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609"/>
  <workbookPr defaultThemeVersion="166925"/>
  <mc:AlternateContent xmlns:mc="http://schemas.openxmlformats.org/markup-compatibility/2006">
    <mc:Choice Requires="x15">
      <x15ac:absPath xmlns:x15ac="http://schemas.microsoft.com/office/spreadsheetml/2010/11/ac" url="https://connecthkuhk-my.sharepoint.com/personal/wing0615_connect_hku_hk/Documents/Phd Study/Mendelian Randomization/Iron homeostasis/NAFLD/Submission/BMC medicine/4_edits before publication/"/>
    </mc:Choice>
  </mc:AlternateContent>
  <xr:revisionPtr revIDLastSave="125" documentId="13_ncr:1_{79C83554-CCD6-D042-B089-6D497248B7EE}" xr6:coauthVersionLast="47" xr6:coauthVersionMax="47" xr10:uidLastSave="{71AA5360-8BC7-684F-9319-20654DC5123F}"/>
  <bookViews>
    <workbookView xWindow="-40" yWindow="500" windowWidth="28800" windowHeight="16120" xr2:uid="{A34BF186-F09C-EE47-88E4-91FC6BDEE601}"/>
  </bookViews>
  <sheets>
    <sheet name="Legends" sheetId="8" r:id="rId1"/>
    <sheet name="Table S1" sheetId="26" r:id="rId2"/>
    <sheet name="Table S2" sheetId="28" r:id="rId3"/>
    <sheet name="Table S3" sheetId="1" r:id="rId4"/>
    <sheet name="Table S4" sheetId="13" r:id="rId5"/>
    <sheet name="Table S5" sheetId="2" r:id="rId6"/>
    <sheet name="Table S6" sheetId="3" r:id="rId7"/>
    <sheet name="Table S7" sheetId="4" r:id="rId8"/>
    <sheet name="Table S8" sheetId="20" r:id="rId9"/>
    <sheet name="Table S9" sheetId="21" r:id="rId10"/>
    <sheet name="Table S10" sheetId="25" r:id="rId11"/>
    <sheet name="Table S11" sheetId="27" r:id="rId12"/>
    <sheet name="Table S12" sheetId="12" r:id="rId13"/>
    <sheet name="Table S13" sheetId="24" r:id="rId14"/>
    <sheet name="Table S14" sheetId="15" r:id="rId15"/>
    <sheet name="Table S15" sheetId="16" r:id="rId16"/>
    <sheet name="Table S16" sheetId="17" r:id="rId17"/>
    <sheet name="Table S17" sheetId="23" r:id="rId18"/>
  </sheets>
  <definedNames>
    <definedName name="_xlnm._FilterDatabase" localSheetId="6" hidden="1">'Table S6'!$A$4:$T$385</definedName>
    <definedName name="_xlnm._FilterDatabase" localSheetId="7" hidden="1">'Table S7'!$A$4:$T$4</definedName>
    <definedName name="_xlnm._FilterDatabase" localSheetId="9" hidden="1">'Table S9'!$A$2:$I$5105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Lst>
</workbook>
</file>

<file path=xl/calcChain.xml><?xml version="1.0" encoding="utf-8"?>
<calcChain xmlns="http://schemas.openxmlformats.org/spreadsheetml/2006/main">
  <c r="T7" i="27" l="1"/>
  <c r="S7" i="27"/>
  <c r="Q7" i="27"/>
  <c r="P7" i="27"/>
  <c r="W14" i="27"/>
  <c r="X14" i="27"/>
  <c r="Y14" i="27"/>
  <c r="Z14" i="27"/>
  <c r="AA14" i="27"/>
  <c r="AB14" i="27"/>
  <c r="AC14" i="27"/>
  <c r="V14" i="27"/>
  <c r="Q14" i="27"/>
  <c r="S14" i="27"/>
  <c r="T14" i="27"/>
  <c r="U14" i="27"/>
  <c r="P14" i="27"/>
  <c r="E14" i="27"/>
  <c r="F14" i="27"/>
  <c r="G14" i="27"/>
  <c r="H14" i="27"/>
  <c r="J14" i="27"/>
  <c r="K14" i="27"/>
  <c r="L14" i="27"/>
  <c r="M14" i="27"/>
  <c r="N14" i="27"/>
  <c r="D14" i="27"/>
  <c r="W16" i="27"/>
  <c r="X16" i="27"/>
  <c r="Y16" i="27"/>
  <c r="Z16" i="27"/>
  <c r="AA16" i="27"/>
  <c r="AB16" i="27"/>
  <c r="AC16" i="27"/>
  <c r="V16" i="27"/>
  <c r="Q16" i="27"/>
  <c r="S16" i="27"/>
  <c r="T16" i="27"/>
  <c r="P16" i="27"/>
  <c r="E16" i="27"/>
  <c r="F16" i="27"/>
  <c r="G16" i="27"/>
  <c r="H16" i="27"/>
  <c r="J16" i="27"/>
  <c r="K16" i="27"/>
  <c r="L16" i="27"/>
  <c r="M16" i="27"/>
  <c r="N16" i="27"/>
  <c r="D16" i="27"/>
  <c r="W12" i="27"/>
  <c r="X12" i="27"/>
  <c r="Y12" i="27"/>
  <c r="Z12" i="27"/>
  <c r="AA12" i="27"/>
  <c r="AB12" i="27"/>
  <c r="AC12" i="27"/>
  <c r="V12" i="27"/>
  <c r="Q12" i="27"/>
  <c r="S12" i="27"/>
  <c r="T12" i="27"/>
  <c r="P12" i="27"/>
  <c r="E12" i="27"/>
  <c r="F12" i="27"/>
  <c r="G12" i="27"/>
  <c r="H12" i="27"/>
  <c r="J12" i="27"/>
  <c r="K12" i="27"/>
  <c r="L12" i="27"/>
  <c r="M12" i="27"/>
  <c r="N12" i="27"/>
  <c r="D12" i="27"/>
  <c r="U16" i="27" l="1"/>
  <c r="O16" i="27"/>
  <c r="O14" i="27"/>
  <c r="U12" i="27"/>
  <c r="O12" i="27"/>
  <c r="Q10" i="27"/>
  <c r="S10" i="27"/>
  <c r="T10" i="27"/>
  <c r="P10" i="27"/>
  <c r="O10" i="27"/>
  <c r="U10" i="27"/>
  <c r="V10" i="27"/>
  <c r="W10" i="27"/>
  <c r="X10" i="27"/>
  <c r="Y10" i="27"/>
  <c r="Z10" i="27"/>
  <c r="AA10" i="27"/>
  <c r="AB10" i="27"/>
  <c r="AC10" i="27"/>
  <c r="E10" i="27"/>
  <c r="F10" i="27"/>
  <c r="G10" i="27"/>
  <c r="H10" i="27"/>
  <c r="J10" i="27"/>
  <c r="K10" i="27"/>
  <c r="L10" i="27"/>
  <c r="M10" i="27"/>
  <c r="N10" i="27"/>
  <c r="D10" i="27"/>
  <c r="AC21" i="13" l="1"/>
  <c r="AC7" i="27"/>
  <c r="AB7" i="27"/>
  <c r="U25" i="27"/>
  <c r="AE21" i="13"/>
  <c r="AG5" i="13"/>
  <c r="AE5" i="13"/>
  <c r="AC5" i="13"/>
  <c r="M5" i="13" l="1"/>
  <c r="J5" i="13"/>
  <c r="G5" i="13"/>
  <c r="C5" i="13"/>
</calcChain>
</file>

<file path=xl/sharedStrings.xml><?xml version="1.0" encoding="utf-8"?>
<sst xmlns="http://schemas.openxmlformats.org/spreadsheetml/2006/main" count="26054" uniqueCount="1984">
  <si>
    <t>Abbreviation</t>
  </si>
  <si>
    <t>Unit</t>
  </si>
  <si>
    <t>Consortium/ Author (PMID)</t>
  </si>
  <si>
    <t>Sample size</t>
  </si>
  <si>
    <t>Mean age (years)</t>
  </si>
  <si>
    <t>Female (%)</t>
  </si>
  <si>
    <t>Covariate adjustment</t>
  </si>
  <si>
    <t>Ancestry</t>
  </si>
  <si>
    <t>Iron homeostasis biomarkers</t>
  </si>
  <si>
    <t>-</t>
  </si>
  <si>
    <t>SD</t>
  </si>
  <si>
    <t>Bell, 2021
(PMID: 33536631)</t>
  </si>
  <si>
    <t>European</t>
  </si>
  <si>
    <t>TIBC</t>
  </si>
  <si>
    <t>TSAT</t>
  </si>
  <si>
    <t>log odds</t>
  </si>
  <si>
    <t>DIAMANTE 
(PMID: 35551307)</t>
  </si>
  <si>
    <t>62.5 among cases^</t>
  </si>
  <si>
    <t>48.6 among cases^</t>
  </si>
  <si>
    <t>Age, sex and study-specific covariates</t>
  </si>
  <si>
    <t>Glycemic traits</t>
  </si>
  <si>
    <t>Fasting glucose</t>
  </si>
  <si>
    <t>FG</t>
  </si>
  <si>
    <t>MAGIC
(PMID: 34059833)</t>
  </si>
  <si>
    <t>51.1^</t>
  </si>
  <si>
    <t>51.3^</t>
  </si>
  <si>
    <t>Fasting insulin</t>
  </si>
  <si>
    <t>FI</t>
  </si>
  <si>
    <t>MAGIC 
(PMID: 34059833)</t>
  </si>
  <si>
    <t>50.6^</t>
  </si>
  <si>
    <t>49.9^</t>
  </si>
  <si>
    <t>Two-hour glucose</t>
  </si>
  <si>
    <t>2hGlu</t>
  </si>
  <si>
    <t>52.2^</t>
  </si>
  <si>
    <t>45.3^</t>
  </si>
  <si>
    <t>Glycated hemoglobin</t>
  </si>
  <si>
    <t>HbA1c</t>
  </si>
  <si>
    <t>%</t>
  </si>
  <si>
    <t>44.2^</t>
  </si>
  <si>
    <t>54.7^</t>
  </si>
  <si>
    <t xml:space="preserve">Age, sex, study-specific covariates, BMI, and principal components </t>
  </si>
  <si>
    <t>Age, sex, study-specific covariates, BMI, and principal components</t>
  </si>
  <si>
    <t xml:space="preserve">Age, sex, study-specific covariates and principal components </t>
  </si>
  <si>
    <t xml:space="preserve">Alanine aminotransferase </t>
  </si>
  <si>
    <t>ALT</t>
  </si>
  <si>
    <t>Genetic instruments information</t>
  </si>
  <si>
    <t>Exposure, unit</t>
  </si>
  <si>
    <t>No. of SNPs</t>
  </si>
  <si>
    <t>F-statistic</t>
  </si>
  <si>
    <t>Glycemic trait</t>
  </si>
  <si>
    <t>HbA1c, %</t>
  </si>
  <si>
    <t>Ferritin, SD</t>
  </si>
  <si>
    <t>Serum iron, SD</t>
  </si>
  <si>
    <t>Liability to T2D</t>
  </si>
  <si>
    <t>mmol/l</t>
  </si>
  <si>
    <t>log pmol/l</t>
  </si>
  <si>
    <t>0.018</t>
  </si>
  <si>
    <t>0.036</t>
  </si>
  <si>
    <t>SNP</t>
  </si>
  <si>
    <t>rs3768321</t>
  </si>
  <si>
    <t>T</t>
  </si>
  <si>
    <t>G</t>
  </si>
  <si>
    <t>rs58432198</t>
  </si>
  <si>
    <t>C</t>
  </si>
  <si>
    <t>rs12140153</t>
  </si>
  <si>
    <t>rs1127215</t>
  </si>
  <si>
    <t>rs320369</t>
  </si>
  <si>
    <t>A</t>
  </si>
  <si>
    <t>rs1493694</t>
  </si>
  <si>
    <t>rs490689</t>
  </si>
  <si>
    <t>rs6687271</t>
  </si>
  <si>
    <t>rs340874</t>
  </si>
  <si>
    <t>rs2820441</t>
  </si>
  <si>
    <t>rs348330</t>
  </si>
  <si>
    <t>rs62107261</t>
  </si>
  <si>
    <t>rs13022337</t>
  </si>
  <si>
    <t>rs11680058</t>
  </si>
  <si>
    <t>rs1260326</t>
  </si>
  <si>
    <t>rs17030845</t>
  </si>
  <si>
    <t>rs6545714</t>
  </si>
  <si>
    <t>rs243019</t>
  </si>
  <si>
    <t>rs2080385</t>
  </si>
  <si>
    <t>rs13385171</t>
  </si>
  <si>
    <t>rs11688682</t>
  </si>
  <si>
    <t>rs7568172</t>
  </si>
  <si>
    <t>rs7572970</t>
  </si>
  <si>
    <t>rs13389219</t>
  </si>
  <si>
    <t>rs2972144</t>
  </si>
  <si>
    <t>rs11709077</t>
  </si>
  <si>
    <t>rs1496653</t>
  </si>
  <si>
    <t>rs4688760</t>
  </si>
  <si>
    <t>rs2292662</t>
  </si>
  <si>
    <t>rs4368494</t>
  </si>
  <si>
    <t>rs11708067</t>
  </si>
  <si>
    <t>rs9873519</t>
  </si>
  <si>
    <t>rs62271373</t>
  </si>
  <si>
    <t>rs28663084</t>
  </si>
  <si>
    <t>rs6444809</t>
  </si>
  <si>
    <t>rs8192675</t>
  </si>
  <si>
    <t>rs7633675</t>
  </si>
  <si>
    <t>rs1468906</t>
  </si>
  <si>
    <t>rs4686471</t>
  </si>
  <si>
    <t>rs56187241</t>
  </si>
  <si>
    <t>rs4865436</t>
  </si>
  <si>
    <t>rs10937721</t>
  </si>
  <si>
    <t>rs7667864</t>
  </si>
  <si>
    <t>rs13130484</t>
  </si>
  <si>
    <t>rs79920718</t>
  </si>
  <si>
    <t>rs6821438</t>
  </si>
  <si>
    <t>rs10516495</t>
  </si>
  <si>
    <t>rs7669833</t>
  </si>
  <si>
    <t>rs745805</t>
  </si>
  <si>
    <t>rs6885132</t>
  </si>
  <si>
    <t>rs11958808</t>
  </si>
  <si>
    <t>rs702634</t>
  </si>
  <si>
    <t>rs459193</t>
  </si>
  <si>
    <t>rs34341</t>
  </si>
  <si>
    <t>rs7732130</t>
  </si>
  <si>
    <t>rs115505614</t>
  </si>
  <si>
    <t>rs329122</t>
  </si>
  <si>
    <t>rs648795</t>
  </si>
  <si>
    <t>rs9379084</t>
  </si>
  <si>
    <t>rs9368222</t>
  </si>
  <si>
    <t>rs3094682</t>
  </si>
  <si>
    <t>rs601945</t>
  </si>
  <si>
    <t>rs6937438</t>
  </si>
  <si>
    <t>rs3798519</t>
  </si>
  <si>
    <t>rs1665901</t>
  </si>
  <si>
    <t>rs11759026</t>
  </si>
  <si>
    <t>rs1573090</t>
  </si>
  <si>
    <t>rs474513</t>
  </si>
  <si>
    <t>rs4709746</t>
  </si>
  <si>
    <t>rs17168486</t>
  </si>
  <si>
    <t>rs2215383</t>
  </si>
  <si>
    <t>rs1708302</t>
  </si>
  <si>
    <t>rs878521</t>
  </si>
  <si>
    <t>rs11496066</t>
  </si>
  <si>
    <t>rs1562396</t>
  </si>
  <si>
    <t>rs1117610</t>
  </si>
  <si>
    <t>rs6459737</t>
  </si>
  <si>
    <t>rs34990153</t>
  </si>
  <si>
    <t>rs12680692</t>
  </si>
  <si>
    <t>rs59147390</t>
  </si>
  <si>
    <t>rs508419</t>
  </si>
  <si>
    <t>rs10097617</t>
  </si>
  <si>
    <t>rs3802177</t>
  </si>
  <si>
    <t>rs17772814</t>
  </si>
  <si>
    <t>rs1561927</t>
  </si>
  <si>
    <t>rs4977213</t>
  </si>
  <si>
    <t>rs12719778</t>
  </si>
  <si>
    <t>rs672271</t>
  </si>
  <si>
    <t>rs10974438</t>
  </si>
  <si>
    <t>rs62563593</t>
  </si>
  <si>
    <t>rs2383205</t>
  </si>
  <si>
    <t>rs10811660</t>
  </si>
  <si>
    <t>rs1412234</t>
  </si>
  <si>
    <t>rs12001437</t>
  </si>
  <si>
    <t>rs17791513</t>
  </si>
  <si>
    <t>rs2796441</t>
  </si>
  <si>
    <t>rs55653563</t>
  </si>
  <si>
    <t>rs28533815</t>
  </si>
  <si>
    <t>rs11257655</t>
  </si>
  <si>
    <t>rs2812545</t>
  </si>
  <si>
    <t>rs1381937</t>
  </si>
  <si>
    <t>rs703972</t>
  </si>
  <si>
    <t>rs10882099</t>
  </si>
  <si>
    <t>rs144155527</t>
  </si>
  <si>
    <t>rs34872471</t>
  </si>
  <si>
    <t>rs4929965</t>
  </si>
  <si>
    <t>rs231360</t>
  </si>
  <si>
    <t>rs2237895</t>
  </si>
  <si>
    <t>rs141521721</t>
  </si>
  <si>
    <t>rs5215</t>
  </si>
  <si>
    <t>rs145678014</t>
  </si>
  <si>
    <t>rs2767036</t>
  </si>
  <si>
    <t>rs1061810</t>
  </si>
  <si>
    <t>rs1783541</t>
  </si>
  <si>
    <t>rs77464186</t>
  </si>
  <si>
    <t>rs10830963</t>
  </si>
  <si>
    <t>rs3019208</t>
  </si>
  <si>
    <t>rs9665898</t>
  </si>
  <si>
    <t>rs10750397</t>
  </si>
  <si>
    <t>rs67232546</t>
  </si>
  <si>
    <t>rs11063029</t>
  </si>
  <si>
    <t>rs11063069</t>
  </si>
  <si>
    <t>rs76895963</t>
  </si>
  <si>
    <t>rs11048456</t>
  </si>
  <si>
    <t>rs7966976</t>
  </si>
  <si>
    <t>rs2258238</t>
  </si>
  <si>
    <t>rs1705263</t>
  </si>
  <si>
    <t>rs77864822</t>
  </si>
  <si>
    <t>rs1426371</t>
  </si>
  <si>
    <t>rs7313918</t>
  </si>
  <si>
    <t>rs56348580</t>
  </si>
  <si>
    <t>rs35318451</t>
  </si>
  <si>
    <t>rs11842871</t>
  </si>
  <si>
    <t>rs576674</t>
  </si>
  <si>
    <t>rs9563615</t>
  </si>
  <si>
    <t>rs1359790</t>
  </si>
  <si>
    <t>rs7325671</t>
  </si>
  <si>
    <t>rs17122772</t>
  </si>
  <si>
    <t>rs17522122</t>
  </si>
  <si>
    <t>rs8008910</t>
  </si>
  <si>
    <t>rs2896177</t>
  </si>
  <si>
    <t>rs3783394</t>
  </si>
  <si>
    <t>rs34715063</t>
  </si>
  <si>
    <t>rs2277536</t>
  </si>
  <si>
    <t>rs11856307</t>
  </si>
  <si>
    <t>rs7178762</t>
  </si>
  <si>
    <t>rs12910361</t>
  </si>
  <si>
    <t>rs2351707</t>
  </si>
  <si>
    <t>rs2290202</t>
  </si>
  <si>
    <t>rs6600191</t>
  </si>
  <si>
    <t>rs12325539</t>
  </si>
  <si>
    <t>rs55872725</t>
  </si>
  <si>
    <t>rs13330951</t>
  </si>
  <si>
    <t>rs72802358</t>
  </si>
  <si>
    <t>rs2925979</t>
  </si>
  <si>
    <t>rs12920022</t>
  </si>
  <si>
    <t>rs8071043</t>
  </si>
  <si>
    <t>rs4925109</t>
  </si>
  <si>
    <t>rs2107133</t>
  </si>
  <si>
    <t>rs10908278</t>
  </si>
  <si>
    <t>rs2062213</t>
  </si>
  <si>
    <t>rs35895680</t>
  </si>
  <si>
    <t>rs58642235</t>
  </si>
  <si>
    <t>rs61676547</t>
  </si>
  <si>
    <t>rs7240767</t>
  </si>
  <si>
    <t>rs1431841</t>
  </si>
  <si>
    <t>rs1517037</t>
  </si>
  <si>
    <t>rs8097210</t>
  </si>
  <si>
    <t>rs4804833</t>
  </si>
  <si>
    <t>rs10419627</t>
  </si>
  <si>
    <t>rs739846</t>
  </si>
  <si>
    <t>rs3786900</t>
  </si>
  <si>
    <t>rs429358</t>
  </si>
  <si>
    <t>rs10406431</t>
  </si>
  <si>
    <t>rs9304665</t>
  </si>
  <si>
    <t>rs17744783</t>
  </si>
  <si>
    <t>rs1007090</t>
  </si>
  <si>
    <t>rs1800961</t>
  </si>
  <si>
    <t>rs1999536</t>
  </si>
  <si>
    <t>rs11699802</t>
  </si>
  <si>
    <t>rs4812034</t>
  </si>
  <si>
    <t>rs2023681</t>
  </si>
  <si>
    <t>rs5758223</t>
  </si>
  <si>
    <t>rs36138276</t>
  </si>
  <si>
    <t>NA</t>
  </si>
  <si>
    <t>rs12784552</t>
  </si>
  <si>
    <t>rs7903146</t>
  </si>
  <si>
    <t>rs2839671</t>
  </si>
  <si>
    <t>rs7095788</t>
  </si>
  <si>
    <t>rs3842753</t>
  </si>
  <si>
    <t>rs10838524</t>
  </si>
  <si>
    <t>rs10838693</t>
  </si>
  <si>
    <t>rs174583</t>
  </si>
  <si>
    <t>rs11603349</t>
  </si>
  <si>
    <t>rs6489811</t>
  </si>
  <si>
    <t>rs11610045</t>
  </si>
  <si>
    <t>rs2657879</t>
  </si>
  <si>
    <t>rs4760278</t>
  </si>
  <si>
    <t>rs6538804</t>
  </si>
  <si>
    <t>rs11619319</t>
  </si>
  <si>
    <t>rs12888855</t>
  </si>
  <si>
    <t>rs35889227</t>
  </si>
  <si>
    <t>rs17270243</t>
  </si>
  <si>
    <t>rs7163757</t>
  </si>
  <si>
    <t>rs12898997</t>
  </si>
  <si>
    <t>rs7178572</t>
  </si>
  <si>
    <t>rs6598541</t>
  </si>
  <si>
    <t>rs2238435</t>
  </si>
  <si>
    <t>rs7256920</t>
  </si>
  <si>
    <t>rs6662924</t>
  </si>
  <si>
    <t>rs78132593</t>
  </si>
  <si>
    <t>rs2075423</t>
  </si>
  <si>
    <t>rs6113722</t>
  </si>
  <si>
    <t>rs17265513</t>
  </si>
  <si>
    <t>rs39713</t>
  </si>
  <si>
    <t>rs180935712</t>
  </si>
  <si>
    <t>rs140809953</t>
  </si>
  <si>
    <t>rs573225</t>
  </si>
  <si>
    <t>rs13389076</t>
  </si>
  <si>
    <t>rs1057394</t>
  </si>
  <si>
    <t>rs111884754</t>
  </si>
  <si>
    <t>rs189548</t>
  </si>
  <si>
    <t>rs16851397</t>
  </si>
  <si>
    <t>rs17437560</t>
  </si>
  <si>
    <t>rs1604038</t>
  </si>
  <si>
    <t>rs6808574</t>
  </si>
  <si>
    <t>rs4862423</t>
  </si>
  <si>
    <t>rs157512</t>
  </si>
  <si>
    <t>rs7708285</t>
  </si>
  <si>
    <t>rs1820176</t>
  </si>
  <si>
    <t>rs12055786</t>
  </si>
  <si>
    <t>rs9348441</t>
  </si>
  <si>
    <t>rs10305457</t>
  </si>
  <si>
    <t>rs3778321</t>
  </si>
  <si>
    <t>rs10487796</t>
  </si>
  <si>
    <t>rs2979422</t>
  </si>
  <si>
    <t>rs58925536</t>
  </si>
  <si>
    <t>rs194518</t>
  </si>
  <si>
    <t>rs9650069</t>
  </si>
  <si>
    <t>rs12541643</t>
  </si>
  <si>
    <t>rs7012637</t>
  </si>
  <si>
    <t>rs896854</t>
  </si>
  <si>
    <t>rs16913693</t>
  </si>
  <si>
    <t>rs3829109</t>
  </si>
  <si>
    <t>rs118164457</t>
  </si>
  <si>
    <t>rs2845885</t>
  </si>
  <si>
    <t>rs860598</t>
  </si>
  <si>
    <t>rs7133378</t>
  </si>
  <si>
    <t>rs6487237</t>
  </si>
  <si>
    <t>rs1351394</t>
  </si>
  <si>
    <t>rs12454712</t>
  </si>
  <si>
    <t>rs731839</t>
  </si>
  <si>
    <t>rs6674544</t>
  </si>
  <si>
    <t>rs1206760</t>
  </si>
  <si>
    <t>rs2943646</t>
  </si>
  <si>
    <t>rs5017305</t>
  </si>
  <si>
    <t>rs17036126</t>
  </si>
  <si>
    <t>rs35000407</t>
  </si>
  <si>
    <t>rs10865959</t>
  </si>
  <si>
    <t>rs17331151</t>
  </si>
  <si>
    <t>rs9884482</t>
  </si>
  <si>
    <t>rs11727676</t>
  </si>
  <si>
    <t>rs6855363</t>
  </si>
  <si>
    <t>rs3775380</t>
  </si>
  <si>
    <t>rs10050393</t>
  </si>
  <si>
    <t>rs4865796</t>
  </si>
  <si>
    <t>rs1474696</t>
  </si>
  <si>
    <t>rs73013411</t>
  </si>
  <si>
    <t>rs116141873</t>
  </si>
  <si>
    <t>rs2780215</t>
  </si>
  <si>
    <t>rs6905288</t>
  </si>
  <si>
    <t>rs972283</t>
  </si>
  <si>
    <t>rs2108349</t>
  </si>
  <si>
    <t>rs13258890</t>
  </si>
  <si>
    <t>rs7012814</t>
  </si>
  <si>
    <t>rs2015803</t>
  </si>
  <si>
    <t>rs17476364</t>
  </si>
  <si>
    <t>rs7127313</t>
  </si>
  <si>
    <t>rs608793</t>
  </si>
  <si>
    <t>rs4980325</t>
  </si>
  <si>
    <t>rs11039154</t>
  </si>
  <si>
    <t>rs174559</t>
  </si>
  <si>
    <t>rs360147</t>
  </si>
  <si>
    <t>rs10774624</t>
  </si>
  <si>
    <t>rs117233107</t>
  </si>
  <si>
    <t>rs4760682</t>
  </si>
  <si>
    <t>rs76533333</t>
  </si>
  <si>
    <t>rs1278769</t>
  </si>
  <si>
    <t>rs1535464</t>
  </si>
  <si>
    <t>rs151165</t>
  </si>
  <si>
    <t>rs10151436</t>
  </si>
  <si>
    <t>rs452306</t>
  </si>
  <si>
    <t>rs11643024</t>
  </si>
  <si>
    <t>rs7190771</t>
  </si>
  <si>
    <t>rs11248914</t>
  </si>
  <si>
    <t>rs7198799</t>
  </si>
  <si>
    <t>rs837763</t>
  </si>
  <si>
    <t>rs9914988</t>
  </si>
  <si>
    <t>rs2748427</t>
  </si>
  <si>
    <t>rs9909940</t>
  </si>
  <si>
    <t>rs28671200</t>
  </si>
  <si>
    <t>rs17533945</t>
  </si>
  <si>
    <t>rs10405535</t>
  </si>
  <si>
    <t>rs267738</t>
  </si>
  <si>
    <t>rs857725</t>
  </si>
  <si>
    <t>rs7547793</t>
  </si>
  <si>
    <t>rs340882</t>
  </si>
  <si>
    <t>rs2375278</t>
  </si>
  <si>
    <t>rs1175549</t>
  </si>
  <si>
    <t>rs737092</t>
  </si>
  <si>
    <t>rs855791</t>
  </si>
  <si>
    <t>rs8138197</t>
  </si>
  <si>
    <t>rs560887</t>
  </si>
  <si>
    <t>rs13419763</t>
  </si>
  <si>
    <t>rs12612492</t>
  </si>
  <si>
    <t>rs1367173</t>
  </si>
  <si>
    <t>rs79403657</t>
  </si>
  <si>
    <t>rs10169706</t>
  </si>
  <si>
    <t>rs12491937</t>
  </si>
  <si>
    <t>rs11719201</t>
  </si>
  <si>
    <t>rs6804915</t>
  </si>
  <si>
    <t>rs13089972</t>
  </si>
  <si>
    <t>rs9818758</t>
  </si>
  <si>
    <t>rs6798941</t>
  </si>
  <si>
    <t>rs13134327</t>
  </si>
  <si>
    <t>rs6877043</t>
  </si>
  <si>
    <t>rs9376090</t>
  </si>
  <si>
    <t>rs10946402</t>
  </si>
  <si>
    <t>rs1800562</t>
  </si>
  <si>
    <t>rs204995</t>
  </si>
  <si>
    <t>rs4727979</t>
  </si>
  <si>
    <t>rs10231021</t>
  </si>
  <si>
    <t>rs2908277</t>
  </si>
  <si>
    <t>rs2971670</t>
  </si>
  <si>
    <t>rs13234131</t>
  </si>
  <si>
    <t>rs11558471</t>
  </si>
  <si>
    <t>rs2001846</t>
  </si>
  <si>
    <t>rs6474359</t>
  </si>
  <si>
    <t>rs4737009</t>
  </si>
  <si>
    <t>rs7042939</t>
  </si>
  <si>
    <t>rs651007</t>
  </si>
  <si>
    <t>rs10811661</t>
  </si>
  <si>
    <t>rs7861647</t>
  </si>
  <si>
    <t>rs61750929</t>
  </si>
  <si>
    <t>rs4148646</t>
  </si>
  <si>
    <t>rs2649999</t>
  </si>
  <si>
    <t>rs112824462</t>
  </si>
  <si>
    <t>rs17271305</t>
  </si>
  <si>
    <t>rs117643180</t>
  </si>
  <si>
    <t>rs1800437</t>
  </si>
  <si>
    <t>rs12692738</t>
  </si>
  <si>
    <t>rs150111048</t>
  </si>
  <si>
    <t>rs2126259</t>
  </si>
  <si>
    <t>Ferritin</t>
  </si>
  <si>
    <t>Supplementary Tables</t>
  </si>
  <si>
    <t>chr1:39570256</t>
  </si>
  <si>
    <t>chr1:50790419</t>
  </si>
  <si>
    <t>chr1:62114219</t>
  </si>
  <si>
    <t>chr1:116990168</t>
  </si>
  <si>
    <t>chr1:117600895</t>
  </si>
  <si>
    <t>chr1:119984359</t>
  </si>
  <si>
    <t>chr1:177904706</t>
  </si>
  <si>
    <t>chr1:205196194</t>
  </si>
  <si>
    <t>chr1:213985913</t>
  </si>
  <si>
    <t>chr1:219561618</t>
  </si>
  <si>
    <t>chr1:229537208</t>
  </si>
  <si>
    <t>chr2:422144</t>
  </si>
  <si>
    <t>chr2:632609</t>
  </si>
  <si>
    <t>chr2:16393401</t>
  </si>
  <si>
    <t>chr2:27508073</t>
  </si>
  <si>
    <t>chr2:43460740</t>
  </si>
  <si>
    <t>chr2:59080590</t>
  </si>
  <si>
    <t>chr2:60358671</t>
  </si>
  <si>
    <t>chr2:65065628</t>
  </si>
  <si>
    <t>chr2:65434709</t>
  </si>
  <si>
    <t>chr2:120590036</t>
  </si>
  <si>
    <t>chr2:157478828</t>
  </si>
  <si>
    <t>chr2:160280145</t>
  </si>
  <si>
    <t>chr2:164672366</t>
  </si>
  <si>
    <t>chr2:226236695</t>
  </si>
  <si>
    <t>chr3:12295008</t>
  </si>
  <si>
    <t>chr3:23413299</t>
  </si>
  <si>
    <t>chr3:49943163</t>
  </si>
  <si>
    <t>chr3:63911539</t>
  </si>
  <si>
    <t>chr3:64715711</t>
  </si>
  <si>
    <t>chr3:123346931</t>
  </si>
  <si>
    <t>chr3:125202613</t>
  </si>
  <si>
    <t>chr3:150348753</t>
  </si>
  <si>
    <t>chr3:152664398</t>
  </si>
  <si>
    <t>chr3:168514635</t>
  </si>
  <si>
    <t>chr3:171007094</t>
  </si>
  <si>
    <t>chr3:185792825</t>
  </si>
  <si>
    <t>chr3:186930328</t>
  </si>
  <si>
    <t>chr3:188023111</t>
  </si>
  <si>
    <t>chr4:744487</t>
  </si>
  <si>
    <t>chr4:1786403</t>
  </si>
  <si>
    <t>chr4:6305036</t>
  </si>
  <si>
    <t>chr4:17810291</t>
  </si>
  <si>
    <t>chr4:45173674</t>
  </si>
  <si>
    <t>chr4:82657118</t>
  </si>
  <si>
    <t>chr4:94170760</t>
  </si>
  <si>
    <t>chr4:102978933</t>
  </si>
  <si>
    <t>chr4:152592217</t>
  </si>
  <si>
    <t>chr4:184796978</t>
  </si>
  <si>
    <t>chr5:14767983</t>
  </si>
  <si>
    <t>chr5:44944988</t>
  </si>
  <si>
    <t>chr5:53975590</t>
  </si>
  <si>
    <t>chr5:56510924</t>
  </si>
  <si>
    <t>chr5:75638184</t>
  </si>
  <si>
    <t>chr5:77139179</t>
  </si>
  <si>
    <t>chr5:103087264</t>
  </si>
  <si>
    <t>chr5:134528909</t>
  </si>
  <si>
    <t>chr6:7049207</t>
  </si>
  <si>
    <t>chr6:7231610</t>
  </si>
  <si>
    <t>chr6:20686765</t>
  </si>
  <si>
    <t>chr6:31296684</t>
  </si>
  <si>
    <t>chr6:32605638</t>
  </si>
  <si>
    <t>chr6:43847627</t>
  </si>
  <si>
    <t>chr6:50821065</t>
  </si>
  <si>
    <t>chr6:107112196</t>
  </si>
  <si>
    <t>chr6:126470949</t>
  </si>
  <si>
    <t>chr6:136981022</t>
  </si>
  <si>
    <t>chr6:160349280</t>
  </si>
  <si>
    <t>chr6:163711969</t>
  </si>
  <si>
    <t>chr7:14858657</t>
  </si>
  <si>
    <t>chr7:15023358</t>
  </si>
  <si>
    <t>chr7:28159058</t>
  </si>
  <si>
    <t>chr7:44216044</t>
  </si>
  <si>
    <t>chr7:102845807</t>
  </si>
  <si>
    <t>chr7:130773155</t>
  </si>
  <si>
    <t>chr7:150844101</t>
  </si>
  <si>
    <t>chr7:157182442</t>
  </si>
  <si>
    <t>chr8:10138879</t>
  </si>
  <si>
    <t>chr8:12760716</t>
  </si>
  <si>
    <t>chr8:19986368</t>
  </si>
  <si>
    <t>chr8:41665473</t>
  </si>
  <si>
    <t>chr8:94949398</t>
  </si>
  <si>
    <t>chr8:117172786</t>
  </si>
  <si>
    <t>chr8:127699497</t>
  </si>
  <si>
    <t>chr8:128555832</t>
  </si>
  <si>
    <t>chr8:144283538</t>
  </si>
  <si>
    <t>chr8:144654498</t>
  </si>
  <si>
    <t>chr9:3273781</t>
  </si>
  <si>
    <t>chr9:4291928</t>
  </si>
  <si>
    <t>chr9:19065827</t>
  </si>
  <si>
    <t>chr9:22060936</t>
  </si>
  <si>
    <t>chr9:22134069</t>
  </si>
  <si>
    <t>chr9:28410685</t>
  </si>
  <si>
    <t>chr9:34074478</t>
  </si>
  <si>
    <t>chr9:79290675</t>
  </si>
  <si>
    <t>chr9:81694033</t>
  </si>
  <si>
    <t>chr9:94239400</t>
  </si>
  <si>
    <t>chr9:136347375</t>
  </si>
  <si>
    <t>chr10:12265895</t>
  </si>
  <si>
    <t>chr10:69579981</t>
  </si>
  <si>
    <t>chr10:69705078</t>
  </si>
  <si>
    <t>chr10:79193069</t>
  </si>
  <si>
    <t>chr10:92700893</t>
  </si>
  <si>
    <t>chr10:112977874</t>
  </si>
  <si>
    <t>chr10:112994312</t>
  </si>
  <si>
    <t>chr11:2176056</t>
  </si>
  <si>
    <t>chr11:2671019</t>
  </si>
  <si>
    <t>chr11:2835964</t>
  </si>
  <si>
    <t>chr11:14742282</t>
  </si>
  <si>
    <t>chr11:17387083</t>
  </si>
  <si>
    <t>chr11:32906232</t>
  </si>
  <si>
    <t>chr11:34960601</t>
  </si>
  <si>
    <t>chr11:43856384</t>
  </si>
  <si>
    <t>chr11:65527328</t>
  </si>
  <si>
    <t>chr11:72749353</t>
  </si>
  <si>
    <t>chr11:92975544</t>
  </si>
  <si>
    <t>chr11:93328327</t>
  </si>
  <si>
    <t>chr11:128173771</t>
  </si>
  <si>
    <t>chr11:128364249</t>
  </si>
  <si>
    <t>chr11:128529043</t>
  </si>
  <si>
    <t>chr12:4192135</t>
  </si>
  <si>
    <t>chr12:4265207</t>
  </si>
  <si>
    <t>chr12:4275678</t>
  </si>
  <si>
    <t>chr12:26310149</t>
  </si>
  <si>
    <t>chr12:27810001</t>
  </si>
  <si>
    <t>chr12:65827280</t>
  </si>
  <si>
    <t>chr12:71129263</t>
  </si>
  <si>
    <t>chr12:97454997</t>
  </si>
  <si>
    <t>chr12:108236003</t>
  </si>
  <si>
    <t>chr12:117956203</t>
  </si>
  <si>
    <t>chr12:120994314</t>
  </si>
  <si>
    <t>chr12:132491898</t>
  </si>
  <si>
    <t>chr13:30468315</t>
  </si>
  <si>
    <t>chr13:32980164</t>
  </si>
  <si>
    <t>chr13:58503272</t>
  </si>
  <si>
    <t>chr13:80143021</t>
  </si>
  <si>
    <t>chr13:108145488</t>
  </si>
  <si>
    <t>chr14:22819726</t>
  </si>
  <si>
    <t>chr14:32833676</t>
  </si>
  <si>
    <t>chr14:79477756</t>
  </si>
  <si>
    <t>chr14:91501969</t>
  </si>
  <si>
    <t>chr14:103392336</t>
  </si>
  <si>
    <t>chr15:38580914</t>
  </si>
  <si>
    <t>chr15:41565105</t>
  </si>
  <si>
    <t>chr15:62106894</t>
  </si>
  <si>
    <t>chr15:63579093</t>
  </si>
  <si>
    <t>chr15:77489993</t>
  </si>
  <si>
    <t>chr15:89840813</t>
  </si>
  <si>
    <t>chr15:90969037</t>
  </si>
  <si>
    <t>chr16:245796</t>
  </si>
  <si>
    <t>chr16:30022312</t>
  </si>
  <si>
    <t>chr16:53775211</t>
  </si>
  <si>
    <t>chr16:69529939</t>
  </si>
  <si>
    <t>chr16:75209759</t>
  </si>
  <si>
    <t>chr16:81501185</t>
  </si>
  <si>
    <t>chr16:89497647</t>
  </si>
  <si>
    <t>chr17:4085157</t>
  </si>
  <si>
    <t>chr17:17758488</t>
  </si>
  <si>
    <t>chr17:37704890</t>
  </si>
  <si>
    <t>chr17:37739961</t>
  </si>
  <si>
    <t>chr17:42414732</t>
  </si>
  <si>
    <t>chr17:48982960</t>
  </si>
  <si>
    <t>chr17:64125329</t>
  </si>
  <si>
    <t>chr17:67896391</t>
  </si>
  <si>
    <t>chr18:7070643</t>
  </si>
  <si>
    <t>chr18:42507133</t>
  </si>
  <si>
    <t>chr18:59211042</t>
  </si>
  <si>
    <t>chr18:60189902</t>
  </si>
  <si>
    <t>chr19:7905750</t>
  </si>
  <si>
    <t>chr19:12925863</t>
  </si>
  <si>
    <t>chr19:19308262</t>
  </si>
  <si>
    <t>chr19:33406243</t>
  </si>
  <si>
    <t>chr19:44908684</t>
  </si>
  <si>
    <t>chr19:45653761</t>
  </si>
  <si>
    <t>chr19:47099320</t>
  </si>
  <si>
    <t>chr20:21479795</t>
  </si>
  <si>
    <t>chr20:33995065</t>
  </si>
  <si>
    <t>chr20:44413724</t>
  </si>
  <si>
    <t>chr20:46953138</t>
  </si>
  <si>
    <t>chr20:50215598</t>
  </si>
  <si>
    <t>chr20:58822511</t>
  </si>
  <si>
    <t>chr22:30203573</t>
  </si>
  <si>
    <t>chr22:41093916</t>
  </si>
  <si>
    <t>chr22:49983919</t>
  </si>
  <si>
    <t>chr10:111276596</t>
  </si>
  <si>
    <t>chr10:112998590</t>
  </si>
  <si>
    <t>chr10:26216893</t>
  </si>
  <si>
    <t>chr10:93624395</t>
  </si>
  <si>
    <t>chr11:2159830</t>
  </si>
  <si>
    <t>chr11:45848626</t>
  </si>
  <si>
    <t>chr11:47329002</t>
  </si>
  <si>
    <t>chr11:61842278</t>
  </si>
  <si>
    <t>chr11:72749649</t>
  </si>
  <si>
    <t>chr12:121455823</t>
  </si>
  <si>
    <t>chr12:132487182</t>
  </si>
  <si>
    <t>chr12:56471554</t>
  </si>
  <si>
    <t>chr12:57377370</t>
  </si>
  <si>
    <t>chr12:97455132</t>
  </si>
  <si>
    <t>chr13:27913462</t>
  </si>
  <si>
    <t>chr14:100364481</t>
  </si>
  <si>
    <t>chr14:89589124</t>
  </si>
  <si>
    <t>chr15:60570301</t>
  </si>
  <si>
    <t>chr15:62099409</t>
  </si>
  <si>
    <t>chr15:74798008</t>
  </si>
  <si>
    <t>chr15:77454848</t>
  </si>
  <si>
    <t>chr15:98727906</t>
  </si>
  <si>
    <t>chr16:3964281</t>
  </si>
  <si>
    <t>chr19:45699825</t>
  </si>
  <si>
    <t>chr1:100428863</t>
  </si>
  <si>
    <t>chr1:150895626</t>
  </si>
  <si>
    <t>chr1:213981376</t>
  </si>
  <si>
    <t>chr20:22576461</t>
  </si>
  <si>
    <t>chr20:41203988</t>
  </si>
  <si>
    <t>chr22:29947197</t>
  </si>
  <si>
    <t>chr2:168824915</t>
  </si>
  <si>
    <t>chr2:168825144</t>
  </si>
  <si>
    <t>chr2:168901031</t>
  </si>
  <si>
    <t>chr2:168933002</t>
  </si>
  <si>
    <t>chr2:27101168</t>
  </si>
  <si>
    <t>chr2:43548170</t>
  </si>
  <si>
    <t>chr2:54713975</t>
  </si>
  <si>
    <t>chr3:141415976</t>
  </si>
  <si>
    <t>chr3:152462540</t>
  </si>
  <si>
    <t>chr3:170991404</t>
  </si>
  <si>
    <t>chr3:188022735</t>
  </si>
  <si>
    <t>chr4:184805394</t>
  </si>
  <si>
    <t>chr5:56513300</t>
  </si>
  <si>
    <t>chr5:77130042</t>
  </si>
  <si>
    <t>chr5:96360881</t>
  </si>
  <si>
    <t>chr6:153109990</t>
  </si>
  <si>
    <t>chr6:20680447</t>
  </si>
  <si>
    <t>chr6:39066319</t>
  </si>
  <si>
    <t>chr6:7250037</t>
  </si>
  <si>
    <t>chr7:15023805</t>
  </si>
  <si>
    <t>chr7:44122756</t>
  </si>
  <si>
    <t>chr7:76025256</t>
  </si>
  <si>
    <t>chr7:90223835</t>
  </si>
  <si>
    <t>chr8:117191781</t>
  </si>
  <si>
    <t>chr8:80164639</t>
  </si>
  <si>
    <t>chr8:9315699</t>
  </si>
  <si>
    <t>chr8:94948283</t>
  </si>
  <si>
    <t>chr9:108918079</t>
  </si>
  <si>
    <t>chr9:133273983</t>
  </si>
  <si>
    <t>chr9:136362314</t>
  </si>
  <si>
    <t>chr10:87920874</t>
  </si>
  <si>
    <t>chr11:64101590</t>
  </si>
  <si>
    <t>chr12:102504668</t>
  </si>
  <si>
    <t>chr12:123924955</t>
  </si>
  <si>
    <t>chr12:21546994</t>
  </si>
  <si>
    <t>chr12:65958046</t>
  </si>
  <si>
    <t>chr18:63178651</t>
  </si>
  <si>
    <t>chr19:33408159</t>
  </si>
  <si>
    <t>chr1:219455631</t>
  </si>
  <si>
    <t>chr20:46953833</t>
  </si>
  <si>
    <t>chr2:226234818</t>
  </si>
  <si>
    <t>chr2:630902</t>
  </si>
  <si>
    <t>chr3:12246363</t>
  </si>
  <si>
    <t>chr3:12310022</t>
  </si>
  <si>
    <t>chr3:49853569</t>
  </si>
  <si>
    <t>chr3:52810518</t>
  </si>
  <si>
    <t>chr4:105160479</t>
  </si>
  <si>
    <t>chr4:144737912</t>
  </si>
  <si>
    <t>chr4:156749385</t>
  </si>
  <si>
    <t>chr4:88818657</t>
  </si>
  <si>
    <t>chr5:158491938</t>
  </si>
  <si>
    <t>chr5:53976834</t>
  </si>
  <si>
    <t>chr6:127128101</t>
  </si>
  <si>
    <t>chr6:163705201</t>
  </si>
  <si>
    <t>chr6:34254424</t>
  </si>
  <si>
    <t>chr6:34269196</t>
  </si>
  <si>
    <t>chr6:43791136</t>
  </si>
  <si>
    <t>chr7:130782095</t>
  </si>
  <si>
    <t>chr7:50718966</t>
  </si>
  <si>
    <t>chr8:23757932</t>
  </si>
  <si>
    <t>chr8:9315848</t>
  </si>
  <si>
    <t>chr9:133257567</t>
  </si>
  <si>
    <t>chr10:69321643</t>
  </si>
  <si>
    <t>chr10:69334748</t>
  </si>
  <si>
    <t>chr11:100638166</t>
  </si>
  <si>
    <t>chr11:119115949</t>
  </si>
  <si>
    <t>chr11:234451</t>
  </si>
  <si>
    <t>chr11:47256951</t>
  </si>
  <si>
    <t>chr11:61814184</t>
  </si>
  <si>
    <t>chr11:9769270</t>
  </si>
  <si>
    <t>chr12:111395984</t>
  </si>
  <si>
    <t>chr12:4219355</t>
  </si>
  <si>
    <t>chr12:48118502</t>
  </si>
  <si>
    <t>chr13:112698602</t>
  </si>
  <si>
    <t>chr13:112882313</t>
  </si>
  <si>
    <t>chr14:100327094</t>
  </si>
  <si>
    <t>chr14:64805908</t>
  </si>
  <si>
    <t>chr14:73149387</t>
  </si>
  <si>
    <t>chr15:65530439</t>
  </si>
  <si>
    <t>chr16:11349326</t>
  </si>
  <si>
    <t>chr16:28578709</t>
  </si>
  <si>
    <t>chr16:243563</t>
  </si>
  <si>
    <t>chr16:68784487</t>
  </si>
  <si>
    <t>chr16:88787321</t>
  </si>
  <si>
    <t>chr17:28856086</t>
  </si>
  <si>
    <t>chr17:78125783</t>
  </si>
  <si>
    <t>chr17:82731160</t>
  </si>
  <si>
    <t>chr18:46194478</t>
  </si>
  <si>
    <t>chr19:17146992</t>
  </si>
  <si>
    <t>chr19:32581179</t>
  </si>
  <si>
    <t>chr1:150968149</t>
  </si>
  <si>
    <t>chr1:158638145</t>
  </si>
  <si>
    <t>chr1:203684416</t>
  </si>
  <si>
    <t>chr1:213972388</t>
  </si>
  <si>
    <t>chr1:25202547</t>
  </si>
  <si>
    <t>chr1:3775163</t>
  </si>
  <si>
    <t>chr20:57415349</t>
  </si>
  <si>
    <t>chr22:37066896</t>
  </si>
  <si>
    <t>chr22:42718545</t>
  </si>
  <si>
    <t>chr2:168906638</t>
  </si>
  <si>
    <t>chr2:218270227</t>
  </si>
  <si>
    <t>chr2:23870886</t>
  </si>
  <si>
    <t>chr2:43222246</t>
  </si>
  <si>
    <t>chr2:47886955</t>
  </si>
  <si>
    <t>chr2:5651062</t>
  </si>
  <si>
    <t>chr3:12226744</t>
  </si>
  <si>
    <t>chr3:123349897</t>
  </si>
  <si>
    <t>chr3:170910120</t>
  </si>
  <si>
    <t>chr3:172080904</t>
  </si>
  <si>
    <t>chr3:49345492</t>
  </si>
  <si>
    <t>chr3:52859449</t>
  </si>
  <si>
    <t>chr4:143738642</t>
  </si>
  <si>
    <t>chr5:154668807</t>
  </si>
  <si>
    <t>chr6:135090090</t>
  </si>
  <si>
    <t>chr6:20715595</t>
  </si>
  <si>
    <t>chr6:26092913</t>
  </si>
  <si>
    <t>chr6:32186508</t>
  </si>
  <si>
    <t>chr7:123789643</t>
  </si>
  <si>
    <t>chr7:15020804</t>
  </si>
  <si>
    <t>chr7:44143834</t>
  </si>
  <si>
    <t>chr7:44186502</t>
  </si>
  <si>
    <t>chr7:73611645</t>
  </si>
  <si>
    <t>chr8:117173494</t>
  </si>
  <si>
    <t>chr8:125466208</t>
  </si>
  <si>
    <t>chr8:41691676</t>
  </si>
  <si>
    <t>chr8:41772887</t>
  </si>
  <si>
    <t>chr9:107749127</t>
  </si>
  <si>
    <t>chr9:133278431</t>
  </si>
  <si>
    <t>chr9:22134095</t>
  </si>
  <si>
    <t>chr9:77362470</t>
  </si>
  <si>
    <t>chr9:88880220</t>
  </si>
  <si>
    <t>chr11:17393643</t>
  </si>
  <si>
    <t>chr12:120942741</t>
  </si>
  <si>
    <t>chr14:38373555</t>
  </si>
  <si>
    <t>chr15:62040781</t>
  </si>
  <si>
    <t>chr17:7282460</t>
  </si>
  <si>
    <t>chr19:45678134</t>
  </si>
  <si>
    <t>chr2:164701742</t>
  </si>
  <si>
    <t>chr3:185796633</t>
  </si>
  <si>
    <t>chr8:9327636</t>
  </si>
  <si>
    <t>chr9:133271182</t>
  </si>
  <si>
    <t>rs10801913</t>
  </si>
  <si>
    <t>chr1:115671658</t>
  </si>
  <si>
    <t>rs12568930</t>
  </si>
  <si>
    <t>chr1:22375738</t>
  </si>
  <si>
    <t>rs1894692</t>
  </si>
  <si>
    <t>chr1:169498416</t>
  </si>
  <si>
    <t>rs75965181</t>
  </si>
  <si>
    <t>chr1:22257509</t>
  </si>
  <si>
    <t>rs1250244</t>
  </si>
  <si>
    <t>chr2:215433073</t>
  </si>
  <si>
    <t>rs17050272</t>
  </si>
  <si>
    <t>chr2:120548864</t>
  </si>
  <si>
    <t>rs590097</t>
  </si>
  <si>
    <t>chr2:111176530</t>
  </si>
  <si>
    <t>rs6760824</t>
  </si>
  <si>
    <t>chr2:28955453</t>
  </si>
  <si>
    <t>rs735831</t>
  </si>
  <si>
    <t>chr2:189533771</t>
  </si>
  <si>
    <t>rs7596205</t>
  </si>
  <si>
    <t>chr2:189563467</t>
  </si>
  <si>
    <t>rs10804630</t>
  </si>
  <si>
    <t>chr3:134279147</t>
  </si>
  <si>
    <t>rs6822746</t>
  </si>
  <si>
    <t>chr4:55390940</t>
  </si>
  <si>
    <t>rs1694067</t>
  </si>
  <si>
    <t>chr5:53987793</t>
  </si>
  <si>
    <t>rs35107257</t>
  </si>
  <si>
    <t>chr5:69509789</t>
  </si>
  <si>
    <t>rs970079</t>
  </si>
  <si>
    <t>chr5:98784160</t>
  </si>
  <si>
    <t>rs144861591</t>
  </si>
  <si>
    <t>chr6:26072764</t>
  </si>
  <si>
    <t>rs2008598</t>
  </si>
  <si>
    <t>chr6:130824166</t>
  </si>
  <si>
    <t>rs36184164</t>
  </si>
  <si>
    <t>chr6:43813355</t>
  </si>
  <si>
    <t>rs370631</t>
  </si>
  <si>
    <t>chr6:29764967</t>
  </si>
  <si>
    <t>rs41270871</t>
  </si>
  <si>
    <t>chr6:32660447</t>
  </si>
  <si>
    <t>rs10263500</t>
  </si>
  <si>
    <t>chr7:30744935</t>
  </si>
  <si>
    <t>rs2529440</t>
  </si>
  <si>
    <t>chr7:30472178</t>
  </si>
  <si>
    <t>rs71537957</t>
  </si>
  <si>
    <t>chr7:150366754</t>
  </si>
  <si>
    <t>rs13253974</t>
  </si>
  <si>
    <t>chr8:23520397</t>
  </si>
  <si>
    <t>rs2954029</t>
  </si>
  <si>
    <t>chr8:125478730</t>
  </si>
  <si>
    <t>rs4841429</t>
  </si>
  <si>
    <t>chr8:10711019</t>
  </si>
  <si>
    <t>rs72606621</t>
  </si>
  <si>
    <t>chr8:86163262</t>
  </si>
  <si>
    <t>rs859788</t>
  </si>
  <si>
    <t>chr8:108215341</t>
  </si>
  <si>
    <t>rs7865362</t>
  </si>
  <si>
    <t>chr9:33117967</t>
  </si>
  <si>
    <t>rs17112021</t>
  </si>
  <si>
    <t>chr10:99583969</t>
  </si>
  <si>
    <t>rs7068127</t>
  </si>
  <si>
    <t>chr10:50846728</t>
  </si>
  <si>
    <t>rs10750215</t>
  </si>
  <si>
    <t>chr11:122634636</t>
  </si>
  <si>
    <t>rs12419620</t>
  </si>
  <si>
    <t>chr11:2211323</t>
  </si>
  <si>
    <t>rs12807014</t>
  </si>
  <si>
    <t>chr11:47738526</t>
  </si>
  <si>
    <t>rs4938939</t>
  </si>
  <si>
    <t>chr11:60393365</t>
  </si>
  <si>
    <t>rs161044</t>
  </si>
  <si>
    <t>chr12:50988449</t>
  </si>
  <si>
    <t>rs9512463</t>
  </si>
  <si>
    <t>chr13:26954382</t>
  </si>
  <si>
    <t>rs28715334</t>
  </si>
  <si>
    <t>chr14:23166004</t>
  </si>
  <si>
    <t>rs996347</t>
  </si>
  <si>
    <t>chr14:33941686</t>
  </si>
  <si>
    <t>rs11634990</t>
  </si>
  <si>
    <t>chr15:78478844</t>
  </si>
  <si>
    <t>rs12916360</t>
  </si>
  <si>
    <t>chr15:65564467</t>
  </si>
  <si>
    <t>rs139770254</t>
  </si>
  <si>
    <t>chr15:44855170</t>
  </si>
  <si>
    <t>rs199138</t>
  </si>
  <si>
    <t>chr15:45095352</t>
  </si>
  <si>
    <t>rs55778511</t>
  </si>
  <si>
    <t>chr15:44885550</t>
  </si>
  <si>
    <t>rs9921222</t>
  </si>
  <si>
    <t>chr16:325782</t>
  </si>
  <si>
    <t>rs17676097</t>
  </si>
  <si>
    <t>chr17:9888232</t>
  </si>
  <si>
    <t>rs34523089</t>
  </si>
  <si>
    <t>chr17:58358748</t>
  </si>
  <si>
    <t>rs4789111</t>
  </si>
  <si>
    <t>chr17:74944386</t>
  </si>
  <si>
    <t>rs62074125</t>
  </si>
  <si>
    <t>chr17:46775246</t>
  </si>
  <si>
    <t>rs7225558</t>
  </si>
  <si>
    <t>chr17:59943907</t>
  </si>
  <si>
    <t>rs12979144</t>
  </si>
  <si>
    <t>chr19:48734290</t>
  </si>
  <si>
    <t>rs143922167</t>
  </si>
  <si>
    <t>chr19:48900584</t>
  </si>
  <si>
    <t>rs45520632</t>
  </si>
  <si>
    <t>chr19:48923231</t>
  </si>
  <si>
    <t>rs4808802</t>
  </si>
  <si>
    <t>chr19:18467063</t>
  </si>
  <si>
    <t>rs708686</t>
  </si>
  <si>
    <t>chr19:5840608</t>
  </si>
  <si>
    <t>rs2595582</t>
  </si>
  <si>
    <t>chr20:3649460</t>
  </si>
  <si>
    <t>rs56206139</t>
  </si>
  <si>
    <t>chr20:40480065</t>
  </si>
  <si>
    <t>rs6059696</t>
  </si>
  <si>
    <t>chr20:31508101</t>
  </si>
  <si>
    <t>serum iron</t>
  </si>
  <si>
    <t>rs12730935</t>
  </si>
  <si>
    <t>chr1:154447416</t>
  </si>
  <si>
    <t>rs35945185</t>
  </si>
  <si>
    <t>chr1:65671556</t>
  </si>
  <si>
    <t>rs13007705</t>
  </si>
  <si>
    <t>chr2:238160555</t>
  </si>
  <si>
    <t>rs12633819</t>
  </si>
  <si>
    <t>chr3:66397883</t>
  </si>
  <si>
    <t>rs4854760</t>
  </si>
  <si>
    <t>chr3:133779897</t>
  </si>
  <si>
    <t>rs114708114</t>
  </si>
  <si>
    <t>chr6:28458467</t>
  </si>
  <si>
    <t>rs116169498</t>
  </si>
  <si>
    <t>chr6:26104436</t>
  </si>
  <si>
    <t>rs12206204</t>
  </si>
  <si>
    <t>chr6:26116754</t>
  </si>
  <si>
    <t>rs140393761</t>
  </si>
  <si>
    <t>chr6:25737685</t>
  </si>
  <si>
    <t>rs145496147</t>
  </si>
  <si>
    <t>chr6:26098973</t>
  </si>
  <si>
    <t>rs9265878</t>
  </si>
  <si>
    <t>chr6:31345256</t>
  </si>
  <si>
    <t>rs9295767</t>
  </si>
  <si>
    <t>chr6:28214672</t>
  </si>
  <si>
    <t>rs9399136</t>
  </si>
  <si>
    <t>chr6:135081201</t>
  </si>
  <si>
    <t>rs12718598</t>
  </si>
  <si>
    <t>chr7:50360747</t>
  </si>
  <si>
    <t>rs7385804</t>
  </si>
  <si>
    <t>chr7:100638347</t>
  </si>
  <si>
    <t>rs7837764</t>
  </si>
  <si>
    <t>chr8:23518189</t>
  </si>
  <si>
    <t>rs10822143</t>
  </si>
  <si>
    <t>chr10:63128096</t>
  </si>
  <si>
    <t>rs1958078</t>
  </si>
  <si>
    <t>chr14:69888141</t>
  </si>
  <si>
    <t>rs4774514</t>
  </si>
  <si>
    <t>chr15:45081857</t>
  </si>
  <si>
    <t>rs117753190</t>
  </si>
  <si>
    <t>chr17:69140184</t>
  </si>
  <si>
    <t>rs10421599</t>
  </si>
  <si>
    <t>chr19:35277030</t>
  </si>
  <si>
    <t>rs12975762</t>
  </si>
  <si>
    <t>chr19:35459621</t>
  </si>
  <si>
    <t>rs117718169</t>
  </si>
  <si>
    <t>chr22:36963580</t>
  </si>
  <si>
    <t>rs563027675</t>
  </si>
  <si>
    <t>chr22:37426797</t>
  </si>
  <si>
    <t>rs56912861</t>
  </si>
  <si>
    <t>chr22:37115597</t>
  </si>
  <si>
    <t>rs9610638</t>
  </si>
  <si>
    <t>chr22:37049628</t>
  </si>
  <si>
    <t>rs469882</t>
  </si>
  <si>
    <t>chr1:91064875</t>
  </si>
  <si>
    <t>rs4846335</t>
  </si>
  <si>
    <t>chr1:220859539</t>
  </si>
  <si>
    <t>rs6025</t>
  </si>
  <si>
    <t>chr1:169549811</t>
  </si>
  <si>
    <t>rs11125072</t>
  </si>
  <si>
    <t>chr2:46332945</t>
  </si>
  <si>
    <t>rs13008704</t>
  </si>
  <si>
    <t>chr2:189522761</t>
  </si>
  <si>
    <t>rs62183592</t>
  </si>
  <si>
    <t>chr2:189565026</t>
  </si>
  <si>
    <t>rs10049358</t>
  </si>
  <si>
    <t>chr3:133981910</t>
  </si>
  <si>
    <t>rs149838918</t>
  </si>
  <si>
    <t>chr3:133726716</t>
  </si>
  <si>
    <t>rs6439426</t>
  </si>
  <si>
    <t>chr3:133585757</t>
  </si>
  <si>
    <t>rs7432894</t>
  </si>
  <si>
    <t>chr3:196114773</t>
  </si>
  <si>
    <t>rs7638408</t>
  </si>
  <si>
    <t>chr3:133196894</t>
  </si>
  <si>
    <t>rs9830061</t>
  </si>
  <si>
    <t>chr3:133714834</t>
  </si>
  <si>
    <t>rs9865773</t>
  </si>
  <si>
    <t>chr3:134127547</t>
  </si>
  <si>
    <t>rs59950280</t>
  </si>
  <si>
    <t>chr4:3450618</t>
  </si>
  <si>
    <t>rs1892252</t>
  </si>
  <si>
    <t>chr6:25772411</t>
  </si>
  <si>
    <t>rs75580845</t>
  </si>
  <si>
    <t>chr6:25578205</t>
  </si>
  <si>
    <t>rs9257461</t>
  </si>
  <si>
    <t>chr6:29010148</t>
  </si>
  <si>
    <t>rs9260150</t>
  </si>
  <si>
    <t>chr6:29943252</t>
  </si>
  <si>
    <t>rs9267953</t>
  </si>
  <si>
    <t>chr6:32244922</t>
  </si>
  <si>
    <t>rs9389269</t>
  </si>
  <si>
    <t>chr6:135106021</t>
  </si>
  <si>
    <t>rs35570672</t>
  </si>
  <si>
    <t>chr8:18415125</t>
  </si>
  <si>
    <t>rs174547</t>
  </si>
  <si>
    <t>chr11:61803311</t>
  </si>
  <si>
    <t>rs7297861</t>
  </si>
  <si>
    <t>chr12:120589025</t>
  </si>
  <si>
    <t>rs17580</t>
  </si>
  <si>
    <t>chr14:94380925</t>
  </si>
  <si>
    <t>rs35769520</t>
  </si>
  <si>
    <t>chr14:74788412</t>
  </si>
  <si>
    <t>rs17767742</t>
  </si>
  <si>
    <t>chr16:79715108</t>
  </si>
  <si>
    <t>rs112727702</t>
  </si>
  <si>
    <t>chr19:49587947</t>
  </si>
  <si>
    <t>rs12976652</t>
  </si>
  <si>
    <t>chr19:45893352</t>
  </si>
  <si>
    <t>rs2236252</t>
  </si>
  <si>
    <t>chr20:17616886</t>
  </si>
  <si>
    <t>rs12478088</t>
  </si>
  <si>
    <t>chr2:189558279</t>
  </si>
  <si>
    <t>rs7648210</t>
  </si>
  <si>
    <t>chr3:196108968</t>
  </si>
  <si>
    <t>rs7650925</t>
  </si>
  <si>
    <t>chr3:133808325</t>
  </si>
  <si>
    <t>rs8177271</t>
  </si>
  <si>
    <t>chr3:133763386</t>
  </si>
  <si>
    <t>rs111400299</t>
  </si>
  <si>
    <t>chr6:28976693</t>
  </si>
  <si>
    <t>rs11509470</t>
  </si>
  <si>
    <t>chr6:25162606</t>
  </si>
  <si>
    <t>rs116758224</t>
  </si>
  <si>
    <t>chr6:27834851</t>
  </si>
  <si>
    <t>rs149359690</t>
  </si>
  <si>
    <t>chr6:25526091</t>
  </si>
  <si>
    <t>rs188117245</t>
  </si>
  <si>
    <t>chr6:25321900</t>
  </si>
  <si>
    <t>rs74338506</t>
  </si>
  <si>
    <t>chr6:111733099</t>
  </si>
  <si>
    <t>rs9269397</t>
  </si>
  <si>
    <t>chr6:32573515</t>
  </si>
  <si>
    <t>rs6592965</t>
  </si>
  <si>
    <t>chr7:50360284</t>
  </si>
  <si>
    <t>rs28487964</t>
  </si>
  <si>
    <t>chr15:44492177</t>
  </si>
  <si>
    <t>rs2281089</t>
  </si>
  <si>
    <t>chr22:37136132</t>
  </si>
  <si>
    <t>Exposure</t>
  </si>
  <si>
    <t>chr:position (GRCh38/hg38)</t>
  </si>
  <si>
    <t>EA</t>
  </si>
  <si>
    <t>OA</t>
  </si>
  <si>
    <t>EAF</t>
  </si>
  <si>
    <t>Beta</t>
  </si>
  <si>
    <t>SE</t>
  </si>
  <si>
    <t>1.33E-314</t>
  </si>
  <si>
    <t>chr9:133274414</t>
  </si>
  <si>
    <t>Liver cirrhosis</t>
  </si>
  <si>
    <t>PDFF</t>
  </si>
  <si>
    <t>Sveinbjornsson, 2022 (PMID: ﻿36280732)</t>
  </si>
  <si>
    <t>UKB
(﻿Sveinbjornsson, 2021, PMID: ﻿36280732)</t>
  </si>
  <si>
    <t>UKB
(IEU GWAS id: ukb-d-30620_irnt)</t>
  </si>
  <si>
    <t>Sex, year of birth, age at measurement (if available), and BMI</t>
  </si>
  <si>
    <t>54.4 (UKB)</t>
  </si>
  <si>
    <t>57.7 (UKB)</t>
  </si>
  <si>
    <t>53.8 (Neale lab)</t>
  </si>
  <si>
    <t>Proton density fat fraction</t>
  </si>
  <si>
    <t>UKB</t>
  </si>
  <si>
    <t>Liver iron</t>
  </si>
  <si>
    <t>Liu, 2021
(PMID: ﻿34128465)</t>
  </si>
  <si>
    <t>Serum iron</t>
  </si>
  <si>
    <t>0.046*</t>
  </si>
  <si>
    <t>0.040*</t>
  </si>
  <si>
    <t>0.50 (0.30, 0.84)</t>
  </si>
  <si>
    <t>deCODE</t>
  </si>
  <si>
    <t>FinnGen</t>
  </si>
  <si>
    <t>INTERMOUNTAIN</t>
  </si>
  <si>
    <t>FI, log pmol/l</t>
  </si>
  <si>
    <t>FG, mmol/l</t>
  </si>
  <si>
    <t>OR (95% CI)</t>
  </si>
  <si>
    <t>2hGlu, mmol/l</t>
  </si>
  <si>
    <t>Outcome</t>
  </si>
  <si>
    <t>Data source</t>
  </si>
  <si>
    <t>Method</t>
  </si>
  <si>
    <t>IVW</t>
  </si>
  <si>
    <t>MR-Egger</t>
  </si>
  <si>
    <t>WM</t>
  </si>
  <si>
    <t>MR-PRESSO</t>
  </si>
  <si>
    <t>0.033*</t>
  </si>
  <si>
    <t>0.009**</t>
  </si>
  <si>
    <t>0.047*</t>
  </si>
  <si>
    <t>0.011*</t>
  </si>
  <si>
    <t>0.019*</t>
  </si>
  <si>
    <t>0.027*</t>
  </si>
  <si>
    <t>0.008**</t>
  </si>
  <si>
    <t>0.037*</t>
  </si>
  <si>
    <t>Liability to T2D, log odds</t>
  </si>
  <si>
    <t>0.005**</t>
  </si>
  <si>
    <t>0.023*</t>
  </si>
  <si>
    <t>0.029*</t>
  </si>
  <si>
    <t>-0.03 (-0.08, 0.03)</t>
  </si>
  <si>
    <t>0.02 (-0.05, 0.09)</t>
  </si>
  <si>
    <t>0.04 (-0.11, 0.19)</t>
  </si>
  <si>
    <t>-0.11 (-0.32, 0.10)</t>
  </si>
  <si>
    <t>0.002**</t>
  </si>
  <si>
    <t>0.001**</t>
  </si>
  <si>
    <t>0.007**</t>
  </si>
  <si>
    <t>0.95 (0.68, 1.31)</t>
  </si>
  <si>
    <t>1.36 (1.05, 1.75)</t>
  </si>
  <si>
    <t>0.95 (0.84, 1.07)</t>
  </si>
  <si>
    <t>0.049*</t>
  </si>
  <si>
    <t>0.038*</t>
  </si>
  <si>
    <t>0.024*</t>
  </si>
  <si>
    <t>0.006**</t>
  </si>
  <si>
    <t>0.012*</t>
  </si>
  <si>
    <t>TIBC, SD</t>
  </si>
  <si>
    <t>TSAT, SD</t>
  </si>
  <si>
    <t>ALT, SD</t>
  </si>
  <si>
    <t>PDFF, SD</t>
  </si>
  <si>
    <t>Beta (95% CI)</t>
  </si>
  <si>
    <t>Beta  (95% CI)</t>
  </si>
  <si>
    <t>Outcome
(1)</t>
  </si>
  <si>
    <t>Outcome (2)</t>
  </si>
  <si>
    <t>Outcome (3)</t>
  </si>
  <si>
    <t>Outcome (4)</t>
  </si>
  <si>
    <t>0.01 (-0.02, 0.05)</t>
  </si>
  <si>
    <t>0.04 (0.01, 0.07)</t>
  </si>
  <si>
    <t>-0.01 (-0.04, 0.03)</t>
  </si>
  <si>
    <t>-0.02 (-0.04, 0.01)</t>
  </si>
  <si>
    <t>0.02 (-0.01, 0.05)</t>
  </si>
  <si>
    <t>0.06 (-0.02, 0.14)</t>
  </si>
  <si>
    <t>0.018*</t>
  </si>
  <si>
    <t>0.022*</t>
  </si>
  <si>
    <t>0.013*</t>
  </si>
  <si>
    <t>0.01 (-0.02, 0.04)</t>
  </si>
  <si>
    <t>0.31 (0.22, 0.41)</t>
  </si>
  <si>
    <t>1.35 (0.77, 1.92)</t>
  </si>
  <si>
    <t>0.96 (0.66, 1.26)</t>
  </si>
  <si>
    <t>1.39 (1.01, 1.77)</t>
  </si>
  <si>
    <t>-0.42 (-0.55, -0.29)</t>
  </si>
  <si>
    <t>-0.57 (-0.88, -0.27)</t>
  </si>
  <si>
    <t>-0.05 (-0.14, 0.04)</t>
  </si>
  <si>
    <t>0.57 (0.42, 0.72)</t>
  </si>
  <si>
    <t>0.97 (0.76, 1.19)</t>
  </si>
  <si>
    <t>0.53 (0.44, 0.62)</t>
  </si>
  <si>
    <t>1.86E-05***</t>
  </si>
  <si>
    <t>2.64E-05***</t>
  </si>
  <si>
    <t>2.00E-06***</t>
  </si>
  <si>
    <t>6.70E-08***</t>
  </si>
  <si>
    <t>4.25E-10***</t>
  </si>
  <si>
    <t>1.51E-07***</t>
  </si>
  <si>
    <t>1.35E-20***</t>
  </si>
  <si>
    <t>1.29E-08***</t>
  </si>
  <si>
    <t>2.53E-06***</t>
  </si>
  <si>
    <t>9.21E-04***</t>
  </si>
  <si>
    <t>4.17E-16***</t>
  </si>
  <si>
    <t>5.09E-09***</t>
  </si>
  <si>
    <t>1.29E-29***</t>
  </si>
  <si>
    <t>3.00E-07***</t>
  </si>
  <si>
    <t>0.70 (0.38, 1.03)</t>
  </si>
  <si>
    <t>0.28 (0.17, 0.40)</t>
  </si>
  <si>
    <t>0.51 (0.40, 0.61)</t>
  </si>
  <si>
    <t>0.66 (0.52, 0.80)</t>
  </si>
  <si>
    <t>-0.50 (-0.71, -0.29)</t>
  </si>
  <si>
    <t>0.70 (0.53, 0.87)</t>
  </si>
  <si>
    <t>0.003**</t>
  </si>
  <si>
    <t>Liver iron(MRI), SD</t>
  </si>
  <si>
    <t>0.13 (0.08, 0.17)</t>
  </si>
  <si>
    <t>0.04 (0.02, 0.05)</t>
  </si>
  <si>
    <t>0.04 (0.03, 0.05)</t>
  </si>
  <si>
    <t>0.004**</t>
  </si>
  <si>
    <t>0.043*</t>
  </si>
  <si>
    <t>INTERVAL (n=40163)</t>
  </si>
  <si>
    <t>Liability to type 2 Diabetes</t>
  </si>
  <si>
    <t>Total iron-binding capacity</t>
  </si>
  <si>
    <t>Transferrin saturation</t>
  </si>
  <si>
    <t>Other GWAS</t>
  </si>
  <si>
    <t>3.7% (UKB 8.0%, others 0%)</t>
  </si>
  <si>
    <t>3.4% (UKB 8.0%, others 0%)</t>
  </si>
  <si>
    <t>Outcome and corhort</t>
  </si>
  <si>
    <t>Exposure and cohort</t>
  </si>
  <si>
    <t>0.054</t>
  </si>
  <si>
    <t>Liver iron (MRI), SD</t>
  </si>
  <si>
    <t>rs1794269</t>
  </si>
  <si>
    <t>rs79100946</t>
  </si>
  <si>
    <t>rs80215559</t>
  </si>
  <si>
    <t>rs7577758</t>
  </si>
  <si>
    <t>rs115380467</t>
  </si>
  <si>
    <t>chr6:32706117</t>
  </si>
  <si>
    <t>chr6:26347625</t>
  </si>
  <si>
    <t>chr6:25917997</t>
  </si>
  <si>
    <t>chr2:189653884</t>
  </si>
  <si>
    <t>chr2:189542774</t>
  </si>
  <si>
    <t>8.90E-313</t>
  </si>
  <si>
    <t>Cirrhosis_Finngen</t>
  </si>
  <si>
    <t>Cirrhosis_INTERMOUNTAIN</t>
  </si>
  <si>
    <t>!</t>
  </si>
  <si>
    <t>Cirrhosis_deCODE</t>
  </si>
  <si>
    <t>TCCAAAG</t>
  </si>
  <si>
    <t>TTAATTTATTTATTTATTATTATTT</t>
  </si>
  <si>
    <t>TTTGCAACTGAAAGAAAA</t>
  </si>
  <si>
    <t>AAATAAATTAATTAATTAATTA</t>
  </si>
  <si>
    <t>GCTAAAA</t>
  </si>
  <si>
    <t>TCGTCGC</t>
  </si>
  <si>
    <t>GGCC</t>
  </si>
  <si>
    <t>ATTAACA</t>
  </si>
  <si>
    <t>AGAAAAAGAAAAAAAAAT</t>
  </si>
  <si>
    <t>AACTACTTGTAACT</t>
  </si>
  <si>
    <t>TA</t>
  </si>
  <si>
    <t>TTG</t>
  </si>
  <si>
    <t>GCCCTTCCTCTCCCTC</t>
  </si>
  <si>
    <t>CTCTGGTGGGGGGGGTGT</t>
  </si>
  <si>
    <t>TAGAGTT</t>
  </si>
  <si>
    <t>rs57659670</t>
  </si>
  <si>
    <t>CGGTGGCGCGGG</t>
  </si>
  <si>
    <t>CGTGGTG</t>
  </si>
  <si>
    <t>GTTTTTAATTTTAA</t>
  </si>
  <si>
    <t>GTGAGGGAGGTGG</t>
  </si>
  <si>
    <t>AGTCTCA</t>
  </si>
  <si>
    <t>TGTGTCGTGGTGTG</t>
  </si>
  <si>
    <t>GGGAGAGAGAGAGAGAA</t>
  </si>
  <si>
    <t>AA</t>
  </si>
  <si>
    <t>Cirrhosis_UKB</t>
  </si>
  <si>
    <t>PDFF_UKB</t>
  </si>
  <si>
    <t>MR_keep information</t>
  </si>
  <si>
    <t>Liver steatosis</t>
  </si>
  <si>
    <t>5.24E-11***</t>
  </si>
  <si>
    <t>MR-PRESSO (Outlier-corrected)</t>
  </si>
  <si>
    <t>MR Egger</t>
  </si>
  <si>
    <t>4.19E-06***</t>
  </si>
  <si>
    <t>8.19E-07***</t>
  </si>
  <si>
    <t>0.026*</t>
  </si>
  <si>
    <t>4.65E-06***</t>
  </si>
  <si>
    <t>0.025*</t>
  </si>
  <si>
    <t>0.035*</t>
  </si>
  <si>
    <t>0.014*</t>
  </si>
  <si>
    <t>2.19E-13***</t>
  </si>
  <si>
    <t>7.55E-04***</t>
  </si>
  <si>
    <t>1.38E-17***</t>
  </si>
  <si>
    <t>6.52E-07***</t>
  </si>
  <si>
    <t>3.74E-08***</t>
  </si>
  <si>
    <t>5.04E-14***</t>
  </si>
  <si>
    <t>0.86 (0.65, 1.13)</t>
  </si>
  <si>
    <t>0.63 (0.41, 0.97)</t>
  </si>
  <si>
    <t>0.74 (0.53, 1.04)</t>
  </si>
  <si>
    <t>&gt;0.999</t>
  </si>
  <si>
    <t>1.22 (0.47, 3.17)</t>
  </si>
  <si>
    <t>0.68 (0.18, 2.62)</t>
  </si>
  <si>
    <t>0.77 (0.36, 1.64)</t>
  </si>
  <si>
    <t>0.98 (0.36, 2.65)</t>
  </si>
  <si>
    <t>1.04 (0.23, 4.76)</t>
  </si>
  <si>
    <t>1.37 (0.58, 3.23)</t>
  </si>
  <si>
    <t>0.67 (0.33, 1.38)</t>
  </si>
  <si>
    <t>0.52 (0.23, 1.15)</t>
  </si>
  <si>
    <t>0.71 (0.45, 1.11)</t>
  </si>
  <si>
    <t>4.67E-08***</t>
  </si>
  <si>
    <t>7.06 (4.08, 12.21)</t>
  </si>
  <si>
    <t>1.00E-08***</t>
  </si>
  <si>
    <t>7.68 (3.82, 15.42)</t>
  </si>
  <si>
    <t>4.04 (1.74, 9.36)</t>
  </si>
  <si>
    <t>11.64 (3.02, 44.79)</t>
  </si>
  <si>
    <t>4.11 (0.65, 25.9)</t>
  </si>
  <si>
    <t>4.63 (0.86, 24.93)</t>
  </si>
  <si>
    <t>3.69 (0.52, 26.09)</t>
  </si>
  <si>
    <t>4.59 (1.23, 17.15)</t>
  </si>
  <si>
    <t>2.08 (0.61, 7.08)</t>
  </si>
  <si>
    <t>0.15 (0.01, 2.26)</t>
  </si>
  <si>
    <t>1.86 (0.69, 5.02)</t>
  </si>
  <si>
    <t>0.99 (0.78, 1.26)</t>
  </si>
  <si>
    <t>0.54 (0.19, 1.51)</t>
  </si>
  <si>
    <t>1.14 (0.75, 1.72)</t>
  </si>
  <si>
    <t>1.09 (0.66, 1.81)</t>
  </si>
  <si>
    <t>1.07 (0.59, 1.93)</t>
  </si>
  <si>
    <t>0.38 (0.06, 2.25)</t>
  </si>
  <si>
    <t>1.37 (0.62, 3.01)</t>
  </si>
  <si>
    <t>0.56 (0.26, 1.19)</t>
  </si>
  <si>
    <t>0.53 (0.04, 6.45)</t>
  </si>
  <si>
    <t>0.57 (0.24, 1.33)</t>
  </si>
  <si>
    <t>0.37 (0.14, 1.02)</t>
  </si>
  <si>
    <t>0.97 (0.66, 1.45)</t>
  </si>
  <si>
    <t>0.74 (0.52, 1.06)</t>
  </si>
  <si>
    <t>2.64 (0.53, 13.24)</t>
  </si>
  <si>
    <t>1.01 (0.28, 3.65)</t>
  </si>
  <si>
    <t>0.78 (0.24, 2.56)</t>
  </si>
  <si>
    <t>0.54 (0.28, 1.05)</t>
  </si>
  <si>
    <t>0.49 (0.11, 2.17)</t>
  </si>
  <si>
    <t>0.63 (0.23, 1.74)</t>
  </si>
  <si>
    <t>1.12 (0.77, 1.61)</t>
  </si>
  <si>
    <t>1.68 (0.87, 3.21)</t>
  </si>
  <si>
    <t>1.46 (0.84, 2.54)</t>
  </si>
  <si>
    <t>0.7 (0.33, 1.5)</t>
  </si>
  <si>
    <t>0.56 (0.14, 2.21)</t>
  </si>
  <si>
    <t>0.54 (0.16, 1.81)</t>
  </si>
  <si>
    <t>1.07 (0.67, 1.71)</t>
  </si>
  <si>
    <t>1.51 (0.67, 3.44)</t>
  </si>
  <si>
    <t>1.34 (0.67, 2.67)</t>
  </si>
  <si>
    <t>0.82 (0.32, 2.13)</t>
  </si>
  <si>
    <t>0.59 (0.11, 3.19)</t>
  </si>
  <si>
    <t>0.54 (0.12, 2.45)</t>
  </si>
  <si>
    <t>2.17 (0.98, 4.81)</t>
  </si>
  <si>
    <t>0.54 (0.04, 6.8)</t>
  </si>
  <si>
    <t>1.71 (0.64, 4.6)</t>
  </si>
  <si>
    <t>2.22 (0.55, 8.94)</t>
  </si>
  <si>
    <t>38.81 (0.63, 2395.25)</t>
  </si>
  <si>
    <t>3.28 (0.52, 20.65)</t>
  </si>
  <si>
    <t>0.99 (0.4, 2.43)</t>
  </si>
  <si>
    <t>2.89 (0.16, 50.7)</t>
  </si>
  <si>
    <t>1.17 (0.32, 4.32)</t>
  </si>
  <si>
    <t>2.04 (0.35, 11.7)</t>
  </si>
  <si>
    <t>0.87 (0.01, 126.05)</t>
  </si>
  <si>
    <t>0.42 (0.03, 5.39)</t>
  </si>
  <si>
    <t>1.11 (0.82, 1.49)</t>
  </si>
  <si>
    <t>0.58 (0.28, 1.23)</t>
  </si>
  <si>
    <t>1.06 (0.72, 1.55)</t>
  </si>
  <si>
    <t>0.74 (0.42, 1.28)</t>
  </si>
  <si>
    <t>0.54 (0.14, 2.05)</t>
  </si>
  <si>
    <t>0.53 (0.26, 1.11)</t>
  </si>
  <si>
    <t>0.85 (0.59, 1.24)</t>
  </si>
  <si>
    <t>0.76 (0.27, 2.15)</t>
  </si>
  <si>
    <t>0.9 (0.56, 1.46)</t>
  </si>
  <si>
    <t>0.64 (0.3, 1.37)</t>
  </si>
  <si>
    <t>0.06 (0.01, 0.42)</t>
  </si>
  <si>
    <t>0.015*</t>
  </si>
  <si>
    <t>0.51 (0.22, 1.2)</t>
  </si>
  <si>
    <t>0.81 (0.47, 1.4)</t>
  </si>
  <si>
    <t>1.37 (0.52, 3.64)</t>
  </si>
  <si>
    <t>0.84 (0.36, 1.95)</t>
  </si>
  <si>
    <t>2.45 (0.83, 7.19)</t>
  </si>
  <si>
    <t>3.36 (0.49, 22.88)</t>
  </si>
  <si>
    <t>4.52 (0.77, 26.58)</t>
  </si>
  <si>
    <t>0.72 (0.36, 1.44)</t>
  </si>
  <si>
    <t>0.61 (0.16, 2.32)</t>
  </si>
  <si>
    <t>0.92 (0.32, 2.6)</t>
  </si>
  <si>
    <t>1.18 (0.29, 4.85)</t>
  </si>
  <si>
    <t>5.93 (0.5, 70.64)</t>
  </si>
  <si>
    <t>3.15 (0.35, 27.94)</t>
  </si>
  <si>
    <t>0.01 (-0.06, 0.07)</t>
  </si>
  <si>
    <t>-0.08 (-0.19, 0.03)</t>
  </si>
  <si>
    <t>0.01 (-0.03, 0.06)</t>
  </si>
  <si>
    <t>0.66 (0.49, 0.83)</t>
  </si>
  <si>
    <t>4.13E-14***</t>
  </si>
  <si>
    <t>0.55 (0.03, 1.06)</t>
  </si>
  <si>
    <t>0.51 (0.39, 0.63)</t>
  </si>
  <si>
    <t>1.19E-15***</t>
  </si>
  <si>
    <t>0.71 (0.60, 0.82)</t>
  </si>
  <si>
    <t>5.42E-12***</t>
  </si>
  <si>
    <t>0.04 (-0.05, 0.14)</t>
  </si>
  <si>
    <t>0.12 (-0.16, 0.39)</t>
  </si>
  <si>
    <t>0.01 (-0.12, 0.13)</t>
  </si>
  <si>
    <t>0.09 (-0.12, 0.3)</t>
  </si>
  <si>
    <t>0.01 (-0.05, 0.06)</t>
  </si>
  <si>
    <t>0.04 (-0.14, 0.22)</t>
  </si>
  <si>
    <t>-0.14 (-0.45, 0.18)</t>
  </si>
  <si>
    <t>0.13 (0.01, 0.26)</t>
  </si>
  <si>
    <t>0.042*</t>
  </si>
  <si>
    <t>1.02 (0.54, 1.49)</t>
  </si>
  <si>
    <t>2.91E-05***</t>
  </si>
  <si>
    <t>0.53 (-0.98, 2.04)</t>
  </si>
  <si>
    <t>1.3 (0.98, 1.62)</t>
  </si>
  <si>
    <t>3.24E-15***</t>
  </si>
  <si>
    <t>1.3 (1.02, 1.58)</t>
  </si>
  <si>
    <t>2.07E-10***</t>
  </si>
  <si>
    <t>0.21 (-0.01, 0.42)</t>
  </si>
  <si>
    <t>0.13 (0.01, 0.24)</t>
  </si>
  <si>
    <t>0.22 (0.14, 0.3)</t>
  </si>
  <si>
    <t>-0.06 (-0.27, 0.15)</t>
  </si>
  <si>
    <t>1.02E-04***</t>
  </si>
  <si>
    <t>0.55 (0.30, 0.99)</t>
  </si>
  <si>
    <t>1.00 (0.51, 1.97)</t>
  </si>
  <si>
    <t>1.39 (0.10, 19.4)</t>
  </si>
  <si>
    <t>6.93 (0.10, 480.07)</t>
  </si>
  <si>
    <t>3.80 (0.02, 607.23)</t>
  </si>
  <si>
    <t>0.84 (0.65, 1.10)</t>
  </si>
  <si>
    <t>0.92 (0.60, 1.43)</t>
  </si>
  <si>
    <t>0.66 (0.30, 1.44)</t>
  </si>
  <si>
    <t>0.70 (0.45, 1.08)</t>
  </si>
  <si>
    <t>1.20 (0.49, 2.94)</t>
  </si>
  <si>
    <t>2.50 (0.36, 17.48)</t>
  </si>
  <si>
    <t>0.49 (0.20, 1.23)</t>
  </si>
  <si>
    <t>0.017*</t>
  </si>
  <si>
    <t>0.06 (-0.30, 0.42)</t>
  </si>
  <si>
    <t>-0.06 (-0.23, 0.10)</t>
  </si>
  <si>
    <t>-0.31 (-0.80, 0.18)</t>
  </si>
  <si>
    <t>0.04 (2.1E-03, 0.07)</t>
  </si>
  <si>
    <t>4.50E-04***</t>
  </si>
  <si>
    <t>1.38 (1.16, 1.63)</t>
  </si>
  <si>
    <t>1.34 (0.89, 2.02)</t>
  </si>
  <si>
    <t>5.70E-04***</t>
  </si>
  <si>
    <t>1.46 (1.18, 1.81)</t>
  </si>
  <si>
    <t>1.04 (0.69, 1.56)</t>
  </si>
  <si>
    <t>1.13 (0.67, 1.90)</t>
  </si>
  <si>
    <t>1.02 (0.77, 1.34)</t>
  </si>
  <si>
    <t>1.19 (0.52, 2.74)</t>
  </si>
  <si>
    <t>2.37 (0.86, 6.52)</t>
  </si>
  <si>
    <t>1.17 (0.69, 1.98)</t>
  </si>
  <si>
    <t>1.04 (0.67, 1.63)</t>
  </si>
  <si>
    <t>1.32 (0.65, 2.69)</t>
  </si>
  <si>
    <t>1.03 (0.39, 2.69)</t>
  </si>
  <si>
    <t>1.17 (0.69, 1.99)</t>
  </si>
  <si>
    <t>1.38 (0.98, 1.94)</t>
  </si>
  <si>
    <t>1.33 (0.92, 1.93)</t>
  </si>
  <si>
    <t>1.05 (0.81, 1.36)</t>
  </si>
  <si>
    <t>1.59 (0.68, 3.74)</t>
  </si>
  <si>
    <t>1.46 (0.56, 3.82)</t>
  </si>
  <si>
    <t>1.06 (0.56, 1.99)</t>
  </si>
  <si>
    <t>1.49 (0.81, 2.74)</t>
  </si>
  <si>
    <t>1.55 (0.79, 3.06)</t>
  </si>
  <si>
    <t>1.17 (0.74, 1.86)</t>
  </si>
  <si>
    <t>0.98 (0.78, 1.24)</t>
  </si>
  <si>
    <t>1.31 (0.98, 1.76)</t>
  </si>
  <si>
    <t>1.20 (0.98, 1.46)</t>
  </si>
  <si>
    <t>0.92 (0.68, 1.25)</t>
  </si>
  <si>
    <t>1.11 (0.78, 1.58)</t>
  </si>
  <si>
    <t>0.91 (0.72, 1.16)</t>
  </si>
  <si>
    <t>0.93 (0.58, 1.52)</t>
  </si>
  <si>
    <t>0.86 (0.49, 1.52)</t>
  </si>
  <si>
    <t>1.28 (0.85, 1.92)</t>
  </si>
  <si>
    <t>1.46 (0.87, 2.43)</t>
  </si>
  <si>
    <t>1.19 (0.84, 1.68)</t>
  </si>
  <si>
    <t>1.09 (0.93, 1.28)</t>
  </si>
  <si>
    <t>1.08 (0.95, 1.23)</t>
  </si>
  <si>
    <t>1.23 (0.95, 1.58)</t>
  </si>
  <si>
    <t>1.25 (0.92, 1.7)</t>
  </si>
  <si>
    <t>1.22 (0.99, 1.51)</t>
  </si>
  <si>
    <t>1.18 (0.67, 2.09)</t>
  </si>
  <si>
    <t>1.11 (0.75, 1.64)</t>
  </si>
  <si>
    <t>0.69 (0.47, 1.01)</t>
  </si>
  <si>
    <t>0.83 (0.55, 1.25)</t>
  </si>
  <si>
    <t>0.79 (0.59, 1.07)</t>
  </si>
  <si>
    <t>0.045*</t>
  </si>
  <si>
    <t>0.84 (0.72, 0.99)</t>
  </si>
  <si>
    <t>1.06 (0.74, 1.51)</t>
  </si>
  <si>
    <t>1.95 (1.05, 3.63)</t>
  </si>
  <si>
    <t>1.28 (0.75, 2.19)</t>
  </si>
  <si>
    <t>1.38 (0.52, 3.66)</t>
  </si>
  <si>
    <t>1.43 (0.63, 3.27)</t>
  </si>
  <si>
    <t>1.06 (0.68, 1.65)</t>
  </si>
  <si>
    <t>0.79 (0.33, 1.85)</t>
  </si>
  <si>
    <t>0.81 (0.45, 1.45)</t>
  </si>
  <si>
    <t>1.11 (0.74, 1.68)</t>
  </si>
  <si>
    <t>1.77 (0.84, 3.74)</t>
  </si>
  <si>
    <t>1.95 (0.47, 8.14)</t>
  </si>
  <si>
    <t>2.49 (0.92, 6.76)</t>
  </si>
  <si>
    <t>1.55 (1.15, 2.09)</t>
  </si>
  <si>
    <t>1.06 (0.81, 1.39)</t>
  </si>
  <si>
    <t>1.23 (0.65, 2.35)</t>
  </si>
  <si>
    <t>1.36 (0.52, 3.56)</t>
  </si>
  <si>
    <t>0.85 (0.55, 1.32)</t>
  </si>
  <si>
    <t>0.69 (0.38, 1.28)</t>
  </si>
  <si>
    <t>1.62 (0.88, 2.97)</t>
  </si>
  <si>
    <t>2.05 (0.82, 5.09)</t>
  </si>
  <si>
    <t>0.78 (0.62, 0.99)</t>
  </si>
  <si>
    <t>0.84 (0.63, 1.12)</t>
  </si>
  <si>
    <t>0.93 (0.63, 1.37)</t>
  </si>
  <si>
    <t>0.72 (0.43, 1.23)</t>
  </si>
  <si>
    <t>0.99 (0.58, 1.71)</t>
  </si>
  <si>
    <t>0.98 (0.72, 1.34)</t>
  </si>
  <si>
    <t>0.99 (0.72, 1.38)</t>
  </si>
  <si>
    <t>1.24 (0.68, 2.26)</t>
  </si>
  <si>
    <t>1.08 (0.61, 1.92)</t>
  </si>
  <si>
    <t>1.25 (1.01, 1.55)</t>
  </si>
  <si>
    <t>1.02 (0.53, 1.93)</t>
  </si>
  <si>
    <t>1.46 (0.81, 2.62)</t>
  </si>
  <si>
    <t>1.04 (0.75, 1.46)</t>
  </si>
  <si>
    <t>1.09 (0.66, 1.79)</t>
  </si>
  <si>
    <t>0.02 (-0.01, 0.06)</t>
  </si>
  <si>
    <t>0.04 (-0.03, 0.11)</t>
  </si>
  <si>
    <t>0.04 (0.01, 0.08)</t>
  </si>
  <si>
    <t>0.05 (-0.01, 0.1)</t>
  </si>
  <si>
    <t>0.05 (0.01, 0.08)</t>
  </si>
  <si>
    <t>-0.03 (-0.08, 0.02)</t>
  </si>
  <si>
    <t>-0.01 (-0.03, 0.01)</t>
  </si>
  <si>
    <t>0.04 (0, 0.08)</t>
  </si>
  <si>
    <t>0.02 (0, 0.05)</t>
  </si>
  <si>
    <t>0.02 (2.6E-03, 0.04)</t>
  </si>
  <si>
    <t>0.08 (-0.03, 0.18)</t>
  </si>
  <si>
    <t>0.04 (-0.16, 0.25)</t>
  </si>
  <si>
    <t>0.01 (-0.1, 0.11)</t>
  </si>
  <si>
    <t>0.11 (0.03, 0.18)</t>
  </si>
  <si>
    <t>0.12 (0.01, 0.24)</t>
  </si>
  <si>
    <t>0.04 (-0.04, 0.13)</t>
  </si>
  <si>
    <t>-0.04 (-0.11, 0.03)</t>
  </si>
  <si>
    <t>-0.12 (-0.21, -0.03)</t>
  </si>
  <si>
    <t>-0.03 (-0.11, 0.06)</t>
  </si>
  <si>
    <t>0.03 (-0.04, 0.1)</t>
  </si>
  <si>
    <t>0.08 (0.01, 0.15)</t>
  </si>
  <si>
    <t>0.16 (0.07, 0.26)</t>
  </si>
  <si>
    <t>0.03 (-0.03, 0.09)</t>
  </si>
  <si>
    <t>0.032*</t>
  </si>
  <si>
    <t>0.90 (0.77, 1.04)</t>
  </si>
  <si>
    <t>1.13 (0.70, 1.84)</t>
  </si>
  <si>
    <t>1.10 (0.90, 1.34)</t>
  </si>
  <si>
    <t>1.03 (0.70, 1.50)</t>
  </si>
  <si>
    <t>1.00 (0.63, 1.59)</t>
  </si>
  <si>
    <t>0.80 (0.59, 1.08)</t>
  </si>
  <si>
    <t>1.80 (1.18, 2.75)</t>
  </si>
  <si>
    <t>1.23 (0.85, 1.80)</t>
  </si>
  <si>
    <t>1.70 (0.81, 3.58)</t>
  </si>
  <si>
    <t>0.70 (0.36, 1.36)</t>
  </si>
  <si>
    <t>2.10 (0.95, 4.65)</t>
  </si>
  <si>
    <t>0.65 (0.47, 0.90)</t>
  </si>
  <si>
    <t>1.00 (0.79, 1.28)</t>
  </si>
  <si>
    <t>1.08 (0.69, 1.70)</t>
  </si>
  <si>
    <t>1.10 (0.72, 1.67)</t>
  </si>
  <si>
    <t>1.38 (1.00, 1.92)</t>
  </si>
  <si>
    <t>0.98 (0.80, 1.21)</t>
  </si>
  <si>
    <t>1.10 (0.72, 1.68)</t>
  </si>
  <si>
    <t>1.03 (0.70, 1.51)</t>
  </si>
  <si>
    <t>1.00 (0.77, 1.30)</t>
  </si>
  <si>
    <t>1.50 (0.70, 3.18)</t>
  </si>
  <si>
    <t>1.41 (0.71, 2.80)</t>
  </si>
  <si>
    <t>-5.27E-04 (-0.07, 0.07)</t>
  </si>
  <si>
    <t>ABO</t>
  </si>
  <si>
    <t xml:space="preserve">chr9:133273813 </t>
  </si>
  <si>
    <t>Excluded</t>
  </si>
  <si>
    <t>0.052</t>
  </si>
  <si>
    <t>Steatosis_UKB</t>
  </si>
  <si>
    <t>Steatosis_INTERMOUNTAIN</t>
  </si>
  <si>
    <t>Steatosis_Finngen</t>
  </si>
  <si>
    <t>Steatosis_deCODE</t>
  </si>
  <si>
    <t>TAATATATATATATATATATGTATATATATATA</t>
  </si>
  <si>
    <t xml:space="preserve">SNP, single nucleotide polymorphism; EAF, effect allele frequency; EA, effect allele; OA, other allele; SE, standard error; TIBC, total iron-binding capacity; TSAT, transferrin saturation; ALT, alanine aminotransferase; PDFF, proton density fat fraction; TRUE, included in the analysis; FALSE, excluded as parlindromic SNP; NA, not available in the summary data.	</t>
  </si>
  <si>
    <t xml:space="preserve">SNP, single nucleotide polymorphism; EAF, effect allele frequency; EA, effect allele; OA, other allele; SE, standard error; ALT, alanine aminotransferase; PDFF, proton density fat fraction; TRUE, included in the analysis; FALSE, excluded as parlindromic SNP; NA, not available in the summary data.	</t>
  </si>
  <si>
    <t>1.19 (1.06, 1.33)</t>
  </si>
  <si>
    <t>1.17 (0.87, 1.59)</t>
  </si>
  <si>
    <t>1.37 (0.91, 2.05)</t>
  </si>
  <si>
    <t>1.14 (0.72, 1.81)</t>
  </si>
  <si>
    <t>1.47 (0.81, 2.67)</t>
  </si>
  <si>
    <t>1.37 (0.84, 2.23)</t>
  </si>
  <si>
    <t>1.07 (0.86, 1.32)</t>
  </si>
  <si>
    <t>0.94 (0.72, 1.24)</t>
  </si>
  <si>
    <t>1.61 (1.21, 2.15)</t>
  </si>
  <si>
    <t>1.67 (1.39, 1.99)</t>
  </si>
  <si>
    <t>2.24E-08***</t>
  </si>
  <si>
    <t>1.41 (0.93, 2.11)</t>
  </si>
  <si>
    <t>1.87 (1.14, 3.07)</t>
  </si>
  <si>
    <t>1.12 (0.61, 2.08)</t>
  </si>
  <si>
    <t>0.85 (0.61, 1.19)</t>
  </si>
  <si>
    <t>1.03 (0.57, 1.85)</t>
  </si>
  <si>
    <t>0.75 (0.46, 1.24)</t>
  </si>
  <si>
    <t>9.18 (0.94, 89.26)</t>
  </si>
  <si>
    <t>2.61 (0.85, 7.98)</t>
  </si>
  <si>
    <t>7.57E-09***</t>
  </si>
  <si>
    <t>0.04 (0.03, 0.06)</t>
  </si>
  <si>
    <t>1.15E-07***</t>
  </si>
  <si>
    <t>0.13 (0.05, 0.2)</t>
  </si>
  <si>
    <t>4.99E-07***</t>
  </si>
  <si>
    <t>1.17 (1.05, 1.30)</t>
  </si>
  <si>
    <t>1.21 (1.05, 1.40)</t>
  </si>
  <si>
    <t>1.23 (0.90, 1.67)</t>
  </si>
  <si>
    <t>1.06 (0.86, 1.30)</t>
  </si>
  <si>
    <t>2.01 (1.62, 2.50)</t>
  </si>
  <si>
    <t>4.44 (1.27, 15.50)</t>
  </si>
  <si>
    <t>0.11 (-4.3E-03, 0.22)</t>
  </si>
  <si>
    <t>0.044*</t>
  </si>
  <si>
    <t>0.028*</t>
  </si>
  <si>
    <t>0.04 (-0.22, 0.31)</t>
  </si>
  <si>
    <t>-1.63 (-3.13, -0.13)</t>
  </si>
  <si>
    <t>-0.35 (-0.53, -0.17)</t>
  </si>
  <si>
    <t>-0.47 (-0.76, -0.19)</t>
  </si>
  <si>
    <t>0.13 (-0.03, 0.29)</t>
  </si>
  <si>
    <t>-5.71 (-11.6, 0.19)</t>
  </si>
  <si>
    <t>-0.39 (-0.67, -0.11)</t>
  </si>
  <si>
    <t>-0.21 (-0.49, 0.07)</t>
  </si>
  <si>
    <t>0.11 (-0.09, 0.31)</t>
  </si>
  <si>
    <t>1.09 (0.42, 1.76)</t>
  </si>
  <si>
    <t>0.25 (0.06, 0.44)</t>
  </si>
  <si>
    <t>-0.02 (-0.27, 0.23)</t>
  </si>
  <si>
    <t>0.05 (-0.15, 0.26)</t>
  </si>
  <si>
    <t>-6.23 (-11.9, -0.56)</t>
  </si>
  <si>
    <t>-0.48 (-0.79, -0.17)</t>
  </si>
  <si>
    <t>-0.31 (-0.46, -0.17)</t>
  </si>
  <si>
    <t>0.14 (-0.01, 0.28)</t>
  </si>
  <si>
    <t>-0.52 (-0.89, -0.15)</t>
  </si>
  <si>
    <t>0.07 (-0.29, 0.42)</t>
  </si>
  <si>
    <t>-0.12 (-0.44, 0.20)</t>
  </si>
  <si>
    <t>-0.05 (-0.31, 0.20)</t>
  </si>
  <si>
    <t>-0.40 (-0.74, -0.07)</t>
  </si>
  <si>
    <t>-0.41 (-1.02, 0.20)</t>
  </si>
  <si>
    <t>-0.30 (-0.63, 0.03)</t>
  </si>
  <si>
    <t>I</t>
  </si>
  <si>
    <t>mR</t>
  </si>
  <si>
    <t>R</t>
  </si>
  <si>
    <t>U</t>
  </si>
  <si>
    <t>All SNPs</t>
  </si>
  <si>
    <t>1.80E-04***</t>
  </si>
  <si>
    <t>2.33E-05***</t>
  </si>
  <si>
    <t>0.031*</t>
  </si>
  <si>
    <t>Signal classification</t>
  </si>
  <si>
    <t>0.30 (0.05, 1.63)</t>
  </si>
  <si>
    <t xml:space="preserve">  - Unknown</t>
  </si>
  <si>
    <t>0.73 (0.17, 3.18)</t>
  </si>
  <si>
    <t>0.71 (0.24, 2.07)</t>
  </si>
  <si>
    <t>0.16 (3.1E-03, 7.69)</t>
  </si>
  <si>
    <t>0.38 (0.07, 2.07)</t>
  </si>
  <si>
    <t xml:space="preserve">  - INTERMOUNTAIN</t>
  </si>
  <si>
    <t>0.25 (0.01, 10.87)</t>
  </si>
  <si>
    <t>0.07 (0.01, 0.75)</t>
  </si>
  <si>
    <t>0.73 (0.15, 3.41)</t>
  </si>
  <si>
    <t>1.88 (0.01, 274.72)</t>
  </si>
  <si>
    <t>3.60 (0.44, 29.45)</t>
  </si>
  <si>
    <t xml:space="preserve">  - FinnGen</t>
  </si>
  <si>
    <t>0.18 (0.01, 2.31)</t>
  </si>
  <si>
    <t>3.10 (0.42, 22.89)</t>
  </si>
  <si>
    <t>1.20 (0.23, 6.36)</t>
  </si>
  <si>
    <t>0.26 (2.3E-03, 30.00)</t>
  </si>
  <si>
    <t>1.78 (0.26, 12.23)</t>
  </si>
  <si>
    <t xml:space="preserve">  - deCODE</t>
  </si>
  <si>
    <t>1.77 (0.66, 4.73)</t>
  </si>
  <si>
    <t>1.05 (0.42, 2.64)</t>
  </si>
  <si>
    <t>0.49 (0.23, 1.03)</t>
  </si>
  <si>
    <t>1.16 (0.27, 4.97)</t>
  </si>
  <si>
    <t>0.62 (0.21, 1.78)</t>
  </si>
  <si>
    <t xml:space="preserve">  - UKB</t>
  </si>
  <si>
    <t>HFE</t>
  </si>
  <si>
    <t>ABCB11</t>
  </si>
  <si>
    <t>rs13419326</t>
  </si>
  <si>
    <t>EIF5A2</t>
  </si>
  <si>
    <t>RP11-136O12.2</t>
  </si>
  <si>
    <t>rs2954021</t>
  </si>
  <si>
    <t>ANK1</t>
  </si>
  <si>
    <t>rs34664882</t>
  </si>
  <si>
    <t>CDKAL1</t>
  </si>
  <si>
    <t>rs35612982</t>
  </si>
  <si>
    <t>AAMP</t>
  </si>
  <si>
    <t>rs4674280</t>
  </si>
  <si>
    <t>C2CD2L</t>
  </si>
  <si>
    <t>rs617948</t>
  </si>
  <si>
    <t>rs649129</t>
  </si>
  <si>
    <t>FBXO11</t>
  </si>
  <si>
    <t>rs6723441</t>
  </si>
  <si>
    <t>RNU6-11P</t>
  </si>
  <si>
    <t>rs77300440</t>
  </si>
  <si>
    <t>VPS13A</t>
  </si>
  <si>
    <t>rs7847351</t>
  </si>
  <si>
    <t>TCF7L2</t>
  </si>
  <si>
    <t>RN7SL232P</t>
  </si>
  <si>
    <t>NR1H3</t>
  </si>
  <si>
    <t>MTNR1B</t>
  </si>
  <si>
    <t>CCND2-AS1</t>
  </si>
  <si>
    <t>SLC25A47</t>
  </si>
  <si>
    <t>PROX1-AS1</t>
  </si>
  <si>
    <t>G6PC2</t>
  </si>
  <si>
    <t>RREB1</t>
  </si>
  <si>
    <t>GTF3AP5</t>
  </si>
  <si>
    <t>GCK</t>
  </si>
  <si>
    <t>SLC30A8</t>
  </si>
  <si>
    <t>CDKN2B-AS1</t>
  </si>
  <si>
    <t>TMPRSS6</t>
  </si>
  <si>
    <t>FNDC3B</t>
  </si>
  <si>
    <t>HK1</t>
  </si>
  <si>
    <t>SIRT3</t>
  </si>
  <si>
    <t>RP3-473L9.4</t>
  </si>
  <si>
    <t>PFKM</t>
  </si>
  <si>
    <t>ATP11A</t>
  </si>
  <si>
    <t>HACD3</t>
  </si>
  <si>
    <t>FAM234A</t>
  </si>
  <si>
    <t>CDH1</t>
  </si>
  <si>
    <t>TMC6</t>
  </si>
  <si>
    <t>FN3K</t>
  </si>
  <si>
    <t>PDCD5</t>
  </si>
  <si>
    <t>RP13-379L11.3</t>
  </si>
  <si>
    <t>A4GALT</t>
  </si>
  <si>
    <t>rs2143923</t>
  </si>
  <si>
    <t>ZFP36L2</t>
  </si>
  <si>
    <t>CTB-95D12.1</t>
  </si>
  <si>
    <t>HBS1L</t>
  </si>
  <si>
    <t>AL162389.1</t>
  </si>
  <si>
    <t>DNLZ</t>
  </si>
  <si>
    <t>RN7SL222P</t>
  </si>
  <si>
    <t>SPTB</t>
  </si>
  <si>
    <t>AC108025.2</t>
  </si>
  <si>
    <t>TMEM110-MUSTN1</t>
  </si>
  <si>
    <t>PBX2</t>
  </si>
  <si>
    <t>MYL7</t>
  </si>
  <si>
    <t>SBF2-AS1</t>
  </si>
  <si>
    <t>rs373894</t>
  </si>
  <si>
    <t>RMI2</t>
  </si>
  <si>
    <t>SGF29</t>
  </si>
  <si>
    <t>PIEZO1</t>
  </si>
  <si>
    <t>ERAL1</t>
  </si>
  <si>
    <t>C18orf25</t>
  </si>
  <si>
    <t>MYO9B</t>
  </si>
  <si>
    <t>ATP2B4</t>
  </si>
  <si>
    <t>SMIM1</t>
  </si>
  <si>
    <t>ATAD2B</t>
  </si>
  <si>
    <t>LINC00690</t>
  </si>
  <si>
    <t>USP4</t>
  </si>
  <si>
    <t>RP13-578N3.3</t>
  </si>
  <si>
    <t>MLXIPL</t>
  </si>
  <si>
    <t>PCNPP2</t>
  </si>
  <si>
    <t>FADS1</t>
  </si>
  <si>
    <t>rs174584</t>
  </si>
  <si>
    <t>PSEN1</t>
  </si>
  <si>
    <t>rs147727276</t>
  </si>
  <si>
    <t>CERS2</t>
  </si>
  <si>
    <t>SPTA1</t>
  </si>
  <si>
    <t>RP4-706G24.1</t>
  </si>
  <si>
    <t>rs644592</t>
  </si>
  <si>
    <t>Removed in MR-PRESSO</t>
  </si>
  <si>
    <t>Proxy-SNP</t>
  </si>
  <si>
    <t>LD with proxy-SNP</t>
  </si>
  <si>
    <t>Note</t>
  </si>
  <si>
    <t>Classification</t>
  </si>
  <si>
    <t>Gene</t>
  </si>
  <si>
    <t>0.350</t>
  </si>
  <si>
    <t>0.070</t>
  </si>
  <si>
    <t>0.54 (0.05, 5.73)</t>
  </si>
  <si>
    <t>381.92 (1.01, 143807.56)</t>
  </si>
  <si>
    <t>3.48 (0.75, 16.04)</t>
  </si>
  <si>
    <t>0.84 (0.05, 15.23)</t>
  </si>
  <si>
    <t>7.77 (0.32, 189.4)</t>
  </si>
  <si>
    <t>0.91 (0.22, 3.82)</t>
  </si>
  <si>
    <t>0.62 (0.21, 1.77)</t>
  </si>
  <si>
    <t>0.71 (0.07, 7.07)</t>
  </si>
  <si>
    <t>0.89 (0.06, 14.19)</t>
  </si>
  <si>
    <t>1.6E-03 (1.2E-06, 2.24)</t>
  </si>
  <si>
    <t>2.33 (0.25, 21.85)</t>
  </si>
  <si>
    <t>2.62 (0.07, 98.32)</t>
  </si>
  <si>
    <t>0.18 (3.5E-03, 9.54)</t>
  </si>
  <si>
    <t>1.67 (0.55, 5.12)</t>
  </si>
  <si>
    <t>0.54 (0.26, 1.09)</t>
  </si>
  <si>
    <t>0.91 (0.19, 4.26)</t>
  </si>
  <si>
    <t>0.94 (0.12, 7.24)</t>
  </si>
  <si>
    <t>-0.03 (-0.27, 0.21)</t>
  </si>
  <si>
    <t>-0.21 (-0.42, -0.01)</t>
  </si>
  <si>
    <t>-0.06 (-0.31, 0.19)</t>
  </si>
  <si>
    <t>0.19 (-4.0E-04, 0.38)</t>
  </si>
  <si>
    <t>0.16 (-0.33, 0.65)</t>
  </si>
  <si>
    <t>-0.41 (-1.18, 0.35)</t>
  </si>
  <si>
    <t>-0.55 (-1.19, 0.09)</t>
  </si>
  <si>
    <t>0.041*</t>
  </si>
  <si>
    <t>1.70 (0.10, 29.66)</t>
  </si>
  <si>
    <t>0.81 (0.47, 1.40)</t>
  </si>
  <si>
    <t>0.41 (0.07, 2.40)</t>
  </si>
  <si>
    <t>10.35 (0.20, 549.46)</t>
  </si>
  <si>
    <t>0.17 (-0.06, 0.40)</t>
  </si>
  <si>
    <t>-0.12 (-0.50, 0.27)</t>
  </si>
  <si>
    <t>-0.10 (-0.42, 0.21)</t>
  </si>
  <si>
    <t>0.08 (-0.26, 0.42)</t>
  </si>
  <si>
    <t>-3.36 (-6.24, -0.47)</t>
  </si>
  <si>
    <t>-0.43 (-0.66, -0.19)</t>
  </si>
  <si>
    <t>0.01 (-0.3, 0.32)</t>
  </si>
  <si>
    <t>-0.26 (-0.68, 0.16)</t>
  </si>
  <si>
    <t>-0.34 (-0.56, -0.12)</t>
  </si>
  <si>
    <t>3.76E-04***</t>
  </si>
  <si>
    <t xml:space="preserve">  - Glycemic</t>
  </si>
  <si>
    <t xml:space="preserve">  - Iron</t>
  </si>
  <si>
    <t xml:space="preserve">  - Mature RBC</t>
  </si>
  <si>
    <t xml:space="preserve">  - Reticulocyte </t>
  </si>
  <si>
    <t>Outcome, unit</t>
  </si>
  <si>
    <t>0.03 (0.01, 0.05)</t>
  </si>
  <si>
    <t>0.06 (1.2E-03. 0.12)</t>
  </si>
  <si>
    <t>Fasting insulin, log pmol/l</t>
  </si>
  <si>
    <t>Ferritin. SD</t>
  </si>
  <si>
    <t>0.29 (0.12, 0.47)</t>
  </si>
  <si>
    <t>5.6% (deCODE 20%, others 0%)</t>
  </si>
  <si>
    <t>5.6% (deCODE 30%, others 0%)</t>
  </si>
  <si>
    <t>5.6% (deCODE 37%, others 0%)</t>
  </si>
  <si>
    <t>5.6% (deCODE 38%, others 0%)</t>
  </si>
  <si>
    <t>5.1% (deCODE: up to 20%, others 0%)</t>
  </si>
  <si>
    <t>5.1% (deCODE: up to 30%, others 0%)</t>
  </si>
  <si>
    <t>5.1% (deCODE: up to 37%, others 0%)</t>
  </si>
  <si>
    <t>5.1% (deCODE: up to 38%, others 0%)</t>
  </si>
  <si>
    <t>5.8% (UKB: 2%, deCODE: 5%, others 0%)</t>
  </si>
  <si>
    <t>5.3% (UKB: 1.8%, deCODE: 5%, others 0%)</t>
  </si>
  <si>
    <t>≤</t>
  </si>
  <si>
    <t>≥</t>
  </si>
  <si>
    <t>Odds ratio</t>
  </si>
  <si>
    <t>-0.036</t>
  </si>
  <si>
    <t>-0.050</t>
  </si>
  <si>
    <t>0.050</t>
  </si>
  <si>
    <t>0.025</t>
  </si>
  <si>
    <t>-0.025</t>
  </si>
  <si>
    <t>0.027</t>
  </si>
  <si>
    <t>-0.027</t>
  </si>
  <si>
    <t>0.030</t>
  </si>
  <si>
    <t>-0.030</t>
  </si>
  <si>
    <t>0.033</t>
  </si>
  <si>
    <t>-0.033</t>
  </si>
  <si>
    <t>0.061</t>
  </si>
  <si>
    <t>-0.061</t>
  </si>
  <si>
    <t>0.037</t>
  </si>
  <si>
    <t>-0.037</t>
  </si>
  <si>
    <t>0.067</t>
  </si>
  <si>
    <t>-0.067</t>
  </si>
  <si>
    <t>0.034</t>
  </si>
  <si>
    <t>-0.034</t>
  </si>
  <si>
    <t>0.068</t>
  </si>
  <si>
    <t>-0.068</t>
  </si>
  <si>
    <t>0.840</t>
  </si>
  <si>
    <t>-0.090</t>
  </si>
  <si>
    <t>0.110</t>
  </si>
  <si>
    <t>-0.110</t>
  </si>
  <si>
    <t>-0.130</t>
  </si>
  <si>
    <t>0.130</t>
  </si>
  <si>
    <t>0.090</t>
  </si>
  <si>
    <t>-0.070</t>
  </si>
  <si>
    <t>Liability to T2D, liability to type 2 diabetes; FG, fasting glucose; FI, fasting insulin; 2hGlu, two-hour glucose; HbA1c, hemoglobin A1c; TIBC, total iron-binding capacity; TSAT, transferrin saturation; NAFL, non-alcoholic fatty liver; PDFF, proton density fat fraction; ALT, alanine aminotransferase; deCODE, Icelandic deCODE genetics study; UKB, UK Biobank; MAGIC, the Meta-Analyses of Glucose and Insulin-related traits Consortium; INTERVAL, the INTERVAL study from UK; DBDS,﻿the Danish Blood Donor Study; FinnGen, FinnGen consortium; INTERMOUNTAIN, the Intermountain dataset from USA.</t>
  </si>
  <si>
    <t xml:space="preserve">SNP, single nucleotide polymorphism; EAF, effect allele frequency; EA, effect allele; OA, other allele; SE, standard error; Liability to T2D, liability to type 2 diabetes; FG, fasting glucose; FI, fasting insulin; 2hGlu, two-hour glucose; HbA1c, hemoglobin A1c; ALT, alanine aminotransferase; PDFF, proton density fat fraction;TRUE, included in the analysis; FALSE, excluded as parlindromic SNP; NA, not available in the summary data.		</t>
  </si>
  <si>
    <t>Liability to T2D, per doubling in the prevalence</t>
  </si>
  <si>
    <t>1.15 (1.08, 1.21)</t>
  </si>
  <si>
    <t>1.00 (0.88, 1.14)</t>
  </si>
  <si>
    <t>1.14 (1.07, 1.21)</t>
  </si>
  <si>
    <t>1.19 (1.13, 1.25)</t>
  </si>
  <si>
    <t>1.28 (1.15, 1.43)</t>
  </si>
  <si>
    <t>1.17 (0.93, 1.47)</t>
  </si>
  <si>
    <t>1.19 (1.02, 1.39)</t>
  </si>
  <si>
    <t>1.27 (1.16, 1.39)</t>
  </si>
  <si>
    <t>1.15 (1.02, 1.30)</t>
  </si>
  <si>
    <t>1.14 (0.87, 1.49)</t>
  </si>
  <si>
    <t>1.04 (0.87, 1.24)</t>
  </si>
  <si>
    <t>1.14 (1.01, 1.28)</t>
  </si>
  <si>
    <t>1.09 (1.02, 1.16)</t>
  </si>
  <si>
    <t>0.97 (0.84, 1.12)</t>
  </si>
  <si>
    <t>0.99 (0.89, 1.10)</t>
  </si>
  <si>
    <t>1.07 (1.01, 1.14)</t>
  </si>
  <si>
    <t>1.09 (1.03, 1.17)</t>
  </si>
  <si>
    <t>0.92 (0.80, 1.06)</t>
  </si>
  <si>
    <t>1.01 (0.93, 1.10)</t>
  </si>
  <si>
    <t>1.08 (1.02, 1.14)</t>
  </si>
  <si>
    <t>1.17 (1.04, 1.32)</t>
  </si>
  <si>
    <t>1.23 (0.95, 1.59)</t>
  </si>
  <si>
    <t>1.09 (0.88, 1.35)</t>
  </si>
  <si>
    <t>1.03 (0.96, 1.10)</t>
  </si>
  <si>
    <t>0.98 (0.84, 1.13)</t>
  </si>
  <si>
    <t>1.02 (0.90, 1.16)</t>
  </si>
  <si>
    <t>1.02 (0.89, 1.18)</t>
  </si>
  <si>
    <t>0.76 (0.56, 1.03)</t>
  </si>
  <si>
    <t>0.85 (0.67, 1.08)</t>
  </si>
  <si>
    <t>0.05 (0.04, 0.06)</t>
  </si>
  <si>
    <t>0.01 (0.01, 0.02)</t>
  </si>
  <si>
    <t>0.09 (0.05, 0.12)</t>
  </si>
  <si>
    <t>0.10 (0.02, 0.18)</t>
  </si>
  <si>
    <t>0.08 (0.05, 0.10)</t>
  </si>
  <si>
    <t>0.08 (0.06, 0.10)</t>
  </si>
  <si>
    <t>*Corresponding author</t>
  </si>
  <si>
    <t>Proton density fat fraction, SD</t>
  </si>
  <si>
    <t>Hemoglobin A1c</t>
  </si>
  <si>
    <t>Liver iron (MRI)</t>
  </si>
  <si>
    <t>Alanine aminotransferase,</t>
  </si>
  <si>
    <t>doubling in the prevalence</t>
  </si>
  <si>
    <t>Type 2 diabetes</t>
  </si>
  <si>
    <t>mmol/L^</t>
  </si>
  <si>
    <t>log pmol/L^</t>
  </si>
  <si>
    <t>%^</t>
  </si>
  <si>
    <t>Age, sex and additionally adjusted for population stratification (relied on 40 principal components) in UKB, county of birth, blood sample availability for the individual and an indicator function for the overlap of the lifetime of the individual with the time span of the phenotype collection in deCODE, 10 principal components, FinnGen 1 or 2 chip or legacy genotyping batch in FinnGen, and first 10 principal components in INTERMOUNTAIN</t>
  </si>
  <si>
    <t>Biomarker</t>
  </si>
  <si>
    <t>Description</t>
  </si>
  <si>
    <t>Measured/ Derived</t>
  </si>
  <si>
    <t>The amount of iron stored in the body</t>
  </si>
  <si>
    <t>Measured by electrochemiluminescence immunoassay (deCODE genetics), immunological agglutination principle with the reaction by latex enhancement (INTERVAL study), and fresh ethylenediaminetetra-acetic acid (EDTA)-anticoagulated plasma samples using two assays including Ortho Vitro 5600 and Abbott Architect i2000SR (DBDS)</t>
  </si>
  <si>
    <t>The amount of circulating iron bound primarily to transferrin</t>
  </si>
  <si>
    <t>Measured by colorimetric methods (deCODE genetics), and colorimetric methods without deproteinization (INTERVAL study)</t>
  </si>
  <si>
    <t>Total number of binding sites on transferrin, indirectly measures transferrin, also the sum of serum iron and unsaturated iron-binding capacity</t>
  </si>
  <si>
    <t>The availability of iron for erythropoiesis, the percentage of transferrin binding sites that are occupied with iron and calculated as serum iron divided by transferrin or TIBC</t>
  </si>
  <si>
    <t>Derived</t>
  </si>
  <si>
    <t>TIBC, total iron-binding capacity; TSAT, transferrin saturation.</t>
  </si>
  <si>
    <t>8.72E-04***</t>
  </si>
  <si>
    <t>0.954</t>
  </si>
  <si>
    <t>1.048</t>
  </si>
  <si>
    <t>1.092</t>
  </si>
  <si>
    <t>0.915</t>
  </si>
  <si>
    <t>1.045</t>
  </si>
  <si>
    <t>0.957</t>
  </si>
  <si>
    <t>1.078</t>
  </si>
  <si>
    <t>0.928</t>
  </si>
  <si>
    <t>1.065</t>
  </si>
  <si>
    <t>0.939</t>
  </si>
  <si>
    <t>1.055</t>
  </si>
  <si>
    <t>0.948</t>
  </si>
  <si>
    <t xml:space="preserve">Biomarkers were rank-based inverse normal transformed to a standard normal distribution (separately for each sex) and adjusted for age in all cohorts. For UK cohort, the biomarkers were additionally adjusted for menopausal status, ABO blood group, BMI, smoking levels, alcohol levels and iron supplementation status. Adjusted markers were then analysed using linear mixed model  </t>
  </si>
  <si>
    <t>1.43E-321</t>
  </si>
  <si>
    <t>Fasting glucose, mmol/l</t>
  </si>
  <si>
    <t>Do iron homeostasis biomarkers mediate the associations of liability to type 2 diabetes and glycemic traits in liver steatosis and cirrhosis: a two-step Mendelian randomization study</t>
  </si>
  <si>
    <r>
      <t>Ying Liang</t>
    </r>
    <r>
      <rPr>
        <b/>
        <vertAlign val="superscript"/>
        <sz val="11"/>
        <color rgb="FF000000"/>
        <rFont val="Times New Roman"/>
        <family val="1"/>
      </rPr>
      <t>1</t>
    </r>
    <r>
      <rPr>
        <b/>
        <sz val="11"/>
        <color rgb="FF000000"/>
        <rFont val="Times New Roman"/>
        <family val="1"/>
      </rPr>
      <t>, Shan Luo</t>
    </r>
    <r>
      <rPr>
        <b/>
        <vertAlign val="superscript"/>
        <sz val="11"/>
        <color rgb="FF000000"/>
        <rFont val="Times New Roman"/>
        <family val="1"/>
      </rPr>
      <t>1</t>
    </r>
    <r>
      <rPr>
        <b/>
        <sz val="11"/>
        <color rgb="FF000000"/>
        <rFont val="Times New Roman"/>
        <family val="1"/>
      </rPr>
      <t>, Steven Bell</t>
    </r>
    <r>
      <rPr>
        <b/>
        <vertAlign val="superscript"/>
        <sz val="11"/>
        <color rgb="FF000000"/>
        <rFont val="Times New Roman"/>
        <family val="1"/>
      </rPr>
      <t>2,3</t>
    </r>
    <r>
      <rPr>
        <b/>
        <sz val="11"/>
        <color rgb="FF000000"/>
        <rFont val="Times New Roman"/>
        <family val="1"/>
      </rPr>
      <t>, Jacky Man Yuen Mo</t>
    </r>
    <r>
      <rPr>
        <b/>
        <vertAlign val="superscript"/>
        <sz val="11"/>
        <color rgb="FF000000"/>
        <rFont val="Times New Roman"/>
        <family val="1"/>
      </rPr>
      <t>1</t>
    </r>
    <r>
      <rPr>
        <b/>
        <sz val="11"/>
        <color rgb="FF000000"/>
        <rFont val="Times New Roman"/>
        <family val="1"/>
      </rPr>
      <t>, Baoting He</t>
    </r>
    <r>
      <rPr>
        <b/>
        <vertAlign val="superscript"/>
        <sz val="11"/>
        <color rgb="FF000000"/>
        <rFont val="Times New Roman"/>
        <family val="1"/>
      </rPr>
      <t>1</t>
    </r>
    <r>
      <rPr>
        <b/>
        <sz val="11"/>
        <color rgb="FF000000"/>
        <rFont val="Times New Roman"/>
        <family val="1"/>
      </rPr>
      <t>, Yangzhong Zhou</t>
    </r>
    <r>
      <rPr>
        <b/>
        <vertAlign val="superscript"/>
        <sz val="11"/>
        <color rgb="FF000000"/>
        <rFont val="Times New Roman"/>
        <family val="1"/>
      </rPr>
      <t>4</t>
    </r>
    <r>
      <rPr>
        <b/>
        <sz val="11"/>
        <color rgb="FF000000"/>
        <rFont val="Times New Roman"/>
        <family val="1"/>
      </rPr>
      <t>, Xiaoyin Bai</t>
    </r>
    <r>
      <rPr>
        <b/>
        <vertAlign val="superscript"/>
        <sz val="11"/>
        <color rgb="FF000000"/>
        <rFont val="Times New Roman"/>
        <family val="1"/>
      </rPr>
      <t>5</t>
    </r>
    <r>
      <rPr>
        <b/>
        <sz val="11"/>
        <color rgb="FF000000"/>
        <rFont val="Times New Roman"/>
        <family val="1"/>
      </rPr>
      <t>, Shiu Lun Au Yeung</t>
    </r>
    <r>
      <rPr>
        <b/>
        <vertAlign val="superscript"/>
        <sz val="11"/>
        <color rgb="FF000000"/>
        <rFont val="Times New Roman"/>
        <family val="1"/>
      </rPr>
      <t>1*</t>
    </r>
  </si>
  <si>
    <r>
      <t>1</t>
    </r>
    <r>
      <rPr>
        <sz val="11"/>
        <color rgb="FF000000"/>
        <rFont val="Times New Roman"/>
        <family val="1"/>
      </rPr>
      <t xml:space="preserve"> School of Public Health, LKS Faculty of Medicine, The University of Hong Kong, Hong Kong SAR, China</t>
    </r>
  </si>
  <si>
    <r>
      <t xml:space="preserve">2 </t>
    </r>
    <r>
      <rPr>
        <sz val="11"/>
        <color rgb="FF000000"/>
        <rFont val="Times New Roman"/>
        <family val="1"/>
      </rPr>
      <t>Precision Breast Cancer Institute, Department of Oncology, University of Cambridge, Cambridge, UK</t>
    </r>
  </si>
  <si>
    <r>
      <t>3</t>
    </r>
    <r>
      <rPr>
        <sz val="11"/>
        <color rgb="FF000000"/>
        <rFont val="Times New Roman"/>
        <family val="1"/>
      </rPr>
      <t xml:space="preserve"> Cancer Research UK Cambridge Institute, Li Ka Shing Centre, University of Cambridge, Cambridge, UK</t>
    </r>
  </si>
  <si>
    <r>
      <t>4</t>
    </r>
    <r>
      <rPr>
        <sz val="11"/>
        <color rgb="FF000000"/>
        <rFont val="Times New Roman"/>
        <family val="1"/>
      </rPr>
      <t xml:space="preserve"> Department of Rheumatology, Peking Union Medical College Hospital, National Clinical Research Center for Dermatologic and Immunologic Diseases (NCRC-DID), Beijing 100730, China</t>
    </r>
  </si>
  <si>
    <r>
      <t>5</t>
    </r>
    <r>
      <rPr>
        <sz val="11"/>
        <color rgb="FF000000"/>
        <rFont val="Times New Roman"/>
        <family val="1"/>
      </rPr>
      <t xml:space="preserve"> Department of Gastroenterology, Peking Union Medical College Hospital, Peking Union Medical College and Chinese Academy of Medical Sciences, Beijing 100730, China</t>
    </r>
  </si>
  <si>
    <r>
      <t>Table S1.</t>
    </r>
    <r>
      <rPr>
        <sz val="11"/>
        <color theme="1"/>
        <rFont val="Times New Roman"/>
        <family val="1"/>
      </rPr>
      <t xml:space="preserve"> The significant associations of liability to type 2 diabetes and glycemic traits in iron homeostasis biomarkers in our previous study (Liang et al, 2023)</t>
    </r>
  </si>
  <si>
    <r>
      <t xml:space="preserve">Table S2. </t>
    </r>
    <r>
      <rPr>
        <sz val="11"/>
        <color theme="1"/>
        <rFont val="Times New Roman"/>
        <family val="1"/>
      </rPr>
      <t>Description of iron homeostasis biomarkers.</t>
    </r>
  </si>
  <si>
    <r>
      <rPr>
        <b/>
        <sz val="11"/>
        <color theme="1"/>
        <rFont val="Times New Roman"/>
        <family val="1"/>
      </rPr>
      <t xml:space="preserve">Table S3. </t>
    </r>
    <r>
      <rPr>
        <sz val="11"/>
        <color theme="1"/>
        <rFont val="Times New Roman"/>
        <family val="1"/>
      </rPr>
      <t>Information of the data sources used in this study.</t>
    </r>
  </si>
  <si>
    <r>
      <rPr>
        <b/>
        <sz val="11"/>
        <color theme="1"/>
        <rFont val="Times New Roman"/>
        <family val="1"/>
      </rPr>
      <t>Table S4</t>
    </r>
    <r>
      <rPr>
        <sz val="11"/>
        <color theme="1"/>
        <rFont val="Times New Roman"/>
        <family val="1"/>
      </rPr>
      <t>. Participant overlap information in the genome-wide associations studies used in this study.</t>
    </r>
  </si>
  <si>
    <r>
      <rPr>
        <b/>
        <sz val="11"/>
        <color theme="1"/>
        <rFont val="Times New Roman"/>
        <family val="1"/>
      </rPr>
      <t>Table S5.</t>
    </r>
    <r>
      <rPr>
        <sz val="11"/>
        <color theme="1"/>
        <rFont val="Times New Roman"/>
        <family val="1"/>
      </rPr>
      <t xml:space="preserve"> The genetic instruments information of type 2 diabetes, glycemic traits, iron homeostasis biomarkers, and liver iron after harmonization.</t>
    </r>
  </si>
  <si>
    <r>
      <rPr>
        <b/>
        <sz val="11"/>
        <color theme="1"/>
        <rFont val="Times New Roman"/>
        <family val="1"/>
      </rPr>
      <t>Table S6.</t>
    </r>
    <r>
      <rPr>
        <sz val="11"/>
        <color theme="1"/>
        <rFont val="Times New Roman"/>
        <family val="1"/>
      </rPr>
      <t xml:space="preserve"> Genetic instruments information of liability to type 2 diabetes and glycemic traits as exposures.										</t>
    </r>
  </si>
  <si>
    <r>
      <rPr>
        <b/>
        <sz val="11"/>
        <color theme="1"/>
        <rFont val="Times New Roman"/>
        <family val="1"/>
      </rPr>
      <t>Table S7.</t>
    </r>
    <r>
      <rPr>
        <sz val="11"/>
        <color theme="1"/>
        <rFont val="Times New Roman"/>
        <family val="1"/>
      </rPr>
      <t xml:space="preserve"> Genetic instruments information of iron homeostasis biomarkers as exposures.</t>
    </r>
  </si>
  <si>
    <r>
      <t xml:space="preserve">Table S8. </t>
    </r>
    <r>
      <rPr>
        <sz val="11"/>
        <color theme="1"/>
        <rFont val="Times New Roman"/>
        <family val="1"/>
      </rPr>
      <t>Genetic instruments information of liver iron as exposures.</t>
    </r>
  </si>
  <si>
    <r>
      <rPr>
        <b/>
        <sz val="11"/>
        <color theme="1"/>
        <rFont val="Times New Roman"/>
        <family val="1"/>
      </rPr>
      <t xml:space="preserve">Table S9. </t>
    </r>
    <r>
      <rPr>
        <sz val="11"/>
        <color theme="1"/>
        <rFont val="Times New Roman"/>
        <family val="1"/>
      </rPr>
      <t>Genetic instruments information of liver steatosis, liver cirrhosis, ALT, PDFF, and liver iron as outcomes.</t>
    </r>
  </si>
  <si>
    <r>
      <rPr>
        <b/>
        <sz val="11"/>
        <color theme="1"/>
        <rFont val="Times New Roman"/>
        <family val="1"/>
      </rPr>
      <t>Table S10.</t>
    </r>
    <r>
      <rPr>
        <sz val="11"/>
        <color theme="1"/>
        <rFont val="Times New Roman"/>
        <family val="1"/>
      </rPr>
      <t xml:space="preserve"> Genetic information of HbA1c signal classification</t>
    </r>
  </si>
  <si>
    <r>
      <rPr>
        <b/>
        <sz val="11"/>
        <color theme="1"/>
        <rFont val="Times New Roman"/>
        <family val="1"/>
      </rPr>
      <t>Table S11.</t>
    </r>
    <r>
      <rPr>
        <sz val="11"/>
        <color theme="1"/>
        <rFont val="Times New Roman"/>
        <family val="1"/>
      </rPr>
      <t xml:space="preserve"> Study power of this two-step Mendelian randomization study</t>
    </r>
  </si>
  <si>
    <r>
      <rPr>
        <b/>
        <sz val="11"/>
        <color theme="1"/>
        <rFont val="Times New Roman"/>
        <family val="1"/>
      </rPr>
      <t xml:space="preserve">Table S12. </t>
    </r>
    <r>
      <rPr>
        <sz val="11"/>
        <color theme="1"/>
        <rFont val="Times New Roman"/>
        <family val="1"/>
      </rPr>
      <t>The associations of liability to type 2 diabetes and glycemic traits in liver steatosis, liver cirrhosis, alanine aminotransferase, and proton density fat fraction using Mendelian randomization analysis.</t>
    </r>
  </si>
  <si>
    <r>
      <rPr>
        <b/>
        <sz val="11"/>
        <color theme="1"/>
        <rFont val="Times New Roman"/>
        <family val="1"/>
      </rPr>
      <t xml:space="preserve">Table S13. </t>
    </r>
    <r>
      <rPr>
        <sz val="11"/>
        <color theme="1"/>
        <rFont val="Times New Roman"/>
        <family val="1"/>
      </rPr>
      <t>The associations of HbA1c signal classification in liver steatosis, liver cirrhosis, alanine aminotransferase, and proton density fat fraction using Inverse-variance weighting.</t>
    </r>
  </si>
  <si>
    <r>
      <rPr>
        <b/>
        <sz val="11"/>
        <color theme="1"/>
        <rFont val="Times New Roman"/>
        <family val="1"/>
      </rPr>
      <t xml:space="preserve">Table S14. </t>
    </r>
    <r>
      <rPr>
        <sz val="11"/>
        <color theme="1"/>
        <rFont val="Times New Roman"/>
        <family val="1"/>
      </rPr>
      <t>The associations of iron homeostasis biomarkers in liver steatosis, liver cirrhosis, alanine aminotransferase, and proton density fat fraction using Mendelian randomization analysis.</t>
    </r>
  </si>
  <si>
    <r>
      <rPr>
        <b/>
        <sz val="11"/>
        <color theme="1"/>
        <rFont val="Times New Roman"/>
        <family val="1"/>
      </rPr>
      <t xml:space="preserve">Table S15. </t>
    </r>
    <r>
      <rPr>
        <sz val="11"/>
        <color theme="1"/>
        <rFont val="Times New Roman"/>
        <family val="1"/>
      </rPr>
      <t>The associations of iron homeostasis biomarkers in liver iron using Mendelian randomization analysis.</t>
    </r>
  </si>
  <si>
    <r>
      <rPr>
        <b/>
        <sz val="11"/>
        <color theme="1"/>
        <rFont val="Times New Roman"/>
        <family val="1"/>
      </rPr>
      <t>Table S16.</t>
    </r>
    <r>
      <rPr>
        <sz val="11"/>
        <color theme="1"/>
        <rFont val="Times New Roman"/>
        <family val="1"/>
      </rPr>
      <t xml:space="preserve"> The associations of liver iron in liver steatosis, liver cirrhosis, alanine aminotransferase, and proton density fat fraction using Mendelian randomization analysis.</t>
    </r>
  </si>
  <si>
    <r>
      <rPr>
        <b/>
        <sz val="11"/>
        <color theme="1"/>
        <rFont val="Times New Roman"/>
        <family val="1"/>
      </rPr>
      <t xml:space="preserve">Table S17. </t>
    </r>
    <r>
      <rPr>
        <sz val="11"/>
        <color theme="1"/>
        <rFont val="Times New Roman"/>
        <family val="1"/>
      </rPr>
      <t>The associations of HbA1c signal classification in iron homeostasis biomarkers and liver iron using Inverse-variance weighting.</t>
    </r>
  </si>
  <si>
    <r>
      <rPr>
        <b/>
        <sz val="12"/>
        <color theme="1"/>
        <rFont val="Times New Roman"/>
        <family val="1"/>
      </rPr>
      <t xml:space="preserve">Table S1. </t>
    </r>
    <r>
      <rPr>
        <sz val="12"/>
        <color theme="1"/>
        <rFont val="Times New Roman"/>
        <family val="1"/>
      </rPr>
      <t>The significant associations of liability to type 2 diabetes and glycemic traits in iron homeostasis biomarkers in our previous study (Liang et al, 2023)</t>
    </r>
  </si>
  <si>
    <r>
      <rPr>
        <b/>
        <i/>
        <sz val="12"/>
        <color theme="1"/>
        <rFont val="Times New Roman"/>
        <family val="1"/>
      </rPr>
      <t>P</t>
    </r>
    <r>
      <rPr>
        <b/>
        <sz val="12"/>
        <color theme="1"/>
        <rFont val="Times New Roman"/>
        <family val="1"/>
      </rPr>
      <t xml:space="preserve"> value</t>
    </r>
  </si>
  <si>
    <r>
      <t>Liability to T2D, liability to type 2 diabetes; HbA1c, hemoglobin A1c; SD, standard deviation; 95%CI, 95% confidence interval; IVW, Inverse-variance weighting. *</t>
    </r>
    <r>
      <rPr>
        <i/>
        <sz val="12"/>
        <color theme="1"/>
        <rFont val="Times New Roman"/>
        <family val="1"/>
      </rPr>
      <t>P</t>
    </r>
    <r>
      <rPr>
        <sz val="12"/>
        <color theme="1"/>
        <rFont val="Times New Roman"/>
        <family val="1"/>
      </rPr>
      <t xml:space="preserve"> value &lt;0.05, **</t>
    </r>
    <r>
      <rPr>
        <i/>
        <sz val="12"/>
        <color theme="1"/>
        <rFont val="Times New Roman"/>
        <family val="1"/>
      </rPr>
      <t>P</t>
    </r>
    <r>
      <rPr>
        <sz val="12"/>
        <color theme="1"/>
        <rFont val="Times New Roman"/>
        <family val="1"/>
      </rPr>
      <t xml:space="preserve"> value &lt;0.01, ***</t>
    </r>
    <r>
      <rPr>
        <i/>
        <sz val="12"/>
        <color theme="1"/>
        <rFont val="Times New Roman"/>
        <family val="1"/>
      </rPr>
      <t>P</t>
    </r>
    <r>
      <rPr>
        <sz val="12"/>
        <color theme="1"/>
        <rFont val="Times New Roman"/>
        <family val="1"/>
      </rPr>
      <t xml:space="preserve"> value &lt;0.001. 
Reference: Liang Y, Luo S, Wong THT, et al. Association of iron homeostasis biomarkers in type 2 diabetes and glycaemic traits: a bidirectional two-sample Mendelian randomization study. Int J Epidemiol 2023 doi: 10.1093/ije/dyad093 </t>
    </r>
  </si>
  <si>
    <r>
      <rPr>
        <b/>
        <sz val="12"/>
        <color theme="1"/>
        <rFont val="Times New Roman"/>
        <family val="1"/>
      </rPr>
      <t>Table S2.</t>
    </r>
    <r>
      <rPr>
        <sz val="12"/>
        <color theme="1"/>
        <rFont val="Times New Roman"/>
        <family val="1"/>
      </rPr>
      <t xml:space="preserve"> Description of iron homeostasis biomarkers.</t>
    </r>
  </si>
  <si>
    <r>
      <rPr>
        <b/>
        <sz val="11"/>
        <color theme="1"/>
        <rFont val="Times New Roman"/>
        <family val="1"/>
      </rPr>
      <t>Table S3.</t>
    </r>
    <r>
      <rPr>
        <sz val="11"/>
        <color theme="1"/>
        <rFont val="Times New Roman"/>
        <family val="1"/>
      </rPr>
      <t xml:space="preserve"> Information of the data sources used in this study.</t>
    </r>
  </si>
  <si>
    <r>
      <t>933,970
(</t>
    </r>
    <r>
      <rPr>
        <i/>
        <sz val="10"/>
        <color rgb="FF000000"/>
        <rFont val="Times New Roman"/>
        <family val="1"/>
      </rPr>
      <t>n</t>
    </r>
    <r>
      <rPr>
        <sz val="10"/>
        <color rgb="FF000000"/>
        <rFont val="Times New Roman"/>
        <family val="1"/>
      </rPr>
      <t xml:space="preserve"> case=80,154, 
</t>
    </r>
    <r>
      <rPr>
        <i/>
        <sz val="10"/>
        <color rgb="FF000000"/>
        <rFont val="Times New Roman"/>
        <family val="1"/>
      </rPr>
      <t>n</t>
    </r>
    <r>
      <rPr>
        <sz val="10"/>
        <color rgb="FF000000"/>
        <rFont val="Times New Roman"/>
        <family val="1"/>
      </rPr>
      <t xml:space="preserve"> control=853,816)</t>
    </r>
  </si>
  <si>
    <r>
      <t>885,701
(</t>
    </r>
    <r>
      <rPr>
        <i/>
        <sz val="10"/>
        <color rgb="FF000000"/>
        <rFont val="Times New Roman"/>
        <family val="1"/>
      </rPr>
      <t>n</t>
    </r>
    <r>
      <rPr>
        <sz val="10"/>
        <color rgb="FF000000"/>
        <rFont val="Times New Roman"/>
        <family val="1"/>
      </rPr>
      <t xml:space="preserve"> case=9,491 cases,
 </t>
    </r>
    <r>
      <rPr>
        <i/>
        <sz val="10"/>
        <color rgb="FF000000"/>
        <rFont val="Times New Roman"/>
        <family val="1"/>
      </rPr>
      <t>n</t>
    </r>
    <r>
      <rPr>
        <sz val="10"/>
        <color rgb="FF000000"/>
        <rFont val="Times New Roman"/>
        <family val="1"/>
      </rPr>
      <t xml:space="preserve"> control=876,210)</t>
    </r>
  </si>
  <si>
    <r>
      <t>972,707
(</t>
    </r>
    <r>
      <rPr>
        <i/>
        <sz val="10"/>
        <color rgb="FF000000"/>
        <rFont val="Times New Roman"/>
        <family val="1"/>
      </rPr>
      <t>n</t>
    </r>
    <r>
      <rPr>
        <sz val="10"/>
        <color rgb="FF000000"/>
        <rFont val="Times New Roman"/>
        <family val="1"/>
      </rPr>
      <t xml:space="preserve"> case=4,809;
</t>
    </r>
    <r>
      <rPr>
        <i/>
        <sz val="10"/>
        <color rgb="FF000000"/>
        <rFont val="Times New Roman"/>
        <family val="1"/>
      </rPr>
      <t>n</t>
    </r>
    <r>
      <rPr>
        <sz val="10"/>
        <color rgb="FF000000"/>
        <rFont val="Times New Roman"/>
        <family val="1"/>
      </rPr>
      <t xml:space="preserve"> control=967,898)</t>
    </r>
  </si>
  <si>
    <r>
      <t>Age, sex, age*sex, age</t>
    </r>
    <r>
      <rPr>
        <vertAlign val="superscript"/>
        <sz val="10"/>
        <color rgb="FF000000"/>
        <rFont val="Times New Roman"/>
        <family val="1"/>
      </rPr>
      <t>2</t>
    </r>
    <r>
      <rPr>
        <sz val="10"/>
        <color rgb="FF000000"/>
        <rFont val="Times New Roman"/>
        <family val="1"/>
      </rPr>
      <t>, age</t>
    </r>
    <r>
      <rPr>
        <vertAlign val="superscript"/>
        <sz val="10"/>
        <color rgb="FF000000"/>
        <rFont val="Times New Roman"/>
        <family val="1"/>
      </rPr>
      <t>2</t>
    </r>
    <r>
      <rPr>
        <sz val="10"/>
        <color rgb="FF000000"/>
        <rFont val="Times New Roman"/>
        <family val="1"/>
      </rPr>
      <t>*sex, and first 10 principal component</t>
    </r>
  </si>
  <si>
    <r>
      <t>﻿age at imaging visit, age</t>
    </r>
    <r>
      <rPr>
        <vertAlign val="superscript"/>
        <sz val="10"/>
        <color rgb="FF000000"/>
        <rFont val="Times New Roman"/>
        <family val="1"/>
      </rPr>
      <t>2</t>
    </r>
    <r>
      <rPr>
        <sz val="10"/>
        <color rgb="FF000000"/>
        <rFont val="Times New Roman"/>
        <family val="1"/>
      </rPr>
      <t>, sex, imaging centre, scan date, scan time, and genotyping batch as fixed-effect covariates, and genetic relatedness derived from genotyped SNPs as a random effect to control for population structure and relatedness</t>
    </r>
  </si>
  <si>
    <r>
      <t>TIBC, total iron-binding capacity; TSAT, transferrin saturation; SD, standard deviation; BMI, body mass index; DIAMANTE, DIAbetes Meta-ANalysis of Trans-Ethnic association studies; MAGIC, the Meta-Analyses of Glucose and Insulin-related traits Consortium.
Note: 
†</t>
    </r>
    <r>
      <rPr>
        <vertAlign val="superscript"/>
        <sz val="10"/>
        <color theme="1"/>
        <rFont val="Times New Roman"/>
        <family val="1"/>
      </rPr>
      <t xml:space="preserve"> </t>
    </r>
    <r>
      <rPr>
        <sz val="10"/>
        <color theme="1"/>
        <rFont val="Times New Roman"/>
        <family val="1"/>
      </rPr>
      <t xml:space="preserve">Note: The pooled standard deviations (SD) are 1.08 μg/L for log(ferritin), 7.76 μmol/L for serum iron, 14.14 μmol/L for TIBC, and 13.25% for TSAT. 
^ Calculated based on available data or study participants characteristics.
</t>
    </r>
  </si>
  <si>
    <r>
      <rPr>
        <b/>
        <sz val="10"/>
        <color theme="1"/>
        <rFont val="Times New Roman"/>
        <family val="1"/>
      </rPr>
      <t xml:space="preserve">Table S4. </t>
    </r>
    <r>
      <rPr>
        <sz val="10"/>
        <color theme="1"/>
        <rFont val="Times New Roman"/>
        <family val="1"/>
      </rPr>
      <t>Participant overlap information in the genome-wide associations studies used in this study</t>
    </r>
  </si>
  <si>
    <r>
      <t>Ferritin (</t>
    </r>
    <r>
      <rPr>
        <i/>
        <sz val="10"/>
        <color theme="1"/>
        <rFont val="Times New Roman"/>
        <family val="1"/>
      </rPr>
      <t>n</t>
    </r>
    <r>
      <rPr>
        <sz val="10"/>
        <color theme="1"/>
        <rFont val="Times New Roman"/>
        <family val="1"/>
      </rPr>
      <t>=246,139)</t>
    </r>
  </si>
  <si>
    <r>
      <t>Serum iron (</t>
    </r>
    <r>
      <rPr>
        <i/>
        <sz val="10"/>
        <color theme="1"/>
        <rFont val="Times New Roman"/>
        <family val="1"/>
      </rPr>
      <t>n</t>
    </r>
    <r>
      <rPr>
        <sz val="10"/>
        <color theme="1"/>
        <rFont val="Times New Roman"/>
        <family val="1"/>
      </rPr>
      <t>=163,511)</t>
    </r>
  </si>
  <si>
    <r>
      <t>TIBC (</t>
    </r>
    <r>
      <rPr>
        <i/>
        <sz val="10"/>
        <color theme="1"/>
        <rFont val="Times New Roman"/>
        <family val="1"/>
      </rPr>
      <t>n</t>
    </r>
    <r>
      <rPr>
        <sz val="10"/>
        <color theme="1"/>
        <rFont val="Times New Roman"/>
        <family val="1"/>
      </rPr>
      <t>=135,430)</t>
    </r>
  </si>
  <si>
    <r>
      <t>TSAT (</t>
    </r>
    <r>
      <rPr>
        <i/>
        <sz val="10"/>
        <color theme="1"/>
        <rFont val="Times New Roman"/>
        <family val="1"/>
      </rPr>
      <t>n</t>
    </r>
    <r>
      <rPr>
        <sz val="10"/>
        <color theme="1"/>
        <rFont val="Times New Roman"/>
        <family val="1"/>
      </rPr>
      <t>=131,471)</t>
    </r>
  </si>
  <si>
    <r>
      <t>Liver steatosis (</t>
    </r>
    <r>
      <rPr>
        <i/>
        <sz val="10"/>
        <color theme="1"/>
        <rFont val="Times New Roman"/>
        <family val="1"/>
      </rPr>
      <t>n</t>
    </r>
    <r>
      <rPr>
        <sz val="10"/>
        <color theme="1"/>
        <rFont val="Times New Roman"/>
        <family val="1"/>
      </rPr>
      <t>=885,710)</t>
    </r>
  </si>
  <si>
    <r>
      <t>Liver cirrhosis (</t>
    </r>
    <r>
      <rPr>
        <i/>
        <sz val="10"/>
        <color theme="1"/>
        <rFont val="Times New Roman"/>
        <family val="1"/>
      </rPr>
      <t>n</t>
    </r>
    <r>
      <rPr>
        <sz val="10"/>
        <color theme="1"/>
        <rFont val="Times New Roman"/>
        <family val="1"/>
      </rPr>
      <t>=972,707)</t>
    </r>
  </si>
  <si>
    <r>
      <t>ALT (</t>
    </r>
    <r>
      <rPr>
        <i/>
        <sz val="10"/>
        <color theme="1"/>
        <rFont val="Times New Roman"/>
        <family val="1"/>
      </rPr>
      <t>n</t>
    </r>
    <r>
      <rPr>
        <sz val="10"/>
        <color theme="1"/>
        <rFont val="Times New Roman"/>
        <family val="1"/>
      </rPr>
      <t>=344,136)</t>
    </r>
  </si>
  <si>
    <r>
      <t>PDFF(</t>
    </r>
    <r>
      <rPr>
        <i/>
        <sz val="10"/>
        <color theme="1"/>
        <rFont val="Times New Roman"/>
        <family val="1"/>
      </rPr>
      <t>n</t>
    </r>
    <r>
      <rPr>
        <sz val="10"/>
        <color theme="1"/>
        <rFont val="Times New Roman"/>
        <family val="1"/>
      </rPr>
      <t>=36,116)</t>
    </r>
  </si>
  <si>
    <r>
      <t>Liver iron (</t>
    </r>
    <r>
      <rPr>
        <i/>
        <sz val="10"/>
        <color theme="1"/>
        <rFont val="Times New Roman"/>
        <family val="1"/>
      </rPr>
      <t>n</t>
    </r>
    <r>
      <rPr>
        <sz val="10"/>
        <color theme="1"/>
        <rFont val="Times New Roman"/>
        <family val="1"/>
      </rPr>
      <t>=32,858)</t>
    </r>
  </si>
  <si>
    <r>
      <t>deCODE
(</t>
    </r>
    <r>
      <rPr>
        <i/>
        <sz val="10"/>
        <color theme="1"/>
        <rFont val="Times New Roman"/>
        <family val="1"/>
      </rPr>
      <t>n</t>
    </r>
    <r>
      <rPr>
        <sz val="10"/>
        <color theme="1"/>
        <rFont val="Times New Roman"/>
        <family val="1"/>
      </rPr>
      <t>=172,764)</t>
    </r>
  </si>
  <si>
    <r>
      <t>INTERVAL
(</t>
    </r>
    <r>
      <rPr>
        <i/>
        <sz val="10"/>
        <color theme="1"/>
        <rFont val="Times New Roman"/>
        <family val="1"/>
      </rPr>
      <t>n</t>
    </r>
    <r>
      <rPr>
        <sz val="10"/>
        <color theme="1"/>
        <rFont val="Times New Roman"/>
        <family val="1"/>
      </rPr>
      <t>=39,648)</t>
    </r>
  </si>
  <si>
    <r>
      <t>DBDS
(</t>
    </r>
    <r>
      <rPr>
        <i/>
        <sz val="10"/>
        <color theme="1"/>
        <rFont val="Times New Roman"/>
        <family val="1"/>
      </rPr>
      <t>n</t>
    </r>
    <r>
      <rPr>
        <sz val="10"/>
        <color theme="1"/>
        <rFont val="Times New Roman"/>
        <family val="1"/>
      </rPr>
      <t>=33,727)</t>
    </r>
  </si>
  <si>
    <r>
      <t>deCODE
(</t>
    </r>
    <r>
      <rPr>
        <i/>
        <sz val="10"/>
        <color theme="1"/>
        <rFont val="Times New Roman"/>
        <family val="1"/>
      </rPr>
      <t>n</t>
    </r>
    <r>
      <rPr>
        <sz val="10"/>
        <color theme="1"/>
        <rFont val="Times New Roman"/>
        <family val="1"/>
      </rPr>
      <t>=123,314)</t>
    </r>
  </si>
  <si>
    <r>
      <t>INTERVAL
(</t>
    </r>
    <r>
      <rPr>
        <i/>
        <sz val="10"/>
        <color theme="1"/>
        <rFont val="Times New Roman"/>
        <family val="1"/>
      </rPr>
      <t>n</t>
    </r>
    <r>
      <rPr>
        <sz val="10"/>
        <color theme="1"/>
        <rFont val="Times New Roman"/>
        <family val="1"/>
      </rPr>
      <t>=40,197)</t>
    </r>
  </si>
  <si>
    <r>
      <t>deCODE
(</t>
    </r>
    <r>
      <rPr>
        <i/>
        <sz val="10"/>
        <color theme="1"/>
        <rFont val="Times New Roman"/>
        <family val="1"/>
      </rPr>
      <t>n</t>
    </r>
    <r>
      <rPr>
        <sz val="10"/>
        <color theme="1"/>
        <rFont val="Times New Roman"/>
        <family val="1"/>
      </rPr>
      <t>=95,314)</t>
    </r>
  </si>
  <si>
    <r>
      <t>INTERVAL
(</t>
    </r>
    <r>
      <rPr>
        <i/>
        <sz val="10"/>
        <color theme="1"/>
        <rFont val="Times New Roman"/>
        <family val="1"/>
      </rPr>
      <t>n</t>
    </r>
    <r>
      <rPr>
        <sz val="10"/>
        <color theme="1"/>
        <rFont val="Times New Roman"/>
        <family val="1"/>
      </rPr>
      <t>=40,116)</t>
    </r>
  </si>
  <si>
    <r>
      <t>deCODE
(</t>
    </r>
    <r>
      <rPr>
        <i/>
        <sz val="10"/>
        <color theme="1"/>
        <rFont val="Times New Roman"/>
        <family val="1"/>
      </rPr>
      <t>n</t>
    </r>
    <r>
      <rPr>
        <sz val="10"/>
        <color theme="1"/>
        <rFont val="Times New Roman"/>
        <family val="1"/>
      </rPr>
      <t>=91,308)</t>
    </r>
  </si>
  <si>
    <r>
      <t>INTERVAL
(</t>
    </r>
    <r>
      <rPr>
        <i/>
        <sz val="10"/>
        <color theme="1"/>
        <rFont val="Times New Roman"/>
        <family val="1"/>
      </rPr>
      <t>n</t>
    </r>
    <r>
      <rPr>
        <sz val="10"/>
        <color theme="1"/>
        <rFont val="Times New Roman"/>
        <family val="1"/>
      </rPr>
      <t>=40,163)</t>
    </r>
  </si>
  <si>
    <r>
      <t>UKB
(</t>
    </r>
    <r>
      <rPr>
        <i/>
        <sz val="10"/>
        <color theme="1"/>
        <rFont val="Times New Roman"/>
        <family val="1"/>
      </rPr>
      <t>n</t>
    </r>
    <r>
      <rPr>
        <sz val="10"/>
        <color theme="1"/>
        <rFont val="Times New Roman"/>
        <family val="1"/>
      </rPr>
      <t>=up to 408,658)</t>
    </r>
  </si>
  <si>
    <r>
      <t>deCODE
(</t>
    </r>
    <r>
      <rPr>
        <i/>
        <sz val="10"/>
        <color theme="1"/>
        <rFont val="Times New Roman"/>
        <family val="1"/>
      </rPr>
      <t>n</t>
    </r>
    <r>
      <rPr>
        <sz val="10"/>
        <color theme="1"/>
        <rFont val="Times New Roman"/>
        <family val="1"/>
      </rPr>
      <t>=up to 49,708)</t>
    </r>
  </si>
  <si>
    <r>
      <t>FinnGen
(</t>
    </r>
    <r>
      <rPr>
        <i/>
        <sz val="10"/>
        <color theme="1"/>
        <rFont val="Times New Roman"/>
        <family val="1"/>
      </rPr>
      <t>n</t>
    </r>
    <r>
      <rPr>
        <sz val="10"/>
        <color theme="1"/>
        <rFont val="Times New Roman"/>
        <family val="1"/>
      </rPr>
      <t>=176,899)</t>
    </r>
  </si>
  <si>
    <r>
      <t>INTERMOUNTAIN (</t>
    </r>
    <r>
      <rPr>
        <i/>
        <sz val="10"/>
        <color theme="1"/>
        <rFont val="Times New Roman"/>
        <family val="1"/>
      </rPr>
      <t>n</t>
    </r>
    <r>
      <rPr>
        <sz val="10"/>
        <color theme="1"/>
        <rFont val="Times New Roman"/>
        <family val="1"/>
      </rPr>
      <t>=up to 36567)</t>
    </r>
  </si>
  <si>
    <r>
      <t>UKB
(</t>
    </r>
    <r>
      <rPr>
        <i/>
        <sz val="10"/>
        <color theme="1"/>
        <rFont val="Times New Roman"/>
        <family val="1"/>
      </rPr>
      <t>n</t>
    </r>
    <r>
      <rPr>
        <sz val="10"/>
        <color theme="1"/>
        <rFont val="Times New Roman"/>
        <family val="1"/>
      </rPr>
      <t>=344,136)</t>
    </r>
  </si>
  <si>
    <r>
      <t>UKB
(</t>
    </r>
    <r>
      <rPr>
        <i/>
        <sz val="10"/>
        <color theme="1"/>
        <rFont val="Times New Roman"/>
        <family val="1"/>
      </rPr>
      <t>n</t>
    </r>
    <r>
      <rPr>
        <sz val="10"/>
        <color theme="1"/>
        <rFont val="Times New Roman"/>
        <family val="1"/>
      </rPr>
      <t>=36,116)</t>
    </r>
  </si>
  <si>
    <r>
      <t>UKB
(</t>
    </r>
    <r>
      <rPr>
        <i/>
        <sz val="10"/>
        <color theme="1"/>
        <rFont val="Times New Roman"/>
        <family val="1"/>
      </rPr>
      <t>n</t>
    </r>
    <r>
      <rPr>
        <sz val="10"/>
        <color theme="1"/>
        <rFont val="Times New Roman"/>
        <family val="1"/>
      </rPr>
      <t>=32,858)</t>
    </r>
  </si>
  <si>
    <r>
      <t>Liability to T2D (</t>
    </r>
    <r>
      <rPr>
        <i/>
        <sz val="10"/>
        <color theme="1"/>
        <rFont val="Times New Roman"/>
        <family val="1"/>
      </rPr>
      <t>n</t>
    </r>
    <r>
      <rPr>
        <sz val="10"/>
        <color theme="1"/>
        <rFont val="Times New Roman"/>
        <family val="1"/>
      </rPr>
      <t>=933,970)</t>
    </r>
  </si>
  <si>
    <r>
      <t>deCODE (</t>
    </r>
    <r>
      <rPr>
        <i/>
        <sz val="10"/>
        <color theme="1"/>
        <rFont val="Times New Roman"/>
        <family val="1"/>
      </rPr>
      <t>n</t>
    </r>
    <r>
      <rPr>
        <sz val="10"/>
        <color theme="1"/>
        <rFont val="Times New Roman"/>
        <family val="1"/>
      </rPr>
      <t>=43,984)</t>
    </r>
  </si>
  <si>
    <r>
      <t>UKB (</t>
    </r>
    <r>
      <rPr>
        <i/>
        <sz val="10"/>
        <color theme="1"/>
        <rFont val="Times New Roman"/>
        <family val="1"/>
      </rPr>
      <t>n</t>
    </r>
    <r>
      <rPr>
        <sz val="10"/>
        <color theme="1"/>
        <rFont val="Times New Roman"/>
        <family val="1"/>
      </rPr>
      <t>=7,317)</t>
    </r>
  </si>
  <si>
    <r>
      <t>FG (</t>
    </r>
    <r>
      <rPr>
        <i/>
        <sz val="10"/>
        <color theme="1"/>
        <rFont val="Times New Roman"/>
        <family val="1"/>
      </rPr>
      <t>n</t>
    </r>
    <r>
      <rPr>
        <sz val="10"/>
        <color theme="1"/>
        <rFont val="Times New Roman"/>
        <family val="1"/>
      </rPr>
      <t>=209,605)</t>
    </r>
  </si>
  <si>
    <r>
      <t>MAGIC (</t>
    </r>
    <r>
      <rPr>
        <i/>
        <sz val="10"/>
        <color theme="1"/>
        <rFont val="Times New Roman"/>
        <family val="1"/>
      </rPr>
      <t>n</t>
    </r>
    <r>
      <rPr>
        <sz val="10"/>
        <color theme="1"/>
        <rFont val="Times New Roman"/>
        <family val="1"/>
      </rPr>
      <t>=209,605)</t>
    </r>
  </si>
  <si>
    <r>
      <t>FI (</t>
    </r>
    <r>
      <rPr>
        <i/>
        <sz val="10"/>
        <color theme="1"/>
        <rFont val="Times New Roman"/>
        <family val="1"/>
      </rPr>
      <t>n</t>
    </r>
    <r>
      <rPr>
        <sz val="10"/>
        <color theme="1"/>
        <rFont val="Times New Roman"/>
        <family val="1"/>
      </rPr>
      <t>=158,550)</t>
    </r>
  </si>
  <si>
    <r>
      <t>MAGIC (</t>
    </r>
    <r>
      <rPr>
        <i/>
        <sz val="10"/>
        <color theme="1"/>
        <rFont val="Times New Roman"/>
        <family val="1"/>
      </rPr>
      <t>n</t>
    </r>
    <r>
      <rPr>
        <sz val="10"/>
        <color theme="1"/>
        <rFont val="Times New Roman"/>
        <family val="1"/>
      </rPr>
      <t>=158,550)</t>
    </r>
  </si>
  <si>
    <r>
      <t>2hGlu (</t>
    </r>
    <r>
      <rPr>
        <i/>
        <sz val="10"/>
        <color theme="1"/>
        <rFont val="Times New Roman"/>
        <family val="1"/>
      </rPr>
      <t>n</t>
    </r>
    <r>
      <rPr>
        <sz val="10"/>
        <color theme="1"/>
        <rFont val="Times New Roman"/>
        <family val="1"/>
      </rPr>
      <t>=64,469)</t>
    </r>
  </si>
  <si>
    <r>
      <t>MAGIC (</t>
    </r>
    <r>
      <rPr>
        <i/>
        <sz val="10"/>
        <color theme="1"/>
        <rFont val="Times New Roman"/>
        <family val="1"/>
      </rPr>
      <t>n</t>
    </r>
    <r>
      <rPr>
        <sz val="10"/>
        <color theme="1"/>
        <rFont val="Times New Roman"/>
        <family val="1"/>
      </rPr>
      <t>=64,469)</t>
    </r>
  </si>
  <si>
    <r>
      <t>HbA1c (</t>
    </r>
    <r>
      <rPr>
        <i/>
        <sz val="10"/>
        <color theme="1"/>
        <rFont val="Times New Roman"/>
        <family val="1"/>
      </rPr>
      <t>n</t>
    </r>
    <r>
      <rPr>
        <sz val="10"/>
        <color theme="1"/>
        <rFont val="Times New Roman"/>
        <family val="1"/>
      </rPr>
      <t>=149,006)</t>
    </r>
  </si>
  <si>
    <r>
      <t>MAGIC (</t>
    </r>
    <r>
      <rPr>
        <i/>
        <sz val="10"/>
        <color theme="1"/>
        <rFont val="Times New Roman"/>
        <family val="1"/>
      </rPr>
      <t>n</t>
    </r>
    <r>
      <rPr>
        <sz val="10"/>
        <color theme="1"/>
        <rFont val="Times New Roman"/>
        <family val="1"/>
      </rPr>
      <t>=149,006)</t>
    </r>
  </si>
  <si>
    <r>
      <t>deCODE (</t>
    </r>
    <r>
      <rPr>
        <i/>
        <sz val="10"/>
        <color theme="1"/>
        <rFont val="Times New Roman"/>
        <family val="1"/>
      </rPr>
      <t>n</t>
    </r>
    <r>
      <rPr>
        <sz val="10"/>
        <color theme="1"/>
        <rFont val="Times New Roman"/>
        <family val="1"/>
      </rPr>
      <t>=172,764)</t>
    </r>
  </si>
  <si>
    <r>
      <t>INTERVAL (</t>
    </r>
    <r>
      <rPr>
        <i/>
        <sz val="10"/>
        <color theme="1"/>
        <rFont val="Times New Roman"/>
        <family val="1"/>
      </rPr>
      <t>n</t>
    </r>
    <r>
      <rPr>
        <sz val="10"/>
        <color theme="1"/>
        <rFont val="Times New Roman"/>
        <family val="1"/>
      </rPr>
      <t>=39,648)</t>
    </r>
  </si>
  <si>
    <r>
      <t>DBDS (</t>
    </r>
    <r>
      <rPr>
        <i/>
        <sz val="10"/>
        <color theme="1"/>
        <rFont val="Times New Roman"/>
        <family val="1"/>
      </rPr>
      <t>n</t>
    </r>
    <r>
      <rPr>
        <sz val="10"/>
        <color theme="1"/>
        <rFont val="Times New Roman"/>
        <family val="1"/>
      </rPr>
      <t>=33,727)</t>
    </r>
  </si>
  <si>
    <r>
      <t>deCODE (</t>
    </r>
    <r>
      <rPr>
        <i/>
        <sz val="10"/>
        <color theme="1"/>
        <rFont val="Times New Roman"/>
        <family val="1"/>
      </rPr>
      <t>n</t>
    </r>
    <r>
      <rPr>
        <sz val="10"/>
        <color theme="1"/>
        <rFont val="Times New Roman"/>
        <family val="1"/>
      </rPr>
      <t>=123,314)</t>
    </r>
  </si>
  <si>
    <r>
      <t>INTERVAL (</t>
    </r>
    <r>
      <rPr>
        <i/>
        <sz val="10"/>
        <color theme="1"/>
        <rFont val="Times New Roman"/>
        <family val="1"/>
      </rPr>
      <t>n</t>
    </r>
    <r>
      <rPr>
        <sz val="10"/>
        <color theme="1"/>
        <rFont val="Times New Roman"/>
        <family val="1"/>
      </rPr>
      <t>=40,197)</t>
    </r>
  </si>
  <si>
    <r>
      <t>deCODE (</t>
    </r>
    <r>
      <rPr>
        <i/>
        <sz val="10"/>
        <color theme="1"/>
        <rFont val="Times New Roman"/>
        <family val="1"/>
      </rPr>
      <t>n</t>
    </r>
    <r>
      <rPr>
        <sz val="10"/>
        <color theme="1"/>
        <rFont val="Times New Roman"/>
        <family val="1"/>
      </rPr>
      <t>=95,314)</t>
    </r>
  </si>
  <si>
    <r>
      <t>INTERVAL (</t>
    </r>
    <r>
      <rPr>
        <i/>
        <sz val="10"/>
        <color theme="1"/>
        <rFont val="Times New Roman"/>
        <family val="1"/>
      </rPr>
      <t>n</t>
    </r>
    <r>
      <rPr>
        <sz val="10"/>
        <color theme="1"/>
        <rFont val="Times New Roman"/>
        <family val="1"/>
      </rPr>
      <t>=40,116)</t>
    </r>
  </si>
  <si>
    <r>
      <t>deCODE (</t>
    </r>
    <r>
      <rPr>
        <i/>
        <sz val="10"/>
        <color theme="1"/>
        <rFont val="Times New Roman"/>
        <family val="1"/>
      </rPr>
      <t>n</t>
    </r>
    <r>
      <rPr>
        <sz val="10"/>
        <color theme="1"/>
        <rFont val="Times New Roman"/>
        <family val="1"/>
      </rPr>
      <t>=91,308)</t>
    </r>
  </si>
  <si>
    <r>
      <t>UKB (</t>
    </r>
    <r>
      <rPr>
        <i/>
        <sz val="10"/>
        <color theme="1"/>
        <rFont val="Times New Roman"/>
        <family val="1"/>
      </rPr>
      <t>n</t>
    </r>
    <r>
      <rPr>
        <sz val="10"/>
        <color theme="1"/>
        <rFont val="Times New Roman"/>
        <family val="1"/>
      </rPr>
      <t>=32,858)</t>
    </r>
  </si>
  <si>
    <r>
      <rPr>
        <b/>
        <sz val="12"/>
        <color theme="1"/>
        <rFont val="Times New Roman"/>
        <family val="1"/>
      </rPr>
      <t>Table S5</t>
    </r>
    <r>
      <rPr>
        <sz val="12"/>
        <color theme="1"/>
        <rFont val="Times New Roman"/>
        <family val="1"/>
      </rPr>
      <t>. The genetic instruments information of type 2 diabetes, glycemic traits, iron homeostasis biomarkers, and liver iron after harmonization.</t>
    </r>
  </si>
  <si>
    <r>
      <t>R</t>
    </r>
    <r>
      <rPr>
        <b/>
        <vertAlign val="superscript"/>
        <sz val="12"/>
        <color theme="1"/>
        <rFont val="Times New Roman"/>
        <family val="1"/>
      </rPr>
      <t>2</t>
    </r>
  </si>
  <si>
    <r>
      <t>I</t>
    </r>
    <r>
      <rPr>
        <b/>
        <vertAlign val="superscript"/>
        <sz val="12"/>
        <color theme="1"/>
        <rFont val="Times New Roman"/>
        <family val="1"/>
      </rPr>
      <t>2</t>
    </r>
    <r>
      <rPr>
        <b/>
        <vertAlign val="subscript"/>
        <sz val="12"/>
        <color theme="1"/>
        <rFont val="Times New Roman"/>
        <family val="1"/>
      </rPr>
      <t>GX</t>
    </r>
  </si>
  <si>
    <r>
      <t>No. of SNPs, number of single nucleotide polymorphisms; R</t>
    </r>
    <r>
      <rPr>
        <vertAlign val="superscript"/>
        <sz val="12"/>
        <color theme="1"/>
        <rFont val="Times New Roman"/>
        <family val="1"/>
      </rPr>
      <t>2</t>
    </r>
    <r>
      <rPr>
        <sz val="12"/>
        <color theme="1"/>
        <rFont val="Times New Roman"/>
        <family val="1"/>
      </rPr>
      <t>, variance of exposure explained by genetic variants. * assumed prevalence of type 2 diabetes in European was 0.084 (60/746.4 million)based on World Health Organization website (https://www.who.int/europe/health-topics/diabetes#tab=tab_2, access on 6-Oct-2023).</t>
    </r>
  </si>
  <si>
    <r>
      <rPr>
        <b/>
        <sz val="10"/>
        <color theme="1"/>
        <rFont val="Times New Roman"/>
        <family val="1"/>
      </rPr>
      <t xml:space="preserve">Table S6. </t>
    </r>
    <r>
      <rPr>
        <sz val="10"/>
        <color theme="1"/>
        <rFont val="Times New Roman"/>
        <family val="1"/>
      </rPr>
      <t>Genetic instruments information of liability to type 2 diabetes and glycemic traits as exposures.</t>
    </r>
  </si>
  <si>
    <r>
      <t xml:space="preserve">P </t>
    </r>
    <r>
      <rPr>
        <b/>
        <sz val="9"/>
        <color theme="1"/>
        <rFont val="Times New Roman"/>
        <family val="1"/>
      </rPr>
      <t>value</t>
    </r>
  </si>
  <si>
    <r>
      <t>rs1260326 (</t>
    </r>
    <r>
      <rPr>
        <i/>
        <sz val="9"/>
        <color theme="1"/>
        <rFont val="Times New Roman"/>
        <family val="1"/>
      </rPr>
      <t>GCKR</t>
    </r>
    <r>
      <rPr>
        <sz val="9"/>
        <color theme="1"/>
        <rFont val="Times New Roman"/>
        <family val="1"/>
      </rPr>
      <t>)</t>
    </r>
  </si>
  <si>
    <r>
      <t>rs739846 (</t>
    </r>
    <r>
      <rPr>
        <i/>
        <sz val="9"/>
        <color theme="1"/>
        <rFont val="Times New Roman"/>
        <family val="1"/>
      </rPr>
      <t>SUGP1</t>
    </r>
    <r>
      <rPr>
        <sz val="9"/>
        <color theme="1"/>
        <rFont val="Times New Roman"/>
        <family val="1"/>
      </rPr>
      <t>)</t>
    </r>
  </si>
  <si>
    <r>
      <t>rs429358 (</t>
    </r>
    <r>
      <rPr>
        <i/>
        <sz val="9"/>
        <color theme="1"/>
        <rFont val="Times New Roman"/>
        <family val="1"/>
      </rPr>
      <t>APOE</t>
    </r>
    <r>
      <rPr>
        <sz val="9"/>
        <color theme="1"/>
        <rFont val="Times New Roman"/>
        <family val="1"/>
      </rPr>
      <t>)</t>
    </r>
  </si>
  <si>
    <r>
      <t>rs505922 (</t>
    </r>
    <r>
      <rPr>
        <i/>
        <sz val="9"/>
        <color theme="1"/>
        <rFont val="Times New Roman"/>
        <family val="1"/>
      </rPr>
      <t>ABO</t>
    </r>
    <r>
      <rPr>
        <sz val="9"/>
        <color theme="1"/>
        <rFont val="Times New Roman"/>
        <family val="1"/>
      </rPr>
      <t>)</t>
    </r>
  </si>
  <si>
    <r>
      <t>rs507666 (</t>
    </r>
    <r>
      <rPr>
        <i/>
        <sz val="9"/>
        <color theme="1"/>
        <rFont val="Times New Roman"/>
        <family val="1"/>
      </rPr>
      <t>ABO</t>
    </r>
    <r>
      <rPr>
        <sz val="9"/>
        <color theme="1"/>
        <rFont val="Times New Roman"/>
        <family val="1"/>
      </rPr>
      <t>)</t>
    </r>
  </si>
  <si>
    <r>
      <t>rs75179845 (</t>
    </r>
    <r>
      <rPr>
        <i/>
        <sz val="9"/>
        <color theme="1"/>
        <rFont val="Times New Roman"/>
        <family val="1"/>
      </rPr>
      <t>ABO</t>
    </r>
    <r>
      <rPr>
        <sz val="9"/>
        <color theme="1"/>
        <rFont val="Times New Roman"/>
        <family val="1"/>
      </rPr>
      <t>)</t>
    </r>
  </si>
  <si>
    <r>
      <t>rs550057 (</t>
    </r>
    <r>
      <rPr>
        <i/>
        <sz val="9"/>
        <color theme="1"/>
        <rFont val="Times New Roman"/>
        <family val="1"/>
      </rPr>
      <t>ABO</t>
    </r>
    <r>
      <rPr>
        <sz val="9"/>
        <color theme="1"/>
        <rFont val="Times New Roman"/>
        <family val="1"/>
      </rPr>
      <t>)</t>
    </r>
  </si>
  <si>
    <r>
      <t>rs1800562 (</t>
    </r>
    <r>
      <rPr>
        <i/>
        <sz val="9"/>
        <color theme="1"/>
        <rFont val="Times New Roman"/>
        <family val="1"/>
      </rPr>
      <t>HFE</t>
    </r>
    <r>
      <rPr>
        <sz val="9"/>
        <color theme="1"/>
        <rFont val="Times New Roman"/>
        <family val="1"/>
      </rPr>
      <t>)</t>
    </r>
  </si>
  <si>
    <r>
      <t>rs2001846 (</t>
    </r>
    <r>
      <rPr>
        <i/>
        <sz val="9"/>
        <color theme="1"/>
        <rFont val="Times New Roman"/>
        <family val="1"/>
      </rPr>
      <t>RP11-136O12.2</t>
    </r>
    <r>
      <rPr>
        <sz val="9"/>
        <color theme="1"/>
        <rFont val="Times New Roman"/>
        <family val="1"/>
      </rPr>
      <t>)</t>
    </r>
  </si>
  <si>
    <r>
      <t>rs651007 (</t>
    </r>
    <r>
      <rPr>
        <i/>
        <sz val="9"/>
        <color theme="1"/>
        <rFont val="Times New Roman"/>
        <family val="1"/>
      </rPr>
      <t>ABO</t>
    </r>
    <r>
      <rPr>
        <sz val="9"/>
        <color theme="1"/>
        <rFont val="Times New Roman"/>
        <family val="1"/>
      </rPr>
      <t>)</t>
    </r>
  </si>
  <si>
    <r>
      <rPr>
        <b/>
        <sz val="10"/>
        <color theme="1"/>
        <rFont val="Times New Roman"/>
        <family val="1"/>
      </rPr>
      <t>Table S7.</t>
    </r>
    <r>
      <rPr>
        <sz val="10"/>
        <color theme="1"/>
        <rFont val="Times New Roman"/>
        <family val="1"/>
      </rPr>
      <t xml:space="preserve"> Genetic instruments information of iron homeostasis biomarkers as exposures.</t>
    </r>
  </si>
  <si>
    <r>
      <t>rs144861591 (</t>
    </r>
    <r>
      <rPr>
        <i/>
        <sz val="9"/>
        <color theme="1"/>
        <rFont val="Times New Roman"/>
        <family val="1"/>
      </rPr>
      <t>ZFP57</t>
    </r>
    <r>
      <rPr>
        <sz val="9"/>
        <color theme="1"/>
        <rFont val="Times New Roman"/>
        <family val="1"/>
      </rPr>
      <t>)</t>
    </r>
  </si>
  <si>
    <r>
      <t>rs532436 (</t>
    </r>
    <r>
      <rPr>
        <i/>
        <sz val="9"/>
        <color theme="1"/>
        <rFont val="Times New Roman"/>
        <family val="1"/>
      </rPr>
      <t>ABO</t>
    </r>
    <r>
      <rPr>
        <sz val="9"/>
        <color theme="1"/>
        <rFont val="Times New Roman"/>
        <family val="1"/>
      </rPr>
      <t>)</t>
    </r>
  </si>
  <si>
    <r>
      <t>rs75580845 (</t>
    </r>
    <r>
      <rPr>
        <i/>
        <sz val="9"/>
        <color theme="1"/>
        <rFont val="Times New Roman"/>
        <family val="1"/>
      </rPr>
      <t>CARMIL1</t>
    </r>
    <r>
      <rPr>
        <sz val="9"/>
        <color theme="1"/>
        <rFont val="Times New Roman"/>
        <family val="1"/>
      </rPr>
      <t>)</t>
    </r>
  </si>
  <si>
    <r>
      <t>rs149359690 (</t>
    </r>
    <r>
      <rPr>
        <i/>
        <sz val="9"/>
        <color theme="1"/>
        <rFont val="Times New Roman"/>
        <family val="1"/>
      </rPr>
      <t>CARMIL1</t>
    </r>
    <r>
      <rPr>
        <sz val="9"/>
        <color theme="1"/>
        <rFont val="Times New Roman"/>
        <family val="1"/>
      </rPr>
      <t>)</t>
    </r>
  </si>
  <si>
    <r>
      <rPr>
        <b/>
        <sz val="10"/>
        <color theme="1"/>
        <rFont val="Times New Roman"/>
        <family val="1"/>
      </rPr>
      <t>Table S8</t>
    </r>
    <r>
      <rPr>
        <sz val="10"/>
        <color theme="1"/>
        <rFont val="Times New Roman"/>
        <family val="1"/>
      </rPr>
      <t>. Genetic instruments information of liver iron as exposures.</t>
    </r>
  </si>
  <si>
    <r>
      <t xml:space="preserve">P </t>
    </r>
    <r>
      <rPr>
        <b/>
        <sz val="10"/>
        <color theme="1"/>
        <rFont val="Times New Roman"/>
        <family val="1"/>
      </rPr>
      <t>value</t>
    </r>
  </si>
  <si>
    <r>
      <rPr>
        <b/>
        <sz val="11"/>
        <color theme="1"/>
        <rFont val="Times New Roman"/>
        <family val="1"/>
      </rPr>
      <t>Table S9</t>
    </r>
    <r>
      <rPr>
        <sz val="11"/>
        <color theme="1"/>
        <rFont val="Times New Roman"/>
        <family val="1"/>
      </rPr>
      <t>. Genetic instruments information of liver steatosis, liver cirrhosis, ALT, PDFF, and liver iron as outcomes.</t>
    </r>
  </si>
  <si>
    <r>
      <rPr>
        <b/>
        <sz val="9"/>
        <color theme="1"/>
        <rFont val="Times New Roman"/>
        <family val="1"/>
      </rPr>
      <t>Table S10</t>
    </r>
    <r>
      <rPr>
        <sz val="9"/>
        <color theme="1"/>
        <rFont val="Times New Roman"/>
        <family val="1"/>
      </rPr>
      <t>. Genetic information of HbA1c signal classification</t>
    </r>
  </si>
  <si>
    <r>
      <t xml:space="preserve">SNP, single nucleotide polymorphism; EAF, effect allele frequency; EA, effect allele; OA, other allele; SE, standard error; HbA1c, hemoglobin A1c; G, probability of the variant in glycemic class, included fasting insulin, 2hr-glucose, and fasting glucose; R, probability of the variant in reticulocyte class, included reticulocyte count, reticulocyte fraction of red cells, immature fraction of reticulocytes, high light scatter reticulocyte count, and high light scatter reticulocyte percentage of red cells; mR, probability of the variant in mature red blood cell class, included Red blood cell count, mean corpuscular volume, hematocrit, mean corpuscular hemoglobin, mean corpuscular hemoglobin concentration, hemoglobin concentration, and red cell distribution width; I, probability of the variant in iron class, included ferritin, transferrin, serum iron, and transferrin saturation; U, probability of the variant in unknown class. 
Note: A HbA1c cluster was named as glycemic, reticulocyte, mature RBC, or iron related  related if the statistic for a given cluster-trait combination was nominally significant (P&lt;0.05) and  significantly larger than the mean compared to other traits. The authors performed hard clustering (a signal was only allowed in a single cluster) and soft clustering (a signal could belong to more than one cluster). Signals were classified into clusters if their probability of belonging to a given cluster was greater than the null expectation (1/number of clusters) or it was the largest probability (hard clustering). (Chen </t>
    </r>
    <r>
      <rPr>
        <i/>
        <sz val="9"/>
        <color theme="1"/>
        <rFont val="Times New Roman"/>
        <family val="1"/>
      </rPr>
      <t>et al.,</t>
    </r>
    <r>
      <rPr>
        <sz val="9"/>
        <color theme="1"/>
        <rFont val="Times New Roman"/>
        <family val="1"/>
      </rPr>
      <t xml:space="preserve"> 2021)</t>
    </r>
  </si>
  <si>
    <r>
      <rPr>
        <b/>
        <sz val="8"/>
        <color theme="1"/>
        <rFont val="Times New Roman"/>
        <family val="1"/>
      </rPr>
      <t xml:space="preserve">Table S11. </t>
    </r>
    <r>
      <rPr>
        <sz val="8"/>
        <color theme="1"/>
        <rFont val="Times New Roman"/>
        <family val="1"/>
      </rPr>
      <t>Study power of this two-step Mendelian randomization study</t>
    </r>
  </si>
  <si>
    <r>
      <t>R</t>
    </r>
    <r>
      <rPr>
        <b/>
        <vertAlign val="superscript"/>
        <sz val="8"/>
        <color theme="1"/>
        <rFont val="Times New Roman"/>
        <family val="1"/>
      </rPr>
      <t>2</t>
    </r>
  </si>
  <si>
    <r>
      <t>R</t>
    </r>
    <r>
      <rPr>
        <vertAlign val="superscript"/>
        <sz val="8"/>
        <color theme="1"/>
        <rFont val="Times New Roman"/>
        <family val="1"/>
      </rPr>
      <t>2</t>
    </r>
    <r>
      <rPr>
        <sz val="8"/>
        <color theme="1"/>
        <rFont val="Times New Roman"/>
        <family val="1"/>
      </rPr>
      <t>, variance of exposure explained by genetic variants. 
^ the conversion from standardized coefficient to unstandardized coefficient is calculated by 𝛽=𝛽⋆/(</t>
    </r>
    <r>
      <rPr>
        <i/>
        <sz val="8"/>
        <color theme="1"/>
        <rFont val="Times New Roman"/>
        <family val="1"/>
      </rPr>
      <t>Sx</t>
    </r>
    <r>
      <rPr>
        <sz val="8"/>
        <color theme="1"/>
        <rFont val="Times New Roman"/>
        <family val="1"/>
      </rPr>
      <t>/</t>
    </r>
    <r>
      <rPr>
        <i/>
        <sz val="8"/>
        <color theme="1"/>
        <rFont val="Times New Roman"/>
        <family val="1"/>
      </rPr>
      <t>Sy</t>
    </r>
    <r>
      <rPr>
        <sz val="8"/>
        <color theme="1"/>
        <rFont val="Times New Roman"/>
        <family val="1"/>
      </rPr>
      <t xml:space="preserve">), where 𝛽 is the unstandardized coefficient, 𝛽⋆ is the standardized coefficient, </t>
    </r>
    <r>
      <rPr>
        <i/>
        <sz val="8"/>
        <color theme="1"/>
        <rFont val="Times New Roman"/>
        <family val="1"/>
      </rPr>
      <t>Sx, Sy</t>
    </r>
    <r>
      <rPr>
        <sz val="8"/>
        <color theme="1"/>
        <rFont val="Times New Roman"/>
        <family val="1"/>
      </rPr>
      <t xml:space="preserve"> denote the standard deviation of the respective exposure and outcome, respectively. The trait SD was 0.527 for fasting glucose, 0.523 for fasting insulin, 1.383 for 2-hr glucose, and 0.348 for hemoglobin A1c (the trait strandard devision (SD) is estimated using function estimate_trait_sd() in TwoSampleMR R package.</t>
    </r>
  </si>
  <si>
    <r>
      <t xml:space="preserve">Table S12. </t>
    </r>
    <r>
      <rPr>
        <sz val="8"/>
        <color theme="1"/>
        <rFont val="Times New Roman"/>
        <family val="1"/>
      </rPr>
      <t>The associations of liability to type 2 diabetes and glycemic traits in liver steatosis, liver cirrhosis, alanine aminotransferase, and proton density fat fraction using Mendelian randomization analysis.</t>
    </r>
  </si>
  <si>
    <r>
      <t>I</t>
    </r>
    <r>
      <rPr>
        <b/>
        <vertAlign val="superscript"/>
        <sz val="8"/>
        <color theme="1"/>
        <rFont val="Times New Roman"/>
        <family val="1"/>
      </rPr>
      <t>2</t>
    </r>
    <r>
      <rPr>
        <b/>
        <sz val="8"/>
        <color theme="1"/>
        <rFont val="Times New Roman"/>
        <family val="1"/>
      </rPr>
      <t>/</t>
    </r>
    <r>
      <rPr>
        <b/>
        <i/>
        <sz val="8"/>
        <color theme="1"/>
        <rFont val="Times New Roman"/>
        <family val="1"/>
      </rPr>
      <t xml:space="preserve"> P</t>
    </r>
    <r>
      <rPr>
        <b/>
        <sz val="8"/>
        <color theme="1"/>
        <rFont val="Times New Roman"/>
        <family val="1"/>
      </rPr>
      <t xml:space="preserve"> of 
MR-Egger intercept</t>
    </r>
  </si>
  <si>
    <r>
      <rPr>
        <b/>
        <i/>
        <sz val="8"/>
        <color theme="1"/>
        <rFont val="Times New Roman"/>
        <family val="1"/>
      </rPr>
      <t>P</t>
    </r>
    <r>
      <rPr>
        <b/>
        <sz val="8"/>
        <color theme="1"/>
        <rFont val="Times New Roman"/>
        <family val="1"/>
      </rPr>
      <t xml:space="preserve"> value</t>
    </r>
  </si>
  <si>
    <r>
      <t>Liver steatosis, log odds (</t>
    </r>
    <r>
      <rPr>
        <i/>
        <sz val="8"/>
        <color theme="1"/>
        <rFont val="Times New Roman"/>
        <family val="1"/>
      </rPr>
      <t>n</t>
    </r>
    <r>
      <rPr>
        <sz val="8"/>
        <color theme="1"/>
        <rFont val="Times New Roman"/>
        <family val="1"/>
      </rPr>
      <t xml:space="preserve"> = 885,701 including 9,491 cases and 876,210 controls) included UKB (5,921 cases), deCODE (785 cases), FinnGen (651 cases), and INTERMOUNTAIN (2,134 cases). Liver cirrhosis, log odds (</t>
    </r>
    <r>
      <rPr>
        <i/>
        <sz val="8"/>
        <color theme="1"/>
        <rFont val="Times New Roman"/>
        <family val="1"/>
      </rPr>
      <t>n</t>
    </r>
    <r>
      <rPr>
        <sz val="8"/>
        <color theme="1"/>
        <rFont val="Times New Roman"/>
        <family val="1"/>
      </rPr>
      <t xml:space="preserve"> = 972,707 including 4,809 cases and 967,898 controls) included UKB (2,301 cases), deCODE (691 cases), FinnGen (1,425 cases), and INTERMOUNTAIN (392 cases). Liability to T2D, liability to type 2 diabetes; FG, fasting glucose; FI, fasting insulin; 2hGlu, two-hour glucose; HbA1c, glycated hemoglobin; ALT, alanine aminotransferase; PDFF, proton density fat fraction; IVW, inverse variance weighting; WM, weighted median; MR-PRESSO,  Mendelian Randomization Pleiotropy RESidual Sum and Outlier; I</t>
    </r>
    <r>
      <rPr>
        <vertAlign val="superscript"/>
        <sz val="8"/>
        <color theme="1"/>
        <rFont val="Times New Roman"/>
        <family val="1"/>
      </rPr>
      <t>2</t>
    </r>
    <r>
      <rPr>
        <sz val="8"/>
        <color theme="1"/>
        <rFont val="Times New Roman"/>
        <family val="1"/>
      </rPr>
      <t>, degree of heterogeneity; 95% CI, 95% confidence interval. *</t>
    </r>
    <r>
      <rPr>
        <i/>
        <sz val="8"/>
        <color theme="1"/>
        <rFont val="Times New Roman"/>
        <family val="1"/>
      </rPr>
      <t>P</t>
    </r>
    <r>
      <rPr>
        <sz val="8"/>
        <color theme="1"/>
        <rFont val="Times New Roman"/>
        <family val="1"/>
      </rPr>
      <t xml:space="preserve"> value &lt;0.05, **</t>
    </r>
    <r>
      <rPr>
        <i/>
        <sz val="8"/>
        <color theme="1"/>
        <rFont val="Times New Roman"/>
        <family val="1"/>
      </rPr>
      <t>P</t>
    </r>
    <r>
      <rPr>
        <sz val="8"/>
        <color theme="1"/>
        <rFont val="Times New Roman"/>
        <family val="1"/>
      </rPr>
      <t xml:space="preserve"> value &lt;0.01, ***</t>
    </r>
    <r>
      <rPr>
        <i/>
        <sz val="8"/>
        <color theme="1"/>
        <rFont val="Times New Roman"/>
        <family val="1"/>
      </rPr>
      <t>P</t>
    </r>
    <r>
      <rPr>
        <sz val="8"/>
        <color theme="1"/>
        <rFont val="Times New Roman"/>
        <family val="1"/>
      </rPr>
      <t xml:space="preserve"> value &lt;0.001. </t>
    </r>
  </si>
  <si>
    <r>
      <t>I</t>
    </r>
    <r>
      <rPr>
        <b/>
        <vertAlign val="superscript"/>
        <sz val="9"/>
        <color theme="1"/>
        <rFont val="Times New Roman"/>
        <family val="1"/>
      </rPr>
      <t>2</t>
    </r>
  </si>
  <si>
    <r>
      <rPr>
        <b/>
        <i/>
        <sz val="9"/>
        <color theme="1"/>
        <rFont val="Times New Roman"/>
        <family val="1"/>
      </rPr>
      <t>P</t>
    </r>
    <r>
      <rPr>
        <b/>
        <sz val="9"/>
        <color theme="1"/>
        <rFont val="Times New Roman"/>
        <family val="1"/>
      </rPr>
      <t xml:space="preserve"> value</t>
    </r>
  </si>
  <si>
    <r>
      <t>HbA1c, glycated hemoglobin; ALT, alanine aminotransferase; PDFF, proton density fat fraction; IVW, inverse variance weighting; WM, weighted median; I</t>
    </r>
    <r>
      <rPr>
        <vertAlign val="superscript"/>
        <sz val="9"/>
        <color theme="1"/>
        <rFont val="Times New Roman"/>
        <family val="1"/>
      </rPr>
      <t>2</t>
    </r>
    <r>
      <rPr>
        <sz val="9"/>
        <color theme="1"/>
        <rFont val="Times New Roman"/>
        <family val="1"/>
      </rPr>
      <t>, degree of heterogeneity; 95% CI, 95% confidence interval; Glycemic, probability of the variant in glycemic class, included fasting insulin, 2hr-glucose, and fasting glucose; Reticulocyte, probability of the variant in reticulocyte class, included reticulocyte count, reticulocyte fraction of red cells, immature fraction of reticulocytes, high light scatter reticulocyte count, and high light scatter reticulocyte percentage of red cells; Mature RBC, probability of the variant in mature red blood cell class, included Red blood cell count, mean corpuscular volume, hematocrit, mean corpuscular hemoglobin, mean corpuscular hemoglobin concentration, hemoglobin concentration, and red cell distribution width; Iron, probability of the variant in iron class, included ferritin, transferrin, serum iron, and transferrin saturation; Unknown, probability of the variant in unknown class. *</t>
    </r>
    <r>
      <rPr>
        <i/>
        <sz val="9"/>
        <color theme="1"/>
        <rFont val="Times New Roman"/>
        <family val="1"/>
      </rPr>
      <t>P</t>
    </r>
    <r>
      <rPr>
        <sz val="9"/>
        <color theme="1"/>
        <rFont val="Times New Roman"/>
        <family val="1"/>
      </rPr>
      <t xml:space="preserve"> value &lt;0.05, **</t>
    </r>
    <r>
      <rPr>
        <i/>
        <sz val="9"/>
        <color theme="1"/>
        <rFont val="Times New Roman"/>
        <family val="1"/>
      </rPr>
      <t xml:space="preserve">P </t>
    </r>
    <r>
      <rPr>
        <sz val="9"/>
        <color theme="1"/>
        <rFont val="Times New Roman"/>
        <family val="1"/>
      </rPr>
      <t>value &lt;0.01, ***</t>
    </r>
    <r>
      <rPr>
        <i/>
        <sz val="9"/>
        <color theme="1"/>
        <rFont val="Times New Roman"/>
        <family val="1"/>
      </rPr>
      <t xml:space="preserve">P </t>
    </r>
    <r>
      <rPr>
        <sz val="9"/>
        <color theme="1"/>
        <rFont val="Times New Roman"/>
        <family val="1"/>
      </rPr>
      <t>value &lt;0.001. </t>
    </r>
  </si>
  <si>
    <r>
      <rPr>
        <b/>
        <sz val="10"/>
        <color theme="1"/>
        <rFont val="Times New Roman"/>
        <family val="1"/>
      </rPr>
      <t xml:space="preserve">Table S14. </t>
    </r>
    <r>
      <rPr>
        <sz val="10"/>
        <color theme="1"/>
        <rFont val="Times New Roman"/>
        <family val="1"/>
      </rPr>
      <t>The associations of iron homeostasis biomarkers in liver steatosis, liver cirrhosis, alanine aminotransferase, and proton density fat fraction using Mendelian randomization analysis.</t>
    </r>
  </si>
  <si>
    <r>
      <t>I</t>
    </r>
    <r>
      <rPr>
        <b/>
        <vertAlign val="superscript"/>
        <sz val="9"/>
        <color theme="1"/>
        <rFont val="Times New Roman"/>
        <family val="1"/>
      </rPr>
      <t>2</t>
    </r>
    <r>
      <rPr>
        <b/>
        <sz val="9"/>
        <color theme="1"/>
        <rFont val="Times New Roman"/>
        <family val="1"/>
      </rPr>
      <t>/</t>
    </r>
    <r>
      <rPr>
        <b/>
        <i/>
        <sz val="9"/>
        <color theme="1"/>
        <rFont val="Times New Roman"/>
        <family val="1"/>
      </rPr>
      <t xml:space="preserve"> P</t>
    </r>
    <r>
      <rPr>
        <b/>
        <sz val="9"/>
        <color theme="1"/>
        <rFont val="Times New Roman"/>
        <family val="1"/>
      </rPr>
      <t xml:space="preserve"> of 
MR-Egger intercept</t>
    </r>
  </si>
  <si>
    <r>
      <t>Liver steatosis, log odds (</t>
    </r>
    <r>
      <rPr>
        <i/>
        <sz val="9"/>
        <color theme="1"/>
        <rFont val="Times New Roman"/>
        <family val="1"/>
      </rPr>
      <t>n</t>
    </r>
    <r>
      <rPr>
        <sz val="9"/>
        <color theme="1"/>
        <rFont val="Times New Roman"/>
        <family val="1"/>
      </rPr>
      <t xml:space="preserve"> = 885,701 including 9,491 cases and 876,210 controls) included UKB (5,921 cases), deCODE (785 cases), FinnGen (651 cases), and INTERMOUNTAIN (2,134 cases). Liver cirrhosis, log odds (</t>
    </r>
    <r>
      <rPr>
        <i/>
        <sz val="9"/>
        <color theme="1"/>
        <rFont val="Times New Roman"/>
        <family val="1"/>
      </rPr>
      <t>n</t>
    </r>
    <r>
      <rPr>
        <sz val="9"/>
        <color theme="1"/>
        <rFont val="Times New Roman"/>
        <family val="1"/>
      </rPr>
      <t xml:space="preserve"> = 972,707 including 4,809 cases and 967,898 controls) included UKB (2,301 cases), deCODE (691 cases), FinnGen (1,425 cases), and INTERMOUNTAIN (392 cases). TIBC, total iron-binding capacity; TSAT, transferrin saturation; NAFL, non-alcoholic fatty liver; ALT, alanine aminotransferase; PDFF, proton density fat fraction;IVW, inverse variance weighting; WM, weighted median; MR-PRESSO, Mendelian Randomization Pleiotropy RESidual Sum and Outlier; I</t>
    </r>
    <r>
      <rPr>
        <vertAlign val="superscript"/>
        <sz val="9"/>
        <color theme="1"/>
        <rFont val="Times New Roman"/>
        <family val="1"/>
      </rPr>
      <t>2</t>
    </r>
    <r>
      <rPr>
        <sz val="9"/>
        <color theme="1"/>
        <rFont val="Times New Roman"/>
        <family val="1"/>
      </rPr>
      <t>, degree of heterogeneity; 95% CI, 95% confidence interval. *</t>
    </r>
    <r>
      <rPr>
        <i/>
        <sz val="9"/>
        <color theme="1"/>
        <rFont val="Times New Roman"/>
        <family val="1"/>
      </rPr>
      <t>P</t>
    </r>
    <r>
      <rPr>
        <sz val="9"/>
        <color theme="1"/>
        <rFont val="Times New Roman"/>
        <family val="1"/>
      </rPr>
      <t xml:space="preserve"> value &lt;0.05, **</t>
    </r>
    <r>
      <rPr>
        <i/>
        <sz val="9"/>
        <color theme="1"/>
        <rFont val="Times New Roman"/>
        <family val="1"/>
      </rPr>
      <t>P</t>
    </r>
    <r>
      <rPr>
        <sz val="9"/>
        <color theme="1"/>
        <rFont val="Times New Roman"/>
        <family val="1"/>
      </rPr>
      <t xml:space="preserve"> value &lt;0.01, ***</t>
    </r>
    <r>
      <rPr>
        <i/>
        <sz val="9"/>
        <color theme="1"/>
        <rFont val="Times New Roman"/>
        <family val="1"/>
      </rPr>
      <t>P</t>
    </r>
    <r>
      <rPr>
        <sz val="9"/>
        <color theme="1"/>
        <rFont val="Times New Roman"/>
        <family val="1"/>
      </rPr>
      <t xml:space="preserve"> value &lt;0.001. </t>
    </r>
  </si>
  <si>
    <r>
      <t>I</t>
    </r>
    <r>
      <rPr>
        <b/>
        <vertAlign val="superscript"/>
        <sz val="11"/>
        <color theme="1"/>
        <rFont val="Times New Roman"/>
        <family val="1"/>
      </rPr>
      <t>2</t>
    </r>
    <r>
      <rPr>
        <b/>
        <sz val="11"/>
        <color theme="1"/>
        <rFont val="Times New Roman"/>
        <family val="1"/>
      </rPr>
      <t>/</t>
    </r>
    <r>
      <rPr>
        <b/>
        <i/>
        <sz val="11"/>
        <color theme="1"/>
        <rFont val="Times New Roman"/>
        <family val="1"/>
      </rPr>
      <t xml:space="preserve"> P</t>
    </r>
    <r>
      <rPr>
        <b/>
        <sz val="11"/>
        <color theme="1"/>
        <rFont val="Times New Roman"/>
        <family val="1"/>
      </rPr>
      <t xml:space="preserve"> of 
MR-Egger intercept</t>
    </r>
  </si>
  <si>
    <r>
      <rPr>
        <b/>
        <i/>
        <sz val="11"/>
        <color theme="1"/>
        <rFont val="Times New Roman"/>
        <family val="1"/>
      </rPr>
      <t>P</t>
    </r>
    <r>
      <rPr>
        <b/>
        <sz val="11"/>
        <color theme="1"/>
        <rFont val="Times New Roman"/>
        <family val="1"/>
      </rPr>
      <t xml:space="preserve"> value</t>
    </r>
  </si>
  <si>
    <r>
      <t>TIBC, total iron-binding capacity; TSAT, transferrin saturation; IVW, inverse variance weighting; WM, weighted median; RAPS, Robust Adjusted Profile Score; MR-PRESSO, Mendelian Randomization Pleiotropy RESidual Sum and Outlier; I</t>
    </r>
    <r>
      <rPr>
        <vertAlign val="superscript"/>
        <sz val="11"/>
        <color theme="1"/>
        <rFont val="Times New Roman"/>
        <family val="1"/>
      </rPr>
      <t>2</t>
    </r>
    <r>
      <rPr>
        <sz val="11"/>
        <color theme="1"/>
        <rFont val="Times New Roman"/>
        <family val="1"/>
      </rPr>
      <t>, degree of heterogeneity; 95% CI, 95% confidence interval. *</t>
    </r>
    <r>
      <rPr>
        <i/>
        <sz val="11"/>
        <color theme="1"/>
        <rFont val="Times New Roman"/>
        <family val="1"/>
      </rPr>
      <t>P</t>
    </r>
    <r>
      <rPr>
        <sz val="11"/>
        <color theme="1"/>
        <rFont val="Times New Roman"/>
        <family val="1"/>
      </rPr>
      <t xml:space="preserve"> value &lt;0.05, **</t>
    </r>
    <r>
      <rPr>
        <i/>
        <sz val="11"/>
        <color theme="1"/>
        <rFont val="Times New Roman"/>
        <family val="1"/>
      </rPr>
      <t>P</t>
    </r>
    <r>
      <rPr>
        <sz val="11"/>
        <color theme="1"/>
        <rFont val="Times New Roman"/>
        <family val="1"/>
      </rPr>
      <t xml:space="preserve"> value &lt;0.01, ***</t>
    </r>
    <r>
      <rPr>
        <i/>
        <sz val="11"/>
        <color theme="1"/>
        <rFont val="Times New Roman"/>
        <family val="1"/>
      </rPr>
      <t>P</t>
    </r>
    <r>
      <rPr>
        <sz val="11"/>
        <color theme="1"/>
        <rFont val="Times New Roman"/>
        <family val="1"/>
      </rPr>
      <t xml:space="preserve"> value &lt;0.001. </t>
    </r>
  </si>
  <si>
    <r>
      <rPr>
        <b/>
        <sz val="9"/>
        <color theme="1"/>
        <rFont val="Times New Roman"/>
        <family val="1"/>
      </rPr>
      <t xml:space="preserve">Table S16. </t>
    </r>
    <r>
      <rPr>
        <sz val="9"/>
        <color theme="1"/>
        <rFont val="Times New Roman"/>
        <family val="1"/>
      </rPr>
      <t>The associations of liver iron in liver steatosis, liver cirrhosis, alanine aminotransferase, and proton density fat fraction using Mendelian randomization analysis.</t>
    </r>
  </si>
  <si>
    <r>
      <t>Liver steatosis, log odds (</t>
    </r>
    <r>
      <rPr>
        <i/>
        <sz val="9"/>
        <color theme="1"/>
        <rFont val="Times New Roman"/>
        <family val="1"/>
      </rPr>
      <t>n</t>
    </r>
    <r>
      <rPr>
        <sz val="9"/>
        <color theme="1"/>
        <rFont val="Times New Roman"/>
        <family val="1"/>
      </rPr>
      <t xml:space="preserve"> = 885,701 including 9,491 cases and 876,210 controls) included UKB (5,921 cases), deCODE (785 cases), FinnGen (651 cases), and INTERMOUNTAIN (2,134 cases). Liver cirrhosis, log odds (</t>
    </r>
    <r>
      <rPr>
        <i/>
        <sz val="9"/>
        <color theme="1"/>
        <rFont val="Times New Roman"/>
        <family val="1"/>
      </rPr>
      <t>n</t>
    </r>
    <r>
      <rPr>
        <sz val="9"/>
        <color theme="1"/>
        <rFont val="Times New Roman"/>
        <family val="1"/>
      </rPr>
      <t xml:space="preserve"> = 972,707 including 4,809 cases and 967,898 controls) included UKB (2,301 cases), deCODE (691 cases), FinnGen (1,425 cases), and INTERMOUNTAIN (392 cases). TIBC, total iron-binding capacity; TSAT, transferrin saturation; ALT, alanine aminotransferase; PDFF, proton density fat fraction; IVW, inverse variance weighting; WM, weighted median; RAPS, Robust Adjusted Profile Score; I</t>
    </r>
    <r>
      <rPr>
        <vertAlign val="superscript"/>
        <sz val="9"/>
        <color theme="1"/>
        <rFont val="Times New Roman"/>
        <family val="1"/>
      </rPr>
      <t>2</t>
    </r>
    <r>
      <rPr>
        <sz val="9"/>
        <color theme="1"/>
        <rFont val="Times New Roman"/>
        <family val="1"/>
      </rPr>
      <t>, degree of heterogeneity; 95% CI, 95% confidence interval. *</t>
    </r>
    <r>
      <rPr>
        <i/>
        <sz val="9"/>
        <color theme="1"/>
        <rFont val="Times New Roman"/>
        <family val="1"/>
      </rPr>
      <t>P</t>
    </r>
    <r>
      <rPr>
        <sz val="9"/>
        <color theme="1"/>
        <rFont val="Times New Roman"/>
        <family val="1"/>
      </rPr>
      <t xml:space="preserve"> value &lt;0.05, **</t>
    </r>
    <r>
      <rPr>
        <i/>
        <sz val="9"/>
        <color theme="1"/>
        <rFont val="Times New Roman"/>
        <family val="1"/>
      </rPr>
      <t>P</t>
    </r>
    <r>
      <rPr>
        <sz val="9"/>
        <color theme="1"/>
        <rFont val="Times New Roman"/>
        <family val="1"/>
      </rPr>
      <t xml:space="preserve"> value &lt;0.01, ***</t>
    </r>
    <r>
      <rPr>
        <i/>
        <sz val="9"/>
        <color theme="1"/>
        <rFont val="Times New Roman"/>
        <family val="1"/>
      </rPr>
      <t>P</t>
    </r>
    <r>
      <rPr>
        <sz val="9"/>
        <color theme="1"/>
        <rFont val="Times New Roman"/>
        <family val="1"/>
      </rPr>
      <t xml:space="preserve"> value &lt;0.001. </t>
    </r>
  </si>
  <si>
    <r>
      <t>I</t>
    </r>
    <r>
      <rPr>
        <b/>
        <vertAlign val="superscript"/>
        <sz val="10"/>
        <color theme="1"/>
        <rFont val="Times New Roman"/>
        <family val="1"/>
      </rPr>
      <t>2</t>
    </r>
  </si>
  <si>
    <r>
      <rPr>
        <b/>
        <i/>
        <sz val="10"/>
        <color theme="1"/>
        <rFont val="Times New Roman"/>
        <family val="1"/>
      </rPr>
      <t>P</t>
    </r>
    <r>
      <rPr>
        <b/>
        <sz val="10"/>
        <color theme="1"/>
        <rFont val="Times New Roman"/>
        <family val="1"/>
      </rPr>
      <t xml:space="preserve"> value</t>
    </r>
  </si>
  <si>
    <r>
      <t>HbA1c, glycated hemoglobin; IVW, inverse variance weighting; WM, weighted median; I</t>
    </r>
    <r>
      <rPr>
        <vertAlign val="superscript"/>
        <sz val="10"/>
        <color theme="1"/>
        <rFont val="Times New Roman"/>
        <family val="1"/>
      </rPr>
      <t>2</t>
    </r>
    <r>
      <rPr>
        <sz val="10"/>
        <color theme="1"/>
        <rFont val="Times New Roman"/>
        <family val="1"/>
      </rPr>
      <t>, degree of heterogeneity; 95% CI, 95% confidence interval; Glycemic, probability of the variant in glycemic class, included fasting insulin, 2hr-glucose, and fasting glucose; Reticulocyte, probability of the variant in reticulocyte class, included reticulocyte count, reticulocyte fraction of red cells, immature fraction of reticulocytes, high light scatter reticulocyte count, and high light scatter reticulocyte percentage of red cells; Mature RBC, probability of the variant in mature red blood cell class, included Red blood cell count, mean corpuscular volume, hematocrit, mean corpuscular hemoglobin, mean corpuscular hemoglobin concentration, hemoglobin concentration, and red cell distribution width; Iron, probability of the variant in iron class, included ferritin, transferrin, serum iron, and transferrin saturation; Unknown, probability of the variant in unknown class. *</t>
    </r>
    <r>
      <rPr>
        <i/>
        <sz val="10"/>
        <color theme="1"/>
        <rFont val="Times New Roman"/>
        <family val="1"/>
      </rPr>
      <t xml:space="preserve">P </t>
    </r>
    <r>
      <rPr>
        <sz val="10"/>
        <color theme="1"/>
        <rFont val="Times New Roman"/>
        <family val="1"/>
      </rPr>
      <t>value &lt;0.05, **</t>
    </r>
    <r>
      <rPr>
        <i/>
        <sz val="10"/>
        <color theme="1"/>
        <rFont val="Times New Roman"/>
        <family val="1"/>
      </rPr>
      <t>P</t>
    </r>
    <r>
      <rPr>
        <sz val="10"/>
        <color theme="1"/>
        <rFont val="Times New Roman"/>
        <family val="1"/>
      </rPr>
      <t xml:space="preserve"> value &lt;0.01, ***</t>
    </r>
    <r>
      <rPr>
        <i/>
        <sz val="10"/>
        <color theme="1"/>
        <rFont val="Times New Roman"/>
        <family val="1"/>
      </rPr>
      <t>P</t>
    </r>
    <r>
      <rPr>
        <sz val="10"/>
        <color theme="1"/>
        <rFont val="Times New Roman"/>
        <family val="1"/>
      </rPr>
      <t xml:space="preserve"> value &lt;0.001. </t>
    </r>
  </si>
  <si>
    <r>
      <rPr>
        <b/>
        <sz val="10"/>
        <color theme="1"/>
        <rFont val="Times New Roman"/>
        <family val="1"/>
      </rPr>
      <t>Table S17.</t>
    </r>
    <r>
      <rPr>
        <sz val="10"/>
        <color theme="1"/>
        <rFont val="Times New Roman"/>
        <family val="1"/>
      </rPr>
      <t xml:space="preserve"> The associations of HbA1c signal classification in iron homeostasis biomarkers and liver iron using Inverse-variance weighting.</t>
    </r>
  </si>
  <si>
    <r>
      <rPr>
        <b/>
        <sz val="9"/>
        <color theme="1"/>
        <rFont val="Times New Roman"/>
        <family val="1"/>
      </rPr>
      <t>Table S13.</t>
    </r>
    <r>
      <rPr>
        <sz val="9"/>
        <color theme="1"/>
        <rFont val="Times New Roman"/>
        <family val="1"/>
      </rPr>
      <t xml:space="preserve"> The associations of HbA1c signal classification in liver steatosis, liver cirrhosis, alanine aminotransferase, and proton density fat fraction using Inverse-variance weighting.</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</si>
</sst>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00"/>
  </numFmts>
  <fonts count="51" x14ac:knownFonts="1">
    <font>
      <sz val="12"/>
      <color theme="1"/>
      <name val="Calibri"/>
      <family val="2"/>
      <scheme val="minor"/>
    </font>
    <font>
      <sz val="12"/>
      <color theme="1"/>
      <name val="Calibri"/>
      <family val="2"/>
      <scheme val="minor"/>
    </font>
    <font>
      <sz val="8"/>
      <name val="Calibri"/>
      <family val="2"/>
      <scheme val="minor"/>
    </font>
    <font>
      <b/>
      <sz val="12"/>
      <name val="Times New Roman"/>
      <family val="1"/>
    </font>
    <font>
      <sz val="12"/>
      <color theme="1"/>
      <name val="Times New Roman"/>
      <family val="1"/>
    </font>
    <font>
      <b/>
      <sz val="11"/>
      <color rgb="FF000000"/>
      <name val="Times New Roman"/>
      <family val="1"/>
    </font>
    <font>
      <b/>
      <vertAlign val="superscript"/>
      <sz val="11"/>
      <color rgb="FF000000"/>
      <name val="Times New Roman"/>
      <family val="1"/>
    </font>
    <font>
      <vertAlign val="superscript"/>
      <sz val="11"/>
      <color rgb="FF000000"/>
      <name val="Times New Roman"/>
      <family val="1"/>
    </font>
    <font>
      <sz val="11"/>
      <color rgb="FF000000"/>
      <name val="Times New Roman"/>
      <family val="1"/>
    </font>
    <font>
      <sz val="11"/>
      <color theme="1"/>
      <name val="Times New Roman"/>
      <family val="1"/>
    </font>
    <font>
      <b/>
      <sz val="11"/>
      <color theme="1"/>
      <name val="Times New Roman"/>
      <family val="1"/>
    </font>
    <font>
      <b/>
      <sz val="12"/>
      <color theme="1"/>
      <name val="Times New Roman"/>
      <family val="1"/>
    </font>
    <font>
      <b/>
      <i/>
      <sz val="12"/>
      <color theme="1"/>
      <name val="Times New Roman"/>
      <family val="1"/>
    </font>
    <font>
      <i/>
      <sz val="12"/>
      <color theme="1"/>
      <name val="Times New Roman"/>
      <family val="1"/>
    </font>
    <font>
      <sz val="10"/>
      <color theme="1"/>
      <name val="Times New Roman"/>
      <family val="1"/>
    </font>
    <font>
      <b/>
      <sz val="10"/>
      <color rgb="FF000000"/>
      <name val="Times New Roman"/>
      <family val="1"/>
    </font>
    <font>
      <sz val="10"/>
      <color rgb="FF000000"/>
      <name val="Times New Roman"/>
      <family val="1"/>
    </font>
    <font>
      <i/>
      <sz val="10"/>
      <color rgb="FF000000"/>
      <name val="Times New Roman"/>
      <family val="1"/>
    </font>
    <font>
      <vertAlign val="superscript"/>
      <sz val="10"/>
      <color rgb="FF000000"/>
      <name val="Times New Roman"/>
      <family val="1"/>
    </font>
    <font>
      <vertAlign val="superscript"/>
      <sz val="10"/>
      <color theme="1"/>
      <name val="Times New Roman"/>
      <family val="1"/>
    </font>
    <font>
      <b/>
      <sz val="10"/>
      <color theme="1"/>
      <name val="Times New Roman"/>
      <family val="1"/>
    </font>
    <font>
      <i/>
      <sz val="10"/>
      <color theme="1"/>
      <name val="Times New Roman"/>
      <family val="1"/>
    </font>
    <font>
      <b/>
      <vertAlign val="superscript"/>
      <sz val="12"/>
      <color theme="1"/>
      <name val="Times New Roman"/>
      <family val="1"/>
    </font>
    <font>
      <b/>
      <vertAlign val="subscript"/>
      <sz val="12"/>
      <color theme="1"/>
      <name val="Times New Roman"/>
      <family val="1"/>
    </font>
    <font>
      <vertAlign val="superscript"/>
      <sz val="12"/>
      <color theme="1"/>
      <name val="Times New Roman"/>
      <family val="1"/>
    </font>
    <font>
      <sz val="9"/>
      <color theme="1"/>
      <name val="Times New Roman"/>
      <family val="1"/>
    </font>
    <font>
      <b/>
      <sz val="9"/>
      <color theme="1"/>
      <name val="Times New Roman"/>
      <family val="1"/>
    </font>
    <font>
      <b/>
      <i/>
      <sz val="9"/>
      <color theme="1"/>
      <name val="Times New Roman"/>
      <family val="1"/>
    </font>
    <font>
      <i/>
      <sz val="9"/>
      <color theme="1"/>
      <name val="Times New Roman"/>
      <family val="1"/>
    </font>
    <font>
      <sz val="9"/>
      <color rgb="FF000000"/>
      <name val="Times New Roman"/>
      <family val="1"/>
    </font>
    <font>
      <b/>
      <i/>
      <sz val="10"/>
      <color theme="1"/>
      <name val="Times New Roman"/>
      <family val="1"/>
    </font>
    <font>
      <sz val="8"/>
      <color theme="1"/>
      <name val="Times New Roman"/>
      <family val="1"/>
    </font>
    <font>
      <b/>
      <sz val="8"/>
      <color theme="1"/>
      <name val="Times New Roman"/>
      <family val="1"/>
    </font>
    <font>
      <b/>
      <sz val="8"/>
      <color rgb="FF000000"/>
      <name val="Times New Roman"/>
      <family val="1"/>
    </font>
    <font>
      <b/>
      <vertAlign val="superscript"/>
      <sz val="8"/>
      <color theme="1"/>
      <name val="Times New Roman"/>
      <family val="1"/>
    </font>
    <font>
      <vertAlign val="superscript"/>
      <sz val="8"/>
      <color theme="1"/>
      <name val="Times New Roman"/>
      <family val="1"/>
    </font>
    <font>
      <i/>
      <sz val="8"/>
      <color theme="1"/>
      <name val="Times New Roman"/>
      <family val="1"/>
    </font>
    <font>
      <b/>
      <i/>
      <sz val="8"/>
      <color theme="1"/>
      <name val="Times New Roman"/>
      <family val="1"/>
    </font>
    <font>
      <sz val="8"/>
      <color rgb="FFFF0000"/>
      <name val="Times New Roman"/>
      <family val="1"/>
    </font>
    <font>
      <u/>
      <sz val="8"/>
      <color theme="1"/>
      <name val="Times New Roman"/>
      <family val="1"/>
    </font>
    <font>
      <b/>
      <vertAlign val="superscript"/>
      <sz val="9"/>
      <color theme="1"/>
      <name val="Times New Roman"/>
      <family val="1"/>
    </font>
    <font>
      <sz val="9"/>
      <color rgb="FFFF0000"/>
      <name val="Times New Roman"/>
      <family val="1"/>
    </font>
    <font>
      <vertAlign val="superscript"/>
      <sz val="9"/>
      <color theme="1"/>
      <name val="Times New Roman"/>
      <family val="1"/>
    </font>
    <font>
      <b/>
      <vertAlign val="superscript"/>
      <sz val="11"/>
      <color theme="1"/>
      <name val="Times New Roman"/>
      <family val="1"/>
    </font>
    <font>
      <b/>
      <i/>
      <sz val="11"/>
      <color theme="1"/>
      <name val="Times New Roman"/>
      <family val="1"/>
    </font>
    <font>
      <sz val="12"/>
      <color rgb="FFFF0000"/>
      <name val="Times New Roman"/>
      <family val="1"/>
    </font>
    <font>
      <sz val="11"/>
      <color rgb="FFFF0000"/>
      <name val="Times New Roman"/>
      <family val="1"/>
    </font>
    <font>
      <vertAlign val="superscript"/>
      <sz val="11"/>
      <color theme="1"/>
      <name val="Times New Roman"/>
      <family val="1"/>
    </font>
    <font>
      <i/>
      <sz val="11"/>
      <color theme="1"/>
      <name val="Times New Roman"/>
      <family val="1"/>
    </font>
    <font>
      <b/>
      <vertAlign val="superscript"/>
      <sz val="10"/>
      <color theme="1"/>
      <name val="Times New Roman"/>
      <family val="1"/>
    </font>
    <font>
      <sz val="10"/>
      <color rgb="FFFF0000"/>
      <name val="Times New Roman"/>
      <family val="1"/>
    </font>
  </fonts>
  <fills count="8">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0"/>
        <bgColor rgb="FF000000"/>
      </patternFill>
    </fill>
    <fill>
      <patternFill patternType="solid">
        <fgColor rgb="FFFFFF00"/>
        <bgColor indexed="64"/>
      </patternFill>
    </fill>
    <fill>
      <patternFill patternType="solid">
        <fgColor theme="0" tint="-0.14999847407452621"/>
        <bgColor indexed="64"/>
      </patternFill>
    </fill>
    <fill>
      <patternFill patternType="solid">
        <fgColor theme="0" tint="-0.34998626667073579"/>
        <bgColor indexed="64"/>
      </patternFill>
    </fill>
  </fills>
  <borders count="11">
    <border>
      <left/>
      <right/>
      <top/>
      <bottom/>
      <diagonal/>
    </border>
    <border>
      <left/>
      <right/>
      <top style="medium">
        <color indexed="64"/>
      </top>
      <bottom style="medium">
        <color indexed="64"/>
      </bottom>
      <diagonal/>
    </border>
    <border>
      <left/>
      <right/>
      <top style="medium">
        <color indexed="64"/>
      </top>
      <bottom/>
      <diagonal/>
    </border>
    <border>
      <left/>
      <right/>
      <top/>
      <bottom style="thin">
        <color indexed="64"/>
      </bottom>
      <diagonal/>
    </border>
    <border>
      <left/>
      <right/>
      <top style="thin">
        <color indexed="64"/>
      </top>
      <bottom/>
      <diagonal/>
    </border>
    <border>
      <left/>
      <right/>
      <top/>
      <bottom style="medium">
        <color indexed="64"/>
      </bottom>
      <diagonal/>
    </border>
    <border>
      <left/>
      <right/>
      <top style="thin">
        <color indexed="64"/>
      </top>
      <bottom style="thin">
        <color indexed="64"/>
      </bottom>
      <diagonal/>
    </border>
    <border>
      <left/>
      <right/>
      <top/>
      <bottom style="dotted">
        <color indexed="64"/>
      </bottom>
      <diagonal/>
    </border>
    <border>
      <left/>
      <right/>
      <top/>
      <bottom style="hair">
        <color indexed="64"/>
      </bottom>
      <diagonal/>
    </border>
    <border>
      <left/>
      <right/>
      <top style="hair">
        <color indexed="64"/>
      </top>
      <bottom/>
      <diagonal/>
    </border>
    <border>
      <left/>
      <right/>
      <top style="medium">
        <color indexed="64"/>
      </top>
      <bottom style="thin">
        <color indexed="64"/>
      </bottom>
      <diagonal/>
    </border>
  </borders>
  <cellStyleXfs count="3">
    <xf numFmtId="0" fontId="0" fillId="0" borderId="0"/>
    <xf numFmtId="0" fontId="1" fillId="0" borderId="0"/>
    <xf numFmtId="9" fontId="1" fillId="0" borderId="0" applyFont="0" applyFill="0" applyBorder="0" applyAlignment="0" applyProtection="0"/>
  </cellStyleXfs>
  <cellXfs count="382">
    <xf numFmtId="0" fontId="0" fillId="0" borderId="0" xfId="0"/>
    <xf numFmtId="0" fontId="0" fillId="2" borderId="0" xfId="0" applyFill="1"/>
    <xf numFmtId="0" fontId="0" fillId="2" borderId="0" xfId="0" applyFill="1" applyAlignment="1">
      <alignment wrapText="1"/>
    </xf>
    <xf numFmtId="49" fontId="0" fillId="2" borderId="0" xfId="0" applyNumberFormat="1" applyFill="1"/>
    <xf numFmtId="0" fontId="3" fillId="2" borderId="0" xfId="0" applyFont="1" applyFill="1" applyAlignment="1">
      <alignment horizontal="left" vertical="center" wrapText="1"/>
    </xf>
    <xf numFmtId="0" fontId="4" fillId="2" borderId="0" xfId="0" applyFont="1" applyFill="1"/>
    <xf numFmtId="0" fontId="5" fillId="2" borderId="0" xfId="0" applyFont="1" applyFill="1" applyAlignment="1">
      <alignment horizontal="left" vertical="center"/>
    </xf>
    <xf numFmtId="0" fontId="7" fillId="2" borderId="0" xfId="0" applyFont="1" applyFill="1" applyAlignment="1">
      <alignment horizontal="left" vertical="center"/>
    </xf>
    <xf numFmtId="0" fontId="7" fillId="2" borderId="0" xfId="0" applyFont="1" applyFill="1" applyAlignment="1">
      <alignment horizontal="left" vertical="center" wrapText="1"/>
    </xf>
    <xf numFmtId="0" fontId="9" fillId="2" borderId="0" xfId="0" applyFont="1" applyFill="1"/>
    <xf numFmtId="0" fontId="10" fillId="2" borderId="0" xfId="0" applyFont="1" applyFill="1" applyAlignment="1">
      <alignment horizontal="left"/>
    </xf>
    <xf numFmtId="0" fontId="10" fillId="2" borderId="0" xfId="0" applyFont="1" applyFill="1" applyAlignment="1">
      <alignment horizontal="left"/>
    </xf>
    <xf numFmtId="0" fontId="9" fillId="2" borderId="0" xfId="0" applyFont="1" applyFill="1" applyAlignment="1">
      <alignment horizontal="left"/>
    </xf>
    <xf numFmtId="0" fontId="9" fillId="2" borderId="0" xfId="0" applyFont="1" applyFill="1" applyAlignment="1">
      <alignment horizontal="left" vertical="top"/>
    </xf>
    <xf numFmtId="0" fontId="9" fillId="2" borderId="0" xfId="0" applyFont="1" applyFill="1" applyAlignment="1">
      <alignment horizontal="left" wrapText="1"/>
    </xf>
    <xf numFmtId="0" fontId="9" fillId="2" borderId="0" xfId="0" applyFont="1" applyFill="1" applyAlignment="1">
      <alignment horizontal="left" vertical="center" wrapText="1"/>
    </xf>
    <xf numFmtId="0" fontId="4" fillId="2" borderId="3" xfId="0" applyFont="1" applyFill="1" applyBorder="1" applyAlignment="1">
      <alignment horizontal="left" wrapText="1"/>
    </xf>
    <xf numFmtId="0" fontId="11" fillId="2" borderId="6" xfId="0" applyFont="1" applyFill="1" applyBorder="1"/>
    <xf numFmtId="0" fontId="11" fillId="2" borderId="6" xfId="0" applyFont="1" applyFill="1" applyBorder="1" applyAlignment="1">
      <alignment horizontal="center" vertical="center"/>
    </xf>
    <xf numFmtId="0" fontId="4" fillId="2" borderId="0" xfId="0" applyFont="1" applyFill="1" applyAlignment="1">
      <alignment horizontal="center" vertical="center"/>
    </xf>
    <xf numFmtId="49" fontId="4" fillId="2" borderId="0" xfId="0" applyNumberFormat="1" applyFont="1" applyFill="1" applyAlignment="1">
      <alignment horizontal="center" vertical="center"/>
    </xf>
    <xf numFmtId="0" fontId="4" fillId="2" borderId="3" xfId="0" applyFont="1" applyFill="1" applyBorder="1"/>
    <xf numFmtId="0" fontId="4" fillId="2" borderId="3" xfId="0" applyFont="1" applyFill="1" applyBorder="1" applyAlignment="1">
      <alignment horizontal="center" vertical="center"/>
    </xf>
    <xf numFmtId="49" fontId="4" fillId="2" borderId="3" xfId="0" applyNumberFormat="1" applyFont="1" applyFill="1" applyBorder="1" applyAlignment="1">
      <alignment horizontal="center" vertical="center"/>
    </xf>
    <xf numFmtId="0" fontId="4" fillId="2" borderId="0" xfId="0" applyFont="1" applyFill="1" applyAlignment="1">
      <alignment horizontal="left" vertical="top" wrapText="1"/>
    </xf>
    <xf numFmtId="0" fontId="4" fillId="2" borderId="0" xfId="0" applyFont="1" applyFill="1" applyAlignment="1">
      <alignment wrapText="1"/>
    </xf>
    <xf numFmtId="0" fontId="11" fillId="2" borderId="10" xfId="0" applyFont="1" applyFill="1" applyBorder="1" applyAlignment="1">
      <alignment horizontal="center" vertical="center" wrapText="1"/>
    </xf>
    <xf numFmtId="0" fontId="4" fillId="2" borderId="0" xfId="0" applyFont="1" applyFill="1" applyAlignment="1">
      <alignment horizontal="left" vertical="center" wrapText="1"/>
    </xf>
    <xf numFmtId="0" fontId="4" fillId="2" borderId="2" xfId="0" applyFont="1" applyFill="1" applyBorder="1" applyAlignment="1">
      <alignment horizontal="left" wrapText="1"/>
    </xf>
    <xf numFmtId="0" fontId="9" fillId="2" borderId="5" xfId="0" applyFont="1" applyFill="1" applyBorder="1" applyAlignment="1">
      <alignment horizontal="left" vertical="top" wrapText="1"/>
    </xf>
    <xf numFmtId="0" fontId="14" fillId="2" borderId="0" xfId="0" applyFont="1" applyFill="1" applyAlignment="1">
      <alignment wrapText="1"/>
    </xf>
    <xf numFmtId="0" fontId="15" fillId="2" borderId="1" xfId="0" applyFont="1" applyFill="1" applyBorder="1" applyAlignment="1">
      <alignment horizontal="center" vertical="center" wrapText="1"/>
    </xf>
    <xf numFmtId="0" fontId="15" fillId="2" borderId="0" xfId="0" applyFont="1" applyFill="1" applyAlignment="1">
      <alignment horizontal="left" vertical="center" wrapText="1"/>
    </xf>
    <xf numFmtId="0" fontId="16" fillId="2" borderId="0" xfId="0" applyFont="1" applyFill="1" applyAlignment="1">
      <alignment horizontal="center" vertical="center" wrapText="1"/>
    </xf>
    <xf numFmtId="3" fontId="16" fillId="2" borderId="0" xfId="0" applyNumberFormat="1" applyFont="1" applyFill="1" applyAlignment="1">
      <alignment horizontal="center" vertical="center" wrapText="1"/>
    </xf>
    <xf numFmtId="0" fontId="14" fillId="2" borderId="0" xfId="0" applyFont="1" applyFill="1" applyAlignment="1">
      <alignment horizontal="center" vertical="center" wrapText="1"/>
    </xf>
    <xf numFmtId="0" fontId="15" fillId="2" borderId="0" xfId="0" applyFont="1" applyFill="1" applyAlignment="1">
      <alignment horizontal="left" vertical="center" wrapText="1"/>
    </xf>
    <xf numFmtId="0" fontId="16" fillId="2" borderId="0" xfId="0" applyFont="1" applyFill="1" applyAlignment="1">
      <alignment horizontal="left" vertical="center" wrapText="1"/>
    </xf>
    <xf numFmtId="0" fontId="16" fillId="2" borderId="0" xfId="0" applyFont="1" applyFill="1" applyAlignment="1">
      <alignment horizontal="center" vertical="center" wrapText="1"/>
    </xf>
    <xf numFmtId="0" fontId="14" fillId="2" borderId="2" xfId="0" applyFont="1" applyFill="1" applyBorder="1" applyAlignment="1">
      <alignment horizontal="left" vertical="top" wrapText="1"/>
    </xf>
    <xf numFmtId="0" fontId="14" fillId="2" borderId="3" xfId="0" applyFont="1" applyFill="1" applyBorder="1" applyAlignment="1">
      <alignment horizontal="left" vertical="top" wrapText="1"/>
    </xf>
    <xf numFmtId="0" fontId="14" fillId="2" borderId="0" xfId="0" applyFont="1" applyFill="1"/>
    <xf numFmtId="0" fontId="20" fillId="2" borderId="4" xfId="0" applyFont="1" applyFill="1" applyBorder="1" applyAlignment="1">
      <alignment horizontal="left" vertical="center"/>
    </xf>
    <xf numFmtId="0" fontId="20" fillId="2" borderId="6" xfId="0" applyFont="1" applyFill="1" applyBorder="1" applyAlignment="1">
      <alignment horizontal="center"/>
    </xf>
    <xf numFmtId="0" fontId="20" fillId="2" borderId="6" xfId="0" applyFont="1" applyFill="1" applyBorder="1"/>
    <xf numFmtId="0" fontId="20" fillId="2" borderId="0" xfId="0" applyFont="1" applyFill="1" applyAlignment="1">
      <alignment horizontal="left" vertical="center"/>
    </xf>
    <xf numFmtId="0" fontId="14" fillId="2" borderId="6" xfId="0" applyFont="1" applyFill="1" applyBorder="1" applyAlignment="1">
      <alignment horizontal="center"/>
    </xf>
    <xf numFmtId="0" fontId="14" fillId="2" borderId="4" xfId="0" applyFont="1" applyFill="1" applyBorder="1" applyAlignment="1">
      <alignment horizontal="center"/>
    </xf>
    <xf numFmtId="0" fontId="14" fillId="2" borderId="6" xfId="0" applyFont="1" applyFill="1" applyBorder="1" applyAlignment="1">
      <alignment horizontal="center"/>
    </xf>
    <xf numFmtId="0" fontId="14" fillId="2" borderId="0" xfId="0" applyFont="1" applyFill="1" applyAlignment="1">
      <alignment horizontal="center"/>
    </xf>
    <xf numFmtId="0" fontId="14" fillId="2" borderId="6" xfId="0" applyFont="1" applyFill="1" applyBorder="1"/>
    <xf numFmtId="0" fontId="20" fillId="2" borderId="3" xfId="0" applyFont="1" applyFill="1" applyBorder="1" applyAlignment="1">
      <alignment horizontal="left" vertical="center"/>
    </xf>
    <xf numFmtId="0" fontId="14" fillId="2" borderId="3" xfId="0" applyFont="1" applyFill="1" applyBorder="1" applyAlignment="1">
      <alignment wrapText="1"/>
    </xf>
    <xf numFmtId="0" fontId="14" fillId="2" borderId="4" xfId="0" applyFont="1" applyFill="1" applyBorder="1" applyAlignment="1">
      <alignment horizontal="left" vertical="center" wrapText="1"/>
    </xf>
    <xf numFmtId="0" fontId="14" fillId="2" borderId="4" xfId="0" applyFont="1" applyFill="1" applyBorder="1"/>
    <xf numFmtId="164" fontId="14" fillId="3" borderId="0" xfId="0" applyNumberFormat="1" applyFont="1" applyFill="1" applyAlignment="1">
      <alignment horizontal="center" vertical="center"/>
    </xf>
    <xf numFmtId="164" fontId="14" fillId="3" borderId="0" xfId="0" applyNumberFormat="1" applyFont="1" applyFill="1" applyAlignment="1">
      <alignment horizontal="center" vertical="center"/>
    </xf>
    <xf numFmtId="164" fontId="14" fillId="3" borderId="0" xfId="2" applyNumberFormat="1" applyFont="1" applyFill="1" applyBorder="1" applyAlignment="1">
      <alignment horizontal="center" vertical="center"/>
    </xf>
    <xf numFmtId="164" fontId="14" fillId="3" borderId="0" xfId="2" applyNumberFormat="1" applyFont="1" applyFill="1" applyBorder="1" applyAlignment="1">
      <alignment horizontal="center" vertical="center"/>
    </xf>
    <xf numFmtId="164" fontId="14" fillId="2" borderId="0" xfId="2" applyNumberFormat="1" applyFont="1" applyFill="1" applyBorder="1" applyAlignment="1">
      <alignment horizontal="center" vertical="center"/>
    </xf>
    <xf numFmtId="164" fontId="14" fillId="2" borderId="0" xfId="2" applyNumberFormat="1" applyFont="1" applyFill="1" applyBorder="1" applyAlignment="1">
      <alignment horizontal="center" vertical="center"/>
    </xf>
    <xf numFmtId="0" fontId="14" fillId="2" borderId="0" xfId="0" applyFont="1" applyFill="1" applyAlignment="1">
      <alignment horizontal="left" vertical="center" wrapText="1"/>
    </xf>
    <xf numFmtId="0" fontId="14" fillId="2" borderId="3" xfId="0" applyFont="1" applyFill="1" applyBorder="1" applyAlignment="1">
      <alignment horizontal="left" vertical="center" wrapText="1"/>
    </xf>
    <xf numFmtId="0" fontId="14" fillId="2" borderId="3" xfId="0" applyFont="1" applyFill="1" applyBorder="1"/>
    <xf numFmtId="164" fontId="14" fillId="3" borderId="3" xfId="0" applyNumberFormat="1" applyFont="1" applyFill="1" applyBorder="1" applyAlignment="1">
      <alignment horizontal="center" vertical="center"/>
    </xf>
    <xf numFmtId="164" fontId="14" fillId="3" borderId="3" xfId="0" applyNumberFormat="1" applyFont="1" applyFill="1" applyBorder="1" applyAlignment="1">
      <alignment horizontal="center" vertical="center"/>
    </xf>
    <xf numFmtId="164" fontId="14" fillId="3" borderId="3" xfId="2" applyNumberFormat="1" applyFont="1" applyFill="1" applyBorder="1" applyAlignment="1">
      <alignment horizontal="center" vertical="center"/>
    </xf>
    <xf numFmtId="164" fontId="14" fillId="3" borderId="3" xfId="2" applyNumberFormat="1" applyFont="1" applyFill="1" applyBorder="1" applyAlignment="1">
      <alignment horizontal="center" vertical="center"/>
    </xf>
    <xf numFmtId="164" fontId="14" fillId="2" borderId="3" xfId="2" applyNumberFormat="1" applyFont="1" applyFill="1" applyBorder="1" applyAlignment="1">
      <alignment horizontal="center" vertical="center"/>
    </xf>
    <xf numFmtId="164" fontId="14" fillId="2" borderId="3" xfId="2" applyNumberFormat="1" applyFont="1" applyFill="1" applyBorder="1" applyAlignment="1">
      <alignment horizontal="center" vertical="center"/>
    </xf>
    <xf numFmtId="0" fontId="14" fillId="2" borderId="6" xfId="0" applyFont="1" applyFill="1" applyBorder="1" applyAlignment="1">
      <alignment wrapText="1"/>
    </xf>
    <xf numFmtId="9" fontId="14" fillId="3" borderId="6" xfId="2" applyFont="1" applyFill="1" applyBorder="1" applyAlignment="1">
      <alignment horizontal="center" vertical="center"/>
    </xf>
    <xf numFmtId="9" fontId="14" fillId="3" borderId="6" xfId="2" applyFont="1" applyFill="1" applyBorder="1" applyAlignment="1">
      <alignment horizontal="center" vertical="center"/>
    </xf>
    <xf numFmtId="9" fontId="14" fillId="2" borderId="6" xfId="2" applyFont="1" applyFill="1" applyBorder="1" applyAlignment="1">
      <alignment horizontal="center" vertical="center"/>
    </xf>
    <xf numFmtId="9" fontId="14" fillId="2" borderId="6" xfId="2" applyFont="1" applyFill="1" applyBorder="1" applyAlignment="1">
      <alignment horizontal="center" vertical="center"/>
    </xf>
    <xf numFmtId="0" fontId="14" fillId="3" borderId="4" xfId="0" applyFont="1" applyFill="1" applyBorder="1" applyAlignment="1">
      <alignment horizontal="center" vertical="center"/>
    </xf>
    <xf numFmtId="0" fontId="14" fillId="2" borderId="4" xfId="0" applyFont="1" applyFill="1" applyBorder="1" applyAlignment="1">
      <alignment horizontal="center" vertical="center"/>
    </xf>
    <xf numFmtId="164" fontId="14" fillId="2" borderId="4" xfId="2" applyNumberFormat="1" applyFont="1" applyFill="1" applyBorder="1" applyAlignment="1">
      <alignment horizontal="center" vertical="center"/>
    </xf>
    <xf numFmtId="164" fontId="14" fillId="2" borderId="4" xfId="2" applyNumberFormat="1" applyFont="1" applyFill="1" applyBorder="1" applyAlignment="1">
      <alignment horizontal="center" vertical="center"/>
    </xf>
    <xf numFmtId="9" fontId="14" fillId="2" borderId="4" xfId="2" applyFont="1" applyFill="1" applyBorder="1" applyAlignment="1">
      <alignment horizontal="center" vertical="center"/>
    </xf>
    <xf numFmtId="9" fontId="14" fillId="2" borderId="4" xfId="2" applyFont="1" applyFill="1" applyBorder="1" applyAlignment="1">
      <alignment horizontal="center" vertical="center"/>
    </xf>
    <xf numFmtId="0" fontId="14" fillId="3" borderId="0" xfId="0" applyFont="1" applyFill="1" applyAlignment="1">
      <alignment horizontal="center" vertical="center"/>
    </xf>
    <xf numFmtId="0" fontId="14" fillId="2" borderId="0" xfId="0" applyFont="1" applyFill="1" applyAlignment="1">
      <alignment horizontal="center" vertical="center"/>
    </xf>
    <xf numFmtId="9" fontId="14" fillId="2" borderId="0" xfId="2" applyFont="1" applyFill="1" applyBorder="1" applyAlignment="1">
      <alignment horizontal="center" vertical="center"/>
    </xf>
    <xf numFmtId="9" fontId="14" fillId="2" borderId="0" xfId="2" applyFont="1" applyFill="1" applyBorder="1" applyAlignment="1">
      <alignment horizontal="center" vertical="center"/>
    </xf>
    <xf numFmtId="0" fontId="14" fillId="2" borderId="3" xfId="0" applyFont="1" applyFill="1" applyBorder="1" applyAlignment="1">
      <alignment horizontal="center" vertical="center"/>
    </xf>
    <xf numFmtId="9" fontId="14" fillId="2" borderId="3" xfId="2" applyFont="1" applyFill="1" applyBorder="1" applyAlignment="1">
      <alignment horizontal="center" vertical="center"/>
    </xf>
    <xf numFmtId="9" fontId="14" fillId="2" borderId="3" xfId="2" applyFont="1" applyFill="1" applyBorder="1" applyAlignment="1">
      <alignment horizontal="center" vertical="center"/>
    </xf>
    <xf numFmtId="0" fontId="14" fillId="3" borderId="3" xfId="0" applyFont="1" applyFill="1" applyBorder="1" applyAlignment="1">
      <alignment horizontal="center" vertical="center"/>
    </xf>
    <xf numFmtId="0" fontId="14" fillId="2" borderId="3" xfId="0" applyFont="1" applyFill="1" applyBorder="1" applyAlignment="1">
      <alignment horizontal="center" vertical="center"/>
    </xf>
    <xf numFmtId="0" fontId="14" fillId="2" borderId="4" xfId="0" applyFont="1" applyFill="1" applyBorder="1" applyAlignment="1">
      <alignment horizontal="left" vertical="top" wrapText="1"/>
    </xf>
    <xf numFmtId="0" fontId="14" fillId="2" borderId="4" xfId="0" applyFont="1" applyFill="1" applyBorder="1" applyAlignment="1">
      <alignment vertical="top" wrapText="1"/>
    </xf>
    <xf numFmtId="0" fontId="4" fillId="2" borderId="3" xfId="0" applyFont="1" applyFill="1" applyBorder="1" applyAlignment="1">
      <alignment horizontal="left" vertical="top" wrapText="1"/>
    </xf>
    <xf numFmtId="0" fontId="4" fillId="2" borderId="4" xfId="0" applyFont="1" applyFill="1" applyBorder="1"/>
    <xf numFmtId="0" fontId="11" fillId="2" borderId="4" xfId="0" applyFont="1" applyFill="1" applyBorder="1" applyAlignment="1">
      <alignment vertical="center"/>
    </xf>
    <xf numFmtId="0" fontId="11" fillId="2" borderId="0" xfId="0" applyFont="1" applyFill="1"/>
    <xf numFmtId="0" fontId="11" fillId="2" borderId="4" xfId="0" applyFont="1" applyFill="1" applyBorder="1" applyAlignment="1">
      <alignment horizontal="center" vertical="center"/>
    </xf>
    <xf numFmtId="0" fontId="11" fillId="2" borderId="4" xfId="0" applyFont="1" applyFill="1" applyBorder="1" applyAlignment="1">
      <alignment horizontal="center"/>
    </xf>
    <xf numFmtId="164" fontId="11" fillId="2" borderId="4" xfId="0" applyNumberFormat="1" applyFont="1" applyFill="1" applyBorder="1" applyAlignment="1">
      <alignment horizontal="center" vertical="center"/>
    </xf>
    <xf numFmtId="0" fontId="4" fillId="2" borderId="4" xfId="0" applyFont="1" applyFill="1" applyBorder="1" applyAlignment="1">
      <alignment horizontal="center" vertical="center"/>
    </xf>
    <xf numFmtId="164" fontId="4" fillId="2" borderId="4" xfId="0" applyNumberFormat="1" applyFont="1" applyFill="1" applyBorder="1" applyAlignment="1">
      <alignment horizontal="center" vertical="center"/>
    </xf>
    <xf numFmtId="0" fontId="11" fillId="2" borderId="0" xfId="0" applyFont="1" applyFill="1" applyAlignment="1">
      <alignment horizontal="left" vertical="top"/>
    </xf>
    <xf numFmtId="164" fontId="4" fillId="2" borderId="0" xfId="0" applyNumberFormat="1" applyFont="1" applyFill="1" applyAlignment="1">
      <alignment horizontal="center" vertical="center"/>
    </xf>
    <xf numFmtId="0" fontId="4" fillId="2" borderId="0" xfId="0" applyFont="1" applyFill="1" applyAlignment="1">
      <alignment vertical="center"/>
    </xf>
    <xf numFmtId="0" fontId="11" fillId="2" borderId="0" xfId="0" applyFont="1" applyFill="1" applyAlignment="1">
      <alignment vertical="center"/>
    </xf>
    <xf numFmtId="0" fontId="4" fillId="2" borderId="0" xfId="0" applyFont="1" applyFill="1" applyAlignment="1">
      <alignment horizontal="center" vertical="center" wrapText="1"/>
    </xf>
    <xf numFmtId="164" fontId="4" fillId="2" borderId="0" xfId="0" applyNumberFormat="1" applyFont="1" applyFill="1" applyAlignment="1">
      <alignment horizontal="center" vertical="center" wrapText="1"/>
    </xf>
    <xf numFmtId="0" fontId="4" fillId="2" borderId="4" xfId="0" applyFont="1" applyFill="1" applyBorder="1" applyAlignment="1">
      <alignment horizontal="left" vertical="top" wrapText="1"/>
    </xf>
    <xf numFmtId="0" fontId="11" fillId="2" borderId="0" xfId="0" applyFont="1" applyFill="1" applyAlignment="1">
      <alignment horizontal="center" vertical="center"/>
    </xf>
    <xf numFmtId="0" fontId="11" fillId="2" borderId="0" xfId="0" applyFont="1" applyFill="1" applyAlignment="1">
      <alignment horizontal="center"/>
    </xf>
    <xf numFmtId="0" fontId="14" fillId="2" borderId="0" xfId="0" applyFont="1" applyFill="1" applyAlignment="1">
      <alignment horizontal="left" vertical="top"/>
    </xf>
    <xf numFmtId="0" fontId="25" fillId="2" borderId="0" xfId="0" applyFont="1" applyFill="1" applyAlignment="1">
      <alignment horizontal="center"/>
    </xf>
    <xf numFmtId="0" fontId="25" fillId="2" borderId="0" xfId="0" applyFont="1" applyFill="1"/>
    <xf numFmtId="0" fontId="25" fillId="5" borderId="0" xfId="0" applyFont="1" applyFill="1" applyAlignment="1">
      <alignment horizontal="left" vertical="top"/>
    </xf>
    <xf numFmtId="0" fontId="25" fillId="2" borderId="0" xfId="0" applyFont="1" applyFill="1" applyAlignment="1">
      <alignment horizontal="left" vertical="top"/>
    </xf>
    <xf numFmtId="0" fontId="26" fillId="2" borderId="4" xfId="0" applyFont="1" applyFill="1" applyBorder="1" applyAlignment="1">
      <alignment horizontal="center" vertical="center"/>
    </xf>
    <xf numFmtId="0" fontId="26" fillId="2" borderId="4" xfId="0" applyFont="1" applyFill="1" applyBorder="1" applyAlignment="1">
      <alignment horizontal="left" vertical="center"/>
    </xf>
    <xf numFmtId="0" fontId="26" fillId="2" borderId="4" xfId="0" applyFont="1" applyFill="1" applyBorder="1" applyAlignment="1">
      <alignment horizontal="left" vertical="center" wrapText="1"/>
    </xf>
    <xf numFmtId="165" fontId="26" fillId="2" borderId="4" xfId="0" applyNumberFormat="1" applyFont="1" applyFill="1" applyBorder="1" applyAlignment="1">
      <alignment horizontal="center" vertical="center"/>
    </xf>
    <xf numFmtId="11" fontId="27" fillId="2" borderId="4" xfId="0" applyNumberFormat="1" applyFont="1" applyFill="1" applyBorder="1" applyAlignment="1">
      <alignment horizontal="center" vertical="center"/>
    </xf>
    <xf numFmtId="165" fontId="26" fillId="2" borderId="6" xfId="0" applyNumberFormat="1" applyFont="1" applyFill="1" applyBorder="1" applyAlignment="1">
      <alignment horizontal="center" vertical="center"/>
    </xf>
    <xf numFmtId="165" fontId="26" fillId="2" borderId="6" xfId="0" applyNumberFormat="1" applyFont="1" applyFill="1" applyBorder="1" applyAlignment="1">
      <alignment horizontal="center" vertical="center"/>
    </xf>
    <xf numFmtId="0" fontId="26" fillId="2" borderId="6" xfId="0" applyFont="1" applyFill="1" applyBorder="1" applyAlignment="1">
      <alignment horizontal="center" vertical="center"/>
    </xf>
    <xf numFmtId="0" fontId="26" fillId="2" borderId="3" xfId="0" applyFont="1" applyFill="1" applyBorder="1" applyAlignment="1">
      <alignment horizontal="center" vertical="center"/>
    </xf>
    <xf numFmtId="0" fontId="26" fillId="2" borderId="3" xfId="0" applyFont="1" applyFill="1" applyBorder="1" applyAlignment="1">
      <alignment horizontal="left" vertical="center"/>
    </xf>
    <xf numFmtId="0" fontId="26" fillId="2" borderId="3" xfId="0" applyFont="1" applyFill="1" applyBorder="1" applyAlignment="1">
      <alignment horizontal="left" vertical="center" wrapText="1"/>
    </xf>
    <xf numFmtId="165" fontId="26" fillId="2" borderId="3" xfId="0" applyNumberFormat="1" applyFont="1" applyFill="1" applyBorder="1" applyAlignment="1">
      <alignment horizontal="center" vertical="center"/>
    </xf>
    <xf numFmtId="11" fontId="27" fillId="2" borderId="3" xfId="0" applyNumberFormat="1" applyFont="1" applyFill="1" applyBorder="1" applyAlignment="1">
      <alignment horizontal="center" vertical="center"/>
    </xf>
    <xf numFmtId="165" fontId="26" fillId="2" borderId="3" xfId="0" applyNumberFormat="1" applyFont="1" applyFill="1" applyBorder="1" applyAlignment="1">
      <alignment horizontal="center" vertical="center"/>
    </xf>
    <xf numFmtId="165" fontId="26" fillId="2" borderId="3" xfId="0" applyNumberFormat="1" applyFont="1" applyFill="1" applyBorder="1" applyAlignment="1">
      <alignment horizontal="center" vertical="center" wrapText="1"/>
    </xf>
    <xf numFmtId="0" fontId="26" fillId="2" borderId="6" xfId="0" applyFont="1" applyFill="1" applyBorder="1" applyAlignment="1">
      <alignment horizontal="center"/>
    </xf>
    <xf numFmtId="0" fontId="25" fillId="2" borderId="0" xfId="0" applyFont="1" applyFill="1" applyAlignment="1">
      <alignment horizontal="left" vertical="center"/>
    </xf>
    <xf numFmtId="165" fontId="25" fillId="2" borderId="0" xfId="0" applyNumberFormat="1" applyFont="1" applyFill="1" applyAlignment="1">
      <alignment horizontal="center"/>
    </xf>
    <xf numFmtId="11" fontId="25" fillId="2" borderId="0" xfId="0" applyNumberFormat="1" applyFont="1" applyFill="1" applyAlignment="1">
      <alignment horizontal="center"/>
    </xf>
    <xf numFmtId="0" fontId="25" fillId="5" borderId="0" xfId="0" applyFont="1" applyFill="1" applyAlignment="1">
      <alignment horizontal="center"/>
    </xf>
    <xf numFmtId="0" fontId="25" fillId="2" borderId="0" xfId="0" applyFont="1" applyFill="1" applyAlignment="1">
      <alignment horizontal="left" vertical="center" wrapText="1"/>
    </xf>
    <xf numFmtId="0" fontId="25" fillId="2" borderId="0" xfId="0" applyFont="1" applyFill="1" applyAlignment="1">
      <alignment horizontal="center" vertical="center"/>
    </xf>
    <xf numFmtId="165" fontId="25" fillId="2" borderId="0" xfId="0" applyNumberFormat="1" applyFont="1" applyFill="1" applyAlignment="1">
      <alignment horizontal="center" vertical="center"/>
    </xf>
    <xf numFmtId="11" fontId="25" fillId="2" borderId="0" xfId="0" applyNumberFormat="1" applyFont="1" applyFill="1" applyAlignment="1">
      <alignment horizontal="center" vertical="center"/>
    </xf>
    <xf numFmtId="0" fontId="25" fillId="2" borderId="3" xfId="0" applyFont="1" applyFill="1" applyBorder="1" applyAlignment="1">
      <alignment horizontal="left" vertical="center"/>
    </xf>
    <xf numFmtId="0" fontId="25" fillId="2" borderId="4" xfId="0" applyFont="1" applyFill="1" applyBorder="1" applyAlignment="1">
      <alignment horizontal="left" vertical="top" wrapText="1"/>
    </xf>
    <xf numFmtId="0" fontId="14" fillId="2" borderId="0" xfId="0" applyFont="1" applyFill="1" applyAlignment="1">
      <alignment horizontal="left" vertical="center"/>
    </xf>
    <xf numFmtId="0" fontId="25" fillId="2" borderId="0" xfId="0" applyFont="1" applyFill="1" applyAlignment="1">
      <alignment vertical="center"/>
    </xf>
    <xf numFmtId="0" fontId="25" fillId="5" borderId="0" xfId="0" applyFont="1" applyFill="1" applyAlignment="1">
      <alignment horizontal="left" vertical="center"/>
    </xf>
    <xf numFmtId="0" fontId="26" fillId="2" borderId="4" xfId="0" applyFont="1" applyFill="1" applyBorder="1" applyAlignment="1">
      <alignment horizontal="center" vertical="center" wrapText="1"/>
    </xf>
    <xf numFmtId="0" fontId="26" fillId="2" borderId="3" xfId="0" applyFont="1" applyFill="1" applyBorder="1" applyAlignment="1">
      <alignment horizontal="center" vertical="center" wrapText="1"/>
    </xf>
    <xf numFmtId="0" fontId="26" fillId="2" borderId="6" xfId="0" applyFont="1" applyFill="1" applyBorder="1" applyAlignment="1">
      <alignment horizontal="center" vertical="center" wrapText="1"/>
    </xf>
    <xf numFmtId="0" fontId="25" fillId="2" borderId="0" xfId="0" applyFont="1" applyFill="1" applyAlignment="1">
      <alignment vertical="center" wrapText="1"/>
    </xf>
    <xf numFmtId="0" fontId="29" fillId="2" borderId="0" xfId="0" applyFont="1" applyFill="1" applyAlignment="1">
      <alignment horizontal="center" vertical="center"/>
    </xf>
    <xf numFmtId="0" fontId="29" fillId="5" borderId="0" xfId="0" applyFont="1" applyFill="1" applyAlignment="1">
      <alignment horizontal="center" vertical="center"/>
    </xf>
    <xf numFmtId="0" fontId="25" fillId="5" borderId="0" xfId="0" applyFont="1" applyFill="1" applyAlignment="1">
      <alignment horizontal="center" vertical="center"/>
    </xf>
    <xf numFmtId="0" fontId="25" fillId="2" borderId="4" xfId="0" applyFont="1" applyFill="1" applyBorder="1" applyAlignment="1">
      <alignment horizontal="left" vertical="center" wrapText="1"/>
    </xf>
    <xf numFmtId="0" fontId="20" fillId="2" borderId="4" xfId="0" applyFont="1" applyFill="1" applyBorder="1" applyAlignment="1">
      <alignment horizontal="center" vertical="center"/>
    </xf>
    <xf numFmtId="0" fontId="20" fillId="2" borderId="4" xfId="0" applyFont="1" applyFill="1" applyBorder="1" applyAlignment="1">
      <alignment horizontal="center" vertical="center" wrapText="1"/>
    </xf>
    <xf numFmtId="165" fontId="20" fillId="2" borderId="4" xfId="0" applyNumberFormat="1" applyFont="1" applyFill="1" applyBorder="1" applyAlignment="1">
      <alignment horizontal="center" vertical="center"/>
    </xf>
    <xf numFmtId="11" fontId="30" fillId="2" borderId="4" xfId="0" applyNumberFormat="1" applyFont="1" applyFill="1" applyBorder="1" applyAlignment="1">
      <alignment horizontal="center" vertical="center"/>
    </xf>
    <xf numFmtId="165" fontId="20" fillId="2" borderId="6" xfId="0" applyNumberFormat="1" applyFont="1" applyFill="1" applyBorder="1" applyAlignment="1">
      <alignment horizontal="center" vertical="center"/>
    </xf>
    <xf numFmtId="165" fontId="20" fillId="2" borderId="6" xfId="0" applyNumberFormat="1" applyFont="1" applyFill="1" applyBorder="1" applyAlignment="1">
      <alignment horizontal="center" vertical="center"/>
    </xf>
    <xf numFmtId="0" fontId="20" fillId="2" borderId="3" xfId="0" applyFont="1" applyFill="1" applyBorder="1" applyAlignment="1">
      <alignment horizontal="center" vertical="center"/>
    </xf>
    <xf numFmtId="0" fontId="20" fillId="2" borderId="3" xfId="0" applyFont="1" applyFill="1" applyBorder="1" applyAlignment="1">
      <alignment horizontal="center" vertical="center" wrapText="1"/>
    </xf>
    <xf numFmtId="165" fontId="20" fillId="2" borderId="3" xfId="0" applyNumberFormat="1" applyFont="1" applyFill="1" applyBorder="1" applyAlignment="1">
      <alignment horizontal="center" vertical="center"/>
    </xf>
    <xf numFmtId="11" fontId="30" fillId="2" borderId="3" xfId="0" applyNumberFormat="1" applyFont="1" applyFill="1" applyBorder="1" applyAlignment="1">
      <alignment horizontal="center" vertical="center"/>
    </xf>
    <xf numFmtId="165" fontId="20" fillId="2" borderId="3" xfId="0" applyNumberFormat="1" applyFont="1" applyFill="1" applyBorder="1" applyAlignment="1">
      <alignment horizontal="center" vertical="center" wrapText="1"/>
    </xf>
    <xf numFmtId="165" fontId="14" fillId="2" borderId="0" xfId="0" applyNumberFormat="1" applyFont="1" applyFill="1" applyAlignment="1">
      <alignment horizontal="center"/>
    </xf>
    <xf numFmtId="11" fontId="14" fillId="2" borderId="0" xfId="0" applyNumberFormat="1" applyFont="1" applyFill="1" applyAlignment="1">
      <alignment horizontal="center"/>
    </xf>
    <xf numFmtId="165" fontId="14" fillId="2" borderId="3" xfId="0" applyNumberFormat="1" applyFont="1" applyFill="1" applyBorder="1" applyAlignment="1">
      <alignment horizontal="center"/>
    </xf>
    <xf numFmtId="11" fontId="14" fillId="2" borderId="3" xfId="0" applyNumberFormat="1" applyFont="1" applyFill="1" applyBorder="1" applyAlignment="1">
      <alignment horizontal="center"/>
    </xf>
    <xf numFmtId="0" fontId="26" fillId="2" borderId="6" xfId="0" applyFont="1" applyFill="1" applyBorder="1"/>
    <xf numFmtId="165" fontId="27" fillId="2" borderId="6" xfId="0" applyNumberFormat="1" applyFont="1" applyFill="1" applyBorder="1" applyAlignment="1">
      <alignment horizontal="center" vertical="center"/>
    </xf>
    <xf numFmtId="0" fontId="29" fillId="2" borderId="0" xfId="0" applyFont="1" applyFill="1"/>
    <xf numFmtId="0" fontId="29" fillId="2" borderId="0" xfId="0" applyFont="1" applyFill="1" applyAlignment="1">
      <alignment horizontal="center"/>
    </xf>
    <xf numFmtId="165" fontId="29" fillId="2" borderId="0" xfId="0" applyNumberFormat="1" applyFont="1" applyFill="1" applyAlignment="1">
      <alignment horizontal="center"/>
    </xf>
    <xf numFmtId="11" fontId="29" fillId="2" borderId="0" xfId="0" applyNumberFormat="1" applyFont="1" applyFill="1" applyAlignment="1">
      <alignment horizontal="center"/>
    </xf>
    <xf numFmtId="0" fontId="28" fillId="2" borderId="0" xfId="0" applyFont="1" applyFill="1"/>
    <xf numFmtId="0" fontId="26" fillId="2" borderId="6" xfId="0" applyFont="1" applyFill="1" applyBorder="1" applyAlignment="1">
      <alignment horizontal="left" vertical="center" wrapText="1"/>
    </xf>
    <xf numFmtId="165" fontId="26" fillId="2" borderId="6" xfId="0" applyNumberFormat="1" applyFont="1" applyFill="1" applyBorder="1" applyAlignment="1">
      <alignment horizontal="center" vertical="center" wrapText="1"/>
    </xf>
    <xf numFmtId="11" fontId="27" fillId="2" borderId="6" xfId="0" applyNumberFormat="1" applyFont="1" applyFill="1" applyBorder="1" applyAlignment="1">
      <alignment horizontal="center" vertical="center" wrapText="1"/>
    </xf>
    <xf numFmtId="11" fontId="26" fillId="2" borderId="6" xfId="0" applyNumberFormat="1" applyFont="1" applyFill="1" applyBorder="1" applyAlignment="1">
      <alignment horizontal="center" vertical="center" wrapText="1"/>
    </xf>
    <xf numFmtId="0" fontId="25" fillId="2" borderId="0" xfId="0" applyFont="1" applyFill="1" applyAlignment="1">
      <alignment wrapText="1"/>
    </xf>
    <xf numFmtId="0" fontId="25" fillId="6" borderId="0" xfId="0" applyFont="1" applyFill="1"/>
    <xf numFmtId="0" fontId="28" fillId="6" borderId="0" xfId="0" applyFont="1" applyFill="1"/>
    <xf numFmtId="0" fontId="25" fillId="6" borderId="0" xfId="0" applyFont="1" applyFill="1" applyAlignment="1">
      <alignment horizontal="center"/>
    </xf>
    <xf numFmtId="11" fontId="25" fillId="6" borderId="0" xfId="0" applyNumberFormat="1" applyFont="1" applyFill="1" applyAlignment="1">
      <alignment horizontal="center"/>
    </xf>
    <xf numFmtId="0" fontId="25" fillId="2" borderId="3" xfId="0" applyFont="1" applyFill="1" applyBorder="1"/>
    <xf numFmtId="0" fontId="28" fillId="2" borderId="3" xfId="0" applyFont="1" applyFill="1" applyBorder="1"/>
    <xf numFmtId="0" fontId="25" fillId="2" borderId="3" xfId="0" applyFont="1" applyFill="1" applyBorder="1" applyAlignment="1">
      <alignment horizontal="center"/>
    </xf>
    <xf numFmtId="11" fontId="25" fillId="2" borderId="3" xfId="0" applyNumberFormat="1" applyFont="1" applyFill="1" applyBorder="1" applyAlignment="1">
      <alignment horizontal="center"/>
    </xf>
    <xf numFmtId="0" fontId="31" fillId="2" borderId="3" xfId="0" applyFont="1" applyFill="1" applyBorder="1" applyAlignment="1">
      <alignment horizontal="left" wrapText="1"/>
    </xf>
    <xf numFmtId="0" fontId="31" fillId="2" borderId="0" xfId="0" applyFont="1" applyFill="1" applyAlignment="1">
      <alignment horizontal="center"/>
    </xf>
    <xf numFmtId="0" fontId="31" fillId="2" borderId="0" xfId="0" applyFont="1" applyFill="1"/>
    <xf numFmtId="0" fontId="31" fillId="2" borderId="4" xfId="0" applyFont="1" applyFill="1" applyBorder="1" applyAlignment="1">
      <alignment wrapText="1"/>
    </xf>
    <xf numFmtId="0" fontId="31" fillId="2" borderId="4" xfId="0" applyFont="1" applyFill="1" applyBorder="1"/>
    <xf numFmtId="49" fontId="32" fillId="2" borderId="6" xfId="0" applyNumberFormat="1" applyFont="1" applyFill="1" applyBorder="1" applyAlignment="1">
      <alignment horizontal="center" vertical="center"/>
    </xf>
    <xf numFmtId="0" fontId="32" fillId="2" borderId="0" xfId="0" applyFont="1" applyFill="1" applyAlignment="1">
      <alignment wrapText="1"/>
    </xf>
    <xf numFmtId="0" fontId="32" fillId="2" borderId="0" xfId="0" applyFont="1" applyFill="1"/>
    <xf numFmtId="0" fontId="32" fillId="2" borderId="0" xfId="0" applyFont="1" applyFill="1" applyAlignment="1">
      <alignment horizontal="center" vertical="center"/>
    </xf>
    <xf numFmtId="0" fontId="32" fillId="2" borderId="0" xfId="0" applyFont="1" applyFill="1" applyAlignment="1">
      <alignment horizontal="center" vertical="center"/>
    </xf>
    <xf numFmtId="0" fontId="33" fillId="2" borderId="0" xfId="0" applyFont="1" applyFill="1" applyAlignment="1">
      <alignment horizontal="center" vertical="center" wrapText="1"/>
    </xf>
    <xf numFmtId="0" fontId="33" fillId="2" borderId="0" xfId="0" applyFont="1" applyFill="1" applyAlignment="1">
      <alignment horizontal="center" vertical="center" wrapText="1"/>
    </xf>
    <xf numFmtId="0" fontId="32" fillId="2" borderId="0" xfId="0" applyFont="1" applyFill="1" applyAlignment="1">
      <alignment horizontal="center" vertical="center" wrapText="1"/>
    </xf>
    <xf numFmtId="0" fontId="32" fillId="2" borderId="3" xfId="0" applyFont="1" applyFill="1" applyBorder="1" applyAlignment="1">
      <alignment vertical="center" wrapText="1"/>
    </xf>
    <xf numFmtId="0" fontId="32" fillId="2" borderId="3" xfId="0" applyFont="1" applyFill="1" applyBorder="1" applyAlignment="1">
      <alignment vertical="center"/>
    </xf>
    <xf numFmtId="0" fontId="32" fillId="2" borderId="3" xfId="0" applyFont="1" applyFill="1" applyBorder="1" applyAlignment="1">
      <alignment horizontal="center"/>
    </xf>
    <xf numFmtId="49" fontId="32" fillId="2" borderId="3" xfId="0" applyNumberFormat="1" applyFont="1" applyFill="1" applyBorder="1" applyAlignment="1">
      <alignment horizontal="center" vertical="center"/>
    </xf>
    <xf numFmtId="0" fontId="32" fillId="2" borderId="3" xfId="0" applyFont="1" applyFill="1" applyBorder="1" applyAlignment="1">
      <alignment horizontal="center" vertical="center"/>
    </xf>
    <xf numFmtId="0" fontId="31" fillId="2" borderId="0" xfId="0" applyFont="1" applyFill="1" applyAlignment="1">
      <alignment vertical="center" wrapText="1"/>
    </xf>
    <xf numFmtId="0" fontId="31" fillId="2" borderId="0" xfId="0" applyFont="1" applyFill="1" applyAlignment="1">
      <alignment vertical="center"/>
    </xf>
    <xf numFmtId="0" fontId="31" fillId="2" borderId="0" xfId="0" applyFont="1" applyFill="1" applyAlignment="1">
      <alignment horizontal="center" vertical="center"/>
    </xf>
    <xf numFmtId="49" fontId="31" fillId="2" borderId="0" xfId="0" applyNumberFormat="1" applyFont="1" applyFill="1" applyAlignment="1">
      <alignment horizontal="center"/>
    </xf>
    <xf numFmtId="0" fontId="31" fillId="0" borderId="0" xfId="0" applyFont="1" applyAlignment="1">
      <alignment horizontal="center"/>
    </xf>
    <xf numFmtId="0" fontId="31" fillId="7" borderId="0" xfId="0" applyFont="1" applyFill="1" applyAlignment="1">
      <alignment horizontal="center"/>
    </xf>
    <xf numFmtId="49" fontId="31" fillId="7" borderId="0" xfId="0" applyNumberFormat="1" applyFont="1" applyFill="1" applyAlignment="1">
      <alignment horizontal="center"/>
    </xf>
    <xf numFmtId="165" fontId="31" fillId="7" borderId="0" xfId="0" applyNumberFormat="1" applyFont="1" applyFill="1" applyAlignment="1">
      <alignment horizontal="center" vertical="center"/>
    </xf>
    <xf numFmtId="165" fontId="31" fillId="2" borderId="0" xfId="0" applyNumberFormat="1" applyFont="1" applyFill="1" applyAlignment="1">
      <alignment horizontal="center" vertical="center"/>
    </xf>
    <xf numFmtId="0" fontId="32" fillId="2" borderId="0" xfId="0" applyFont="1" applyFill="1" applyAlignment="1">
      <alignment horizontal="left" vertical="center" wrapText="1"/>
    </xf>
    <xf numFmtId="49" fontId="31" fillId="2" borderId="0" xfId="0" applyNumberFormat="1" applyFont="1" applyFill="1" applyAlignment="1">
      <alignment horizontal="center" vertical="center"/>
    </xf>
    <xf numFmtId="165" fontId="31" fillId="2" borderId="0" xfId="0" applyNumberFormat="1" applyFont="1" applyFill="1" applyAlignment="1">
      <alignment horizontal="center"/>
    </xf>
    <xf numFmtId="165" fontId="31" fillId="0" borderId="0" xfId="0" applyNumberFormat="1" applyFont="1" applyAlignment="1">
      <alignment horizontal="center"/>
    </xf>
    <xf numFmtId="49" fontId="31" fillId="2" borderId="0" xfId="0" applyNumberFormat="1" applyFont="1" applyFill="1" applyAlignment="1">
      <alignment horizontal="center" vertical="center" wrapText="1"/>
    </xf>
    <xf numFmtId="0" fontId="32" fillId="2" borderId="0" xfId="0" applyFont="1" applyFill="1" applyAlignment="1">
      <alignment vertical="center" wrapText="1"/>
    </xf>
    <xf numFmtId="0" fontId="32" fillId="2" borderId="0" xfId="0" applyFont="1" applyFill="1" applyAlignment="1">
      <alignment vertical="center"/>
    </xf>
    <xf numFmtId="0" fontId="31" fillId="2" borderId="0" xfId="0" applyFont="1" applyFill="1" applyAlignment="1">
      <alignment horizontal="left" vertical="center" wrapText="1"/>
    </xf>
    <xf numFmtId="0" fontId="31" fillId="2" borderId="4" xfId="0" applyFont="1" applyFill="1" applyBorder="1" applyAlignment="1">
      <alignment horizontal="left" vertical="top" wrapText="1"/>
    </xf>
    <xf numFmtId="0" fontId="31" fillId="2" borderId="0" xfId="0" applyFont="1" applyFill="1" applyAlignment="1">
      <alignment vertical="top" wrapText="1"/>
    </xf>
    <xf numFmtId="0" fontId="31" fillId="2" borderId="0" xfId="0" applyFont="1" applyFill="1" applyAlignment="1">
      <alignment wrapText="1"/>
    </xf>
    <xf numFmtId="0" fontId="32" fillId="2" borderId="0" xfId="0" applyFont="1" applyFill="1" applyAlignment="1">
      <alignment horizontal="left"/>
    </xf>
    <xf numFmtId="0" fontId="31" fillId="2" borderId="0" xfId="0" applyFont="1" applyFill="1" applyAlignment="1">
      <alignment horizontal="left" wrapText="1"/>
    </xf>
    <xf numFmtId="0" fontId="31" fillId="2" borderId="0" xfId="0" applyFont="1" applyFill="1" applyAlignment="1">
      <alignment horizontal="center" vertical="center" wrapText="1"/>
    </xf>
    <xf numFmtId="0" fontId="32" fillId="2" borderId="6" xfId="0" applyFont="1" applyFill="1" applyBorder="1" applyAlignment="1">
      <alignment horizontal="left" vertical="center"/>
    </xf>
    <xf numFmtId="0" fontId="32" fillId="2" borderId="6" xfId="0" applyFont="1" applyFill="1" applyBorder="1" applyAlignment="1">
      <alignment horizontal="left" vertical="center" wrapText="1"/>
    </xf>
    <xf numFmtId="0" fontId="32" fillId="2" borderId="6" xfId="0" applyFont="1" applyFill="1" applyBorder="1" applyAlignment="1">
      <alignment horizontal="center" vertical="center" wrapText="1"/>
    </xf>
    <xf numFmtId="0" fontId="31" fillId="2" borderId="6" xfId="0" applyFont="1" applyFill="1" applyBorder="1" applyAlignment="1">
      <alignment vertical="center" wrapText="1"/>
    </xf>
    <xf numFmtId="0" fontId="32" fillId="2" borderId="4" xfId="0" applyFont="1" applyFill="1" applyBorder="1" applyAlignment="1">
      <alignment horizontal="left" vertical="top" wrapText="1"/>
    </xf>
    <xf numFmtId="9" fontId="31" fillId="2" borderId="0" xfId="0" applyNumberFormat="1" applyFont="1" applyFill="1" applyAlignment="1">
      <alignment horizontal="center" vertical="center" wrapText="1"/>
    </xf>
    <xf numFmtId="11" fontId="38" fillId="2" borderId="0" xfId="0" applyNumberFormat="1" applyFont="1" applyFill="1" applyAlignment="1">
      <alignment horizontal="center" vertical="center" wrapText="1"/>
    </xf>
    <xf numFmtId="0" fontId="31" fillId="2" borderId="4" xfId="0" applyFont="1" applyFill="1" applyBorder="1" applyAlignment="1">
      <alignment horizontal="left" vertical="center" wrapText="1"/>
    </xf>
    <xf numFmtId="165" fontId="38" fillId="2" borderId="0" xfId="0" applyNumberFormat="1" applyFont="1" applyFill="1" applyAlignment="1">
      <alignment horizontal="center" vertical="center" wrapText="1"/>
    </xf>
    <xf numFmtId="0" fontId="32" fillId="2" borderId="0" xfId="0" applyFont="1" applyFill="1" applyAlignment="1">
      <alignment horizontal="left" vertical="top" wrapText="1"/>
    </xf>
    <xf numFmtId="165" fontId="31" fillId="2" borderId="0" xfId="0" applyNumberFormat="1" applyFont="1" applyFill="1" applyAlignment="1">
      <alignment horizontal="center" vertical="center" wrapText="1"/>
    </xf>
    <xf numFmtId="0" fontId="31" fillId="2" borderId="0" xfId="0" applyFont="1" applyFill="1" applyAlignment="1">
      <alignment horizontal="left" vertical="center" wrapText="1"/>
    </xf>
    <xf numFmtId="0" fontId="31" fillId="2" borderId="8" xfId="0" applyFont="1" applyFill="1" applyBorder="1" applyAlignment="1">
      <alignment horizontal="left" wrapText="1"/>
    </xf>
    <xf numFmtId="0" fontId="31" fillId="2" borderId="8" xfId="0" applyFont="1" applyFill="1" applyBorder="1" applyAlignment="1">
      <alignment horizontal="center" vertical="center" wrapText="1"/>
    </xf>
    <xf numFmtId="0" fontId="31" fillId="2" borderId="8" xfId="0" applyFont="1" applyFill="1" applyBorder="1" applyAlignment="1">
      <alignment vertical="center" wrapText="1"/>
    </xf>
    <xf numFmtId="11" fontId="38" fillId="2" borderId="8" xfId="0" applyNumberFormat="1" applyFont="1" applyFill="1" applyBorder="1" applyAlignment="1">
      <alignment horizontal="center" vertical="center" wrapText="1"/>
    </xf>
    <xf numFmtId="165" fontId="38" fillId="2" borderId="8" xfId="0" applyNumberFormat="1" applyFont="1" applyFill="1" applyBorder="1" applyAlignment="1">
      <alignment horizontal="center" vertical="center" wrapText="1"/>
    </xf>
    <xf numFmtId="0" fontId="31" fillId="2" borderId="7" xfId="0" applyFont="1" applyFill="1" applyBorder="1" applyAlignment="1">
      <alignment horizontal="left" wrapText="1"/>
    </xf>
    <xf numFmtId="0" fontId="31" fillId="2" borderId="7" xfId="0" applyFont="1" applyFill="1" applyBorder="1" applyAlignment="1">
      <alignment horizontal="center" vertical="center" wrapText="1"/>
    </xf>
    <xf numFmtId="0" fontId="31" fillId="2" borderId="7" xfId="0" applyFont="1" applyFill="1" applyBorder="1" applyAlignment="1">
      <alignment vertical="center" wrapText="1"/>
    </xf>
    <xf numFmtId="165" fontId="38" fillId="2" borderId="7" xfId="0" applyNumberFormat="1" applyFont="1" applyFill="1" applyBorder="1" applyAlignment="1">
      <alignment horizontal="center" vertical="center" wrapText="1"/>
    </xf>
    <xf numFmtId="0" fontId="32" fillId="2" borderId="3" xfId="0" applyFont="1" applyFill="1" applyBorder="1"/>
    <xf numFmtId="0" fontId="31" fillId="2" borderId="3" xfId="0" applyFont="1" applyFill="1" applyBorder="1" applyAlignment="1">
      <alignment wrapText="1"/>
    </xf>
    <xf numFmtId="0" fontId="31" fillId="2" borderId="3" xfId="0" applyFont="1" applyFill="1" applyBorder="1" applyAlignment="1">
      <alignment horizontal="left" wrapText="1"/>
    </xf>
    <xf numFmtId="0" fontId="31" fillId="2" borderId="3" xfId="0" applyFont="1" applyFill="1" applyBorder="1" applyAlignment="1">
      <alignment horizontal="center" vertical="center" wrapText="1"/>
    </xf>
    <xf numFmtId="0" fontId="31" fillId="2" borderId="3" xfId="0" applyFont="1" applyFill="1" applyBorder="1" applyAlignment="1">
      <alignment vertical="center" wrapText="1"/>
    </xf>
    <xf numFmtId="165" fontId="38" fillId="2" borderId="3" xfId="0" applyNumberFormat="1" applyFont="1" applyFill="1" applyBorder="1" applyAlignment="1">
      <alignment horizontal="center" vertical="center" wrapText="1"/>
    </xf>
    <xf numFmtId="165" fontId="31" fillId="2" borderId="3" xfId="0" applyNumberFormat="1" applyFont="1" applyFill="1" applyBorder="1" applyAlignment="1">
      <alignment horizontal="center" vertical="center" wrapText="1"/>
    </xf>
    <xf numFmtId="165" fontId="31" fillId="2" borderId="7" xfId="0" applyNumberFormat="1" applyFont="1" applyFill="1" applyBorder="1" applyAlignment="1">
      <alignment horizontal="center" vertical="center" wrapText="1"/>
    </xf>
    <xf numFmtId="0" fontId="32" fillId="2" borderId="3" xfId="0" applyFont="1" applyFill="1" applyBorder="1" applyAlignment="1">
      <alignment horizontal="left"/>
    </xf>
    <xf numFmtId="11" fontId="38" fillId="2" borderId="7" xfId="0" applyNumberFormat="1" applyFont="1" applyFill="1" applyBorder="1" applyAlignment="1">
      <alignment horizontal="center" vertical="center" wrapText="1"/>
    </xf>
    <xf numFmtId="0" fontId="31" fillId="2" borderId="6" xfId="0" applyFont="1" applyFill="1" applyBorder="1" applyAlignment="1">
      <alignment horizontal="left" vertical="top" wrapText="1"/>
    </xf>
    <xf numFmtId="49" fontId="32" fillId="2" borderId="6" xfId="0" applyNumberFormat="1" applyFont="1" applyFill="1" applyBorder="1" applyAlignment="1">
      <alignment horizontal="center" vertical="center"/>
    </xf>
    <xf numFmtId="0" fontId="32" fillId="2" borderId="6" xfId="0" applyFont="1" applyFill="1" applyBorder="1" applyAlignment="1">
      <alignment horizontal="center" vertical="center"/>
    </xf>
    <xf numFmtId="9" fontId="31" fillId="2" borderId="0" xfId="0" applyNumberFormat="1" applyFont="1" applyFill="1" applyAlignment="1">
      <alignment horizontal="center" vertical="center"/>
    </xf>
    <xf numFmtId="11" fontId="38" fillId="2" borderId="0" xfId="0" applyNumberFormat="1" applyFont="1" applyFill="1" applyAlignment="1">
      <alignment horizontal="center" vertical="center"/>
    </xf>
    <xf numFmtId="0" fontId="38" fillId="2" borderId="0" xfId="0" applyFont="1" applyFill="1" applyAlignment="1">
      <alignment horizontal="center" vertical="center"/>
    </xf>
    <xf numFmtId="0" fontId="31" fillId="2" borderId="8" xfId="0" applyFont="1" applyFill="1" applyBorder="1" applyAlignment="1">
      <alignment horizontal="center" vertical="center"/>
    </xf>
    <xf numFmtId="49" fontId="31" fillId="2" borderId="8" xfId="0" applyNumberFormat="1" applyFont="1" applyFill="1" applyBorder="1" applyAlignment="1">
      <alignment horizontal="center" vertical="center"/>
    </xf>
    <xf numFmtId="11" fontId="38" fillId="2" borderId="8" xfId="0" applyNumberFormat="1" applyFont="1" applyFill="1" applyBorder="1" applyAlignment="1">
      <alignment horizontal="center" vertical="center"/>
    </xf>
    <xf numFmtId="0" fontId="31" fillId="2" borderId="7" xfId="0" applyFont="1" applyFill="1" applyBorder="1" applyAlignment="1">
      <alignment horizontal="center" vertical="center"/>
    </xf>
    <xf numFmtId="49" fontId="31" fillId="2" borderId="7" xfId="0" applyNumberFormat="1" applyFont="1" applyFill="1" applyBorder="1" applyAlignment="1">
      <alignment horizontal="center" vertical="center"/>
    </xf>
    <xf numFmtId="165" fontId="38" fillId="2" borderId="7" xfId="0" applyNumberFormat="1" applyFont="1" applyFill="1" applyBorder="1" applyAlignment="1">
      <alignment horizontal="center" vertical="center"/>
    </xf>
    <xf numFmtId="0" fontId="39" fillId="2" borderId="7" xfId="0" applyFont="1" applyFill="1" applyBorder="1" applyAlignment="1">
      <alignment vertical="center" wrapText="1"/>
    </xf>
    <xf numFmtId="11" fontId="38" fillId="2" borderId="7" xfId="0" applyNumberFormat="1" applyFont="1" applyFill="1" applyBorder="1" applyAlignment="1">
      <alignment horizontal="center" vertical="center"/>
    </xf>
    <xf numFmtId="165" fontId="38" fillId="2" borderId="0" xfId="0" applyNumberFormat="1" applyFont="1" applyFill="1" applyAlignment="1">
      <alignment horizontal="center" vertical="center"/>
    </xf>
    <xf numFmtId="165" fontId="31" fillId="2" borderId="7" xfId="0" applyNumberFormat="1" applyFont="1" applyFill="1" applyBorder="1" applyAlignment="1">
      <alignment horizontal="center" vertical="center"/>
    </xf>
    <xf numFmtId="0" fontId="31" fillId="2" borderId="6" xfId="0" applyFont="1" applyFill="1" applyBorder="1" applyAlignment="1">
      <alignment horizontal="left" vertical="top" wrapText="1"/>
    </xf>
    <xf numFmtId="0" fontId="25" fillId="2" borderId="0" xfId="0" applyFont="1" applyFill="1" applyAlignment="1">
      <alignment horizontal="left"/>
    </xf>
    <xf numFmtId="49" fontId="25" fillId="2" borderId="0" xfId="0" applyNumberFormat="1" applyFont="1" applyFill="1" applyAlignment="1">
      <alignment horizontal="center"/>
    </xf>
    <xf numFmtId="0" fontId="26" fillId="2" borderId="6" xfId="0" applyFont="1" applyFill="1" applyBorder="1" applyAlignment="1">
      <alignment horizontal="left" vertical="center"/>
    </xf>
    <xf numFmtId="0" fontId="25" fillId="2" borderId="4" xfId="0" applyFont="1" applyFill="1" applyBorder="1" applyAlignment="1">
      <alignment horizontal="left" wrapText="1"/>
    </xf>
    <xf numFmtId="0" fontId="25" fillId="2" borderId="0" xfId="0" applyFont="1" applyFill="1" applyAlignment="1">
      <alignment horizontal="left" vertical="top" wrapText="1"/>
    </xf>
    <xf numFmtId="0" fontId="25" fillId="2" borderId="0" xfId="0" applyFont="1" applyFill="1" applyAlignment="1">
      <alignment horizontal="left" wrapText="1"/>
    </xf>
    <xf numFmtId="9" fontId="25" fillId="2" borderId="0" xfId="2" applyFont="1" applyFill="1" applyAlignment="1">
      <alignment horizontal="center"/>
    </xf>
    <xf numFmtId="9" fontId="25" fillId="2" borderId="0" xfId="0" applyNumberFormat="1" applyFont="1" applyFill="1" applyAlignment="1">
      <alignment horizontal="center"/>
    </xf>
    <xf numFmtId="0" fontId="25" fillId="2" borderId="8" xfId="0" applyFont="1" applyFill="1" applyBorder="1"/>
    <xf numFmtId="0" fontId="25" fillId="2" borderId="8" xfId="0" applyFont="1" applyFill="1" applyBorder="1" applyAlignment="1">
      <alignment horizontal="left"/>
    </xf>
    <xf numFmtId="0" fontId="25" fillId="2" borderId="8" xfId="0" applyFont="1" applyFill="1" applyBorder="1" applyAlignment="1">
      <alignment wrapText="1"/>
    </xf>
    <xf numFmtId="0" fontId="25" fillId="2" borderId="8" xfId="0" applyFont="1" applyFill="1" applyBorder="1" applyAlignment="1">
      <alignment horizontal="center"/>
    </xf>
    <xf numFmtId="9" fontId="25" fillId="2" borderId="8" xfId="0" applyNumberFormat="1" applyFont="1" applyFill="1" applyBorder="1" applyAlignment="1">
      <alignment horizontal="center"/>
    </xf>
    <xf numFmtId="49" fontId="25" fillId="2" borderId="8" xfId="0" applyNumberFormat="1" applyFont="1" applyFill="1" applyBorder="1" applyAlignment="1">
      <alignment horizontal="center"/>
    </xf>
    <xf numFmtId="0" fontId="25" fillId="2" borderId="8" xfId="0" applyFont="1" applyFill="1" applyBorder="1" applyAlignment="1">
      <alignment horizontal="center" vertical="center" wrapText="1"/>
    </xf>
    <xf numFmtId="9" fontId="25" fillId="2" borderId="8" xfId="2" applyFont="1" applyFill="1" applyBorder="1" applyAlignment="1">
      <alignment horizontal="center" vertical="center" wrapText="1"/>
    </xf>
    <xf numFmtId="165" fontId="25" fillId="2" borderId="8" xfId="0" applyNumberFormat="1" applyFont="1" applyFill="1" applyBorder="1" applyAlignment="1">
      <alignment horizontal="center" vertical="center" wrapText="1"/>
    </xf>
    <xf numFmtId="165" fontId="41" fillId="2" borderId="0" xfId="0" applyNumberFormat="1" applyFont="1" applyFill="1" applyAlignment="1">
      <alignment horizontal="center"/>
    </xf>
    <xf numFmtId="49" fontId="41" fillId="2" borderId="0" xfId="0" applyNumberFormat="1" applyFont="1" applyFill="1" applyAlignment="1">
      <alignment horizontal="center"/>
    </xf>
    <xf numFmtId="0" fontId="25" fillId="2" borderId="9" xfId="0" applyFont="1" applyFill="1" applyBorder="1" applyAlignment="1">
      <alignment horizontal="center" wrapText="1"/>
    </xf>
    <xf numFmtId="0" fontId="25" fillId="2" borderId="0" xfId="0" applyFont="1" applyFill="1" applyAlignment="1">
      <alignment horizontal="center" wrapText="1"/>
    </xf>
    <xf numFmtId="9" fontId="25" fillId="2" borderId="0" xfId="2" applyFont="1" applyFill="1" applyBorder="1" applyAlignment="1">
      <alignment horizontal="center"/>
    </xf>
    <xf numFmtId="0" fontId="25" fillId="2" borderId="3" xfId="0" applyFont="1" applyFill="1" applyBorder="1" applyAlignment="1">
      <alignment horizontal="left"/>
    </xf>
    <xf numFmtId="0" fontId="25" fillId="2" borderId="3" xfId="0" applyFont="1" applyFill="1" applyBorder="1" applyAlignment="1">
      <alignment wrapText="1"/>
    </xf>
    <xf numFmtId="9" fontId="25" fillId="2" borderId="3" xfId="0" applyNumberFormat="1" applyFont="1" applyFill="1" applyBorder="1" applyAlignment="1">
      <alignment horizontal="center"/>
    </xf>
    <xf numFmtId="49" fontId="25" fillId="2" borderId="3" xfId="0" applyNumberFormat="1" applyFont="1" applyFill="1" applyBorder="1" applyAlignment="1">
      <alignment horizontal="center"/>
    </xf>
    <xf numFmtId="0" fontId="25" fillId="2" borderId="3" xfId="0" applyFont="1" applyFill="1" applyBorder="1" applyAlignment="1">
      <alignment horizontal="center" vertical="center" wrapText="1"/>
    </xf>
    <xf numFmtId="9" fontId="25" fillId="2" borderId="3" xfId="2" applyFont="1" applyFill="1" applyBorder="1" applyAlignment="1">
      <alignment horizontal="center" vertical="center" wrapText="1"/>
    </xf>
    <xf numFmtId="165" fontId="25" fillId="2" borderId="3" xfId="0" applyNumberFormat="1" applyFont="1" applyFill="1" applyBorder="1" applyAlignment="1">
      <alignment horizontal="center" vertical="center" wrapText="1"/>
    </xf>
    <xf numFmtId="0" fontId="25" fillId="2" borderId="4" xfId="0" applyFont="1" applyFill="1" applyBorder="1" applyAlignment="1">
      <alignment vertical="top" wrapText="1"/>
    </xf>
    <xf numFmtId="0" fontId="25" fillId="2" borderId="4" xfId="0" applyFont="1" applyFill="1" applyBorder="1" applyAlignment="1">
      <alignment vertical="top"/>
    </xf>
    <xf numFmtId="0" fontId="25" fillId="2" borderId="6" xfId="0" applyFont="1" applyFill="1" applyBorder="1" applyAlignment="1">
      <alignment vertical="center" wrapText="1"/>
    </xf>
    <xf numFmtId="49" fontId="26" fillId="2" borderId="6" xfId="0" applyNumberFormat="1" applyFont="1" applyFill="1" applyBorder="1" applyAlignment="1">
      <alignment horizontal="center" vertical="center"/>
    </xf>
    <xf numFmtId="0" fontId="25" fillId="2" borderId="0" xfId="0" applyFont="1" applyFill="1" applyAlignment="1">
      <alignment horizontal="center" vertical="center" wrapText="1"/>
    </xf>
    <xf numFmtId="9" fontId="25" fillId="2" borderId="3" xfId="2" applyFont="1" applyFill="1" applyBorder="1" applyAlignment="1">
      <alignment horizontal="center"/>
    </xf>
    <xf numFmtId="49" fontId="25" fillId="2" borderId="3" xfId="0" applyNumberFormat="1" applyFont="1" applyFill="1" applyBorder="1" applyAlignment="1">
      <alignment horizontal="center" vertical="center" wrapText="1"/>
    </xf>
    <xf numFmtId="0" fontId="25" fillId="2" borderId="3" xfId="0" applyFont="1" applyFill="1" applyBorder="1" applyAlignment="1">
      <alignment horizontal="center" vertical="center"/>
    </xf>
    <xf numFmtId="9" fontId="25" fillId="2" borderId="3" xfId="0" applyNumberFormat="1" applyFont="1" applyFill="1" applyBorder="1" applyAlignment="1">
      <alignment horizontal="center" vertical="center"/>
    </xf>
    <xf numFmtId="49" fontId="25" fillId="2" borderId="3" xfId="0" applyNumberFormat="1" applyFont="1" applyFill="1" applyBorder="1" applyAlignment="1">
      <alignment horizontal="center" vertical="center"/>
    </xf>
    <xf numFmtId="165" fontId="25" fillId="2" borderId="3" xfId="0" applyNumberFormat="1" applyFont="1" applyFill="1" applyBorder="1" applyAlignment="1">
      <alignment horizontal="center" vertical="center"/>
    </xf>
    <xf numFmtId="0" fontId="14" fillId="2" borderId="3" xfId="0" applyFont="1" applyFill="1" applyBorder="1" applyAlignment="1">
      <alignment horizontal="left" wrapText="1"/>
    </xf>
    <xf numFmtId="0" fontId="25" fillId="2" borderId="0" xfId="0" applyFont="1" applyFill="1" applyAlignment="1">
      <alignment horizontal="left" wrapText="1"/>
    </xf>
    <xf numFmtId="9" fontId="25" fillId="2" borderId="0" xfId="0" applyNumberFormat="1" applyFont="1" applyFill="1" applyAlignment="1">
      <alignment horizontal="center" vertical="center"/>
    </xf>
    <xf numFmtId="49" fontId="25" fillId="2" borderId="0" xfId="0" applyNumberFormat="1" applyFont="1" applyFill="1" applyAlignment="1">
      <alignment horizontal="center" vertical="center"/>
    </xf>
    <xf numFmtId="11" fontId="41" fillId="2" borderId="0" xfId="0" applyNumberFormat="1" applyFont="1" applyFill="1" applyAlignment="1">
      <alignment horizontal="center" vertical="center"/>
    </xf>
    <xf numFmtId="165" fontId="41" fillId="2" borderId="0" xfId="0" applyNumberFormat="1" applyFont="1" applyFill="1" applyAlignment="1">
      <alignment horizontal="center" vertical="center"/>
    </xf>
    <xf numFmtId="0" fontId="25" fillId="2" borderId="7" xfId="0" applyFont="1" applyFill="1" applyBorder="1" applyAlignment="1">
      <alignment horizontal="left" wrapText="1"/>
    </xf>
    <xf numFmtId="0" fontId="25" fillId="2" borderId="7" xfId="0" applyFont="1" applyFill="1" applyBorder="1" applyAlignment="1">
      <alignment horizontal="center" vertical="center" wrapText="1"/>
    </xf>
    <xf numFmtId="0" fontId="25" fillId="2" borderId="7" xfId="0" applyFont="1" applyFill="1" applyBorder="1" applyAlignment="1">
      <alignment horizontal="center" vertical="center"/>
    </xf>
    <xf numFmtId="49" fontId="25" fillId="2" borderId="7" xfId="0" applyNumberFormat="1" applyFont="1" applyFill="1" applyBorder="1" applyAlignment="1">
      <alignment horizontal="center" vertical="center"/>
    </xf>
    <xf numFmtId="11" fontId="41" fillId="2" borderId="7" xfId="0" applyNumberFormat="1" applyFont="1" applyFill="1" applyBorder="1" applyAlignment="1">
      <alignment horizontal="center" vertical="center"/>
    </xf>
    <xf numFmtId="165" fontId="25" fillId="2" borderId="7" xfId="0" applyNumberFormat="1" applyFont="1" applyFill="1" applyBorder="1" applyAlignment="1">
      <alignment horizontal="center" vertical="center"/>
    </xf>
    <xf numFmtId="0" fontId="25" fillId="2" borderId="8" xfId="0" applyFont="1" applyFill="1" applyBorder="1" applyAlignment="1">
      <alignment horizontal="left" wrapText="1"/>
    </xf>
    <xf numFmtId="0" fontId="25" fillId="2" borderId="8" xfId="0" applyFont="1" applyFill="1" applyBorder="1" applyAlignment="1">
      <alignment horizontal="center" vertical="center"/>
    </xf>
    <xf numFmtId="49" fontId="25" fillId="2" borderId="8" xfId="0" applyNumberFormat="1" applyFont="1" applyFill="1" applyBorder="1" applyAlignment="1">
      <alignment horizontal="center" vertical="center"/>
    </xf>
    <xf numFmtId="165" fontId="25" fillId="2" borderId="8" xfId="0" applyNumberFormat="1" applyFont="1" applyFill="1" applyBorder="1" applyAlignment="1">
      <alignment horizontal="center" vertical="center"/>
    </xf>
    <xf numFmtId="0" fontId="25" fillId="2" borderId="3" xfId="0" applyFont="1" applyFill="1" applyBorder="1" applyAlignment="1">
      <alignment horizontal="left" wrapText="1"/>
    </xf>
    <xf numFmtId="0" fontId="25" fillId="2" borderId="6" xfId="0" applyFont="1" applyFill="1" applyBorder="1"/>
    <xf numFmtId="165" fontId="41" fillId="2" borderId="3" xfId="0" applyNumberFormat="1" applyFont="1" applyFill="1" applyBorder="1" applyAlignment="1">
      <alignment horizontal="center" vertical="center"/>
    </xf>
    <xf numFmtId="0" fontId="9" fillId="2" borderId="0" xfId="0" applyFont="1" applyFill="1" applyAlignment="1">
      <alignment horizontal="left"/>
    </xf>
    <xf numFmtId="0" fontId="4" fillId="2" borderId="0" xfId="0" applyFont="1" applyFill="1" applyAlignment="1">
      <alignment horizontal="center"/>
    </xf>
    <xf numFmtId="49" fontId="4" fillId="2" borderId="0" xfId="0" applyNumberFormat="1" applyFont="1" applyFill="1" applyAlignment="1">
      <alignment horizontal="center"/>
    </xf>
    <xf numFmtId="0" fontId="10" fillId="2" borderId="6" xfId="0" applyFont="1" applyFill="1" applyBorder="1" applyAlignment="1">
      <alignment horizontal="left" vertical="center" wrapText="1"/>
    </xf>
    <xf numFmtId="0" fontId="10" fillId="2" borderId="6" xfId="0" applyFont="1" applyFill="1" applyBorder="1" applyAlignment="1">
      <alignment horizontal="center" vertical="center"/>
    </xf>
    <xf numFmtId="0" fontId="10" fillId="2" borderId="6" xfId="0" applyFont="1" applyFill="1" applyBorder="1" applyAlignment="1">
      <alignment horizontal="center" vertical="center" wrapText="1"/>
    </xf>
    <xf numFmtId="0" fontId="4" fillId="3" borderId="0" xfId="0" applyFont="1" applyFill="1"/>
    <xf numFmtId="0" fontId="9" fillId="2" borderId="0" xfId="0" applyFont="1" applyFill="1" applyAlignment="1">
      <alignment horizontal="center" vertical="center"/>
    </xf>
    <xf numFmtId="9" fontId="9" fillId="2" borderId="0" xfId="0" applyNumberFormat="1" applyFont="1" applyFill="1" applyAlignment="1">
      <alignment horizontal="center" vertical="center"/>
    </xf>
    <xf numFmtId="11" fontId="45" fillId="2" borderId="0" xfId="0" applyNumberFormat="1" applyFont="1" applyFill="1" applyAlignment="1">
      <alignment horizontal="center"/>
    </xf>
    <xf numFmtId="165" fontId="46" fillId="2" borderId="0" xfId="0" applyNumberFormat="1" applyFont="1" applyFill="1" applyAlignment="1">
      <alignment horizontal="center" vertical="center"/>
    </xf>
    <xf numFmtId="0" fontId="4" fillId="3" borderId="3" xfId="0" applyFont="1" applyFill="1" applyBorder="1"/>
    <xf numFmtId="0" fontId="9" fillId="2" borderId="3" xfId="0" applyFont="1" applyFill="1" applyBorder="1" applyAlignment="1">
      <alignment horizontal="center" vertical="center"/>
    </xf>
    <xf numFmtId="0" fontId="4" fillId="2" borderId="3" xfId="0" applyFont="1" applyFill="1" applyBorder="1" applyAlignment="1">
      <alignment horizontal="center"/>
    </xf>
    <xf numFmtId="49" fontId="4" fillId="2" borderId="3" xfId="0" applyNumberFormat="1" applyFont="1" applyFill="1" applyBorder="1" applyAlignment="1">
      <alignment horizontal="center"/>
    </xf>
    <xf numFmtId="11" fontId="45" fillId="2" borderId="3" xfId="0" applyNumberFormat="1" applyFont="1" applyFill="1" applyBorder="1" applyAlignment="1">
      <alignment horizontal="center"/>
    </xf>
    <xf numFmtId="165" fontId="9" fillId="2" borderId="0" xfId="0" applyNumberFormat="1" applyFont="1" applyFill="1" applyAlignment="1">
      <alignment horizontal="center" vertical="center"/>
    </xf>
    <xf numFmtId="0" fontId="9" fillId="2" borderId="0" xfId="0" applyFont="1" applyFill="1" applyAlignment="1">
      <alignment horizontal="left" vertical="top" wrapText="1"/>
    </xf>
    <xf numFmtId="0" fontId="25" fillId="2" borderId="3" xfId="0" applyFont="1" applyFill="1" applyBorder="1" applyAlignment="1">
      <alignment horizontal="left"/>
    </xf>
    <xf numFmtId="0" fontId="29" fillId="4" borderId="4" xfId="0" applyFont="1" applyFill="1" applyBorder="1" applyAlignment="1">
      <alignment horizontal="left" vertical="top" wrapText="1"/>
    </xf>
    <xf numFmtId="0" fontId="29" fillId="4" borderId="0" xfId="0" applyFont="1" applyFill="1" applyAlignment="1">
      <alignment horizontal="left" vertical="top" wrapText="1"/>
    </xf>
    <xf numFmtId="11" fontId="41" fillId="2" borderId="0" xfId="0" applyNumberFormat="1" applyFont="1" applyFill="1" applyAlignment="1">
      <alignment horizontal="center"/>
    </xf>
    <xf numFmtId="0" fontId="25" fillId="2" borderId="7" xfId="0" applyFont="1" applyFill="1" applyBorder="1"/>
    <xf numFmtId="0" fontId="25" fillId="2" borderId="7" xfId="0" applyFont="1" applyFill="1" applyBorder="1" applyAlignment="1">
      <alignment horizontal="center"/>
    </xf>
    <xf numFmtId="0" fontId="25" fillId="2" borderId="7" xfId="0" applyFont="1" applyFill="1" applyBorder="1" applyAlignment="1">
      <alignment wrapText="1"/>
    </xf>
    <xf numFmtId="49" fontId="25" fillId="2" borderId="7" xfId="0" applyNumberFormat="1" applyFont="1" applyFill="1" applyBorder="1" applyAlignment="1">
      <alignment horizontal="center"/>
    </xf>
    <xf numFmtId="165" fontId="25" fillId="2" borderId="7" xfId="0" applyNumberFormat="1" applyFont="1" applyFill="1" applyBorder="1" applyAlignment="1">
      <alignment horizontal="center"/>
    </xf>
    <xf numFmtId="0" fontId="25" fillId="2" borderId="0" xfId="0" applyFont="1" applyFill="1" applyAlignment="1">
      <alignment horizontal="center" wrapText="1"/>
    </xf>
    <xf numFmtId="0" fontId="25" fillId="2" borderId="3" xfId="0" applyFont="1" applyFill="1" applyBorder="1" applyAlignment="1">
      <alignment horizontal="center" wrapText="1"/>
    </xf>
    <xf numFmtId="49" fontId="14" fillId="2" borderId="0" xfId="0" applyNumberFormat="1" applyFont="1" applyFill="1" applyAlignment="1">
      <alignment horizontal="center" vertical="center"/>
    </xf>
    <xf numFmtId="165" fontId="14" fillId="2" borderId="0" xfId="0" applyNumberFormat="1" applyFont="1" applyFill="1" applyAlignment="1">
      <alignment horizontal="center" vertical="center"/>
    </xf>
    <xf numFmtId="9" fontId="14" fillId="2" borderId="0" xfId="0" applyNumberFormat="1" applyFont="1" applyFill="1" applyAlignment="1">
      <alignment horizontal="center" vertical="center"/>
    </xf>
    <xf numFmtId="0" fontId="20" fillId="2" borderId="6" xfId="0" applyFont="1" applyFill="1" applyBorder="1" applyAlignment="1">
      <alignment horizontal="left" vertical="center" wrapText="1"/>
    </xf>
    <xf numFmtId="0" fontId="20" fillId="2" borderId="6" xfId="0" applyFont="1" applyFill="1" applyBorder="1" applyAlignment="1">
      <alignment horizontal="center" vertical="center" wrapText="1"/>
    </xf>
    <xf numFmtId="165" fontId="50" fillId="2" borderId="0" xfId="0" applyNumberFormat="1" applyFont="1" applyFill="1" applyAlignment="1">
      <alignment horizontal="center" vertical="center"/>
    </xf>
    <xf numFmtId="11" fontId="50" fillId="2" borderId="0" xfId="0" applyNumberFormat="1" applyFont="1" applyFill="1" applyAlignment="1">
      <alignment horizontal="center" vertical="center"/>
    </xf>
    <xf numFmtId="0" fontId="14" fillId="2" borderId="8" xfId="0" applyFont="1" applyFill="1" applyBorder="1"/>
    <xf numFmtId="0" fontId="14" fillId="2" borderId="8" xfId="0" applyFont="1" applyFill="1" applyBorder="1" applyAlignment="1">
      <alignment horizontal="center" vertical="center"/>
    </xf>
    <xf numFmtId="9" fontId="14" fillId="2" borderId="8" xfId="0" applyNumberFormat="1" applyFont="1" applyFill="1" applyBorder="1" applyAlignment="1">
      <alignment horizontal="center" vertical="center"/>
    </xf>
    <xf numFmtId="49" fontId="14" fillId="2" borderId="8" xfId="0" applyNumberFormat="1" applyFont="1" applyFill="1" applyBorder="1" applyAlignment="1">
      <alignment horizontal="center" vertical="center"/>
    </xf>
    <xf numFmtId="11" fontId="50" fillId="2" borderId="8" xfId="0" applyNumberFormat="1" applyFont="1" applyFill="1" applyBorder="1" applyAlignment="1">
      <alignment horizontal="center" vertical="center"/>
    </xf>
    <xf numFmtId="11" fontId="14" fillId="2" borderId="0" xfId="0" applyNumberFormat="1" applyFont="1" applyFill="1" applyAlignment="1">
      <alignment horizontal="center" vertical="center"/>
    </xf>
    <xf numFmtId="165" fontId="50" fillId="2" borderId="8" xfId="0" applyNumberFormat="1" applyFont="1" applyFill="1" applyBorder="1" applyAlignment="1">
      <alignment horizontal="center" vertical="center"/>
    </xf>
    <xf numFmtId="165" fontId="14" fillId="2" borderId="8" xfId="0" applyNumberFormat="1" applyFont="1" applyFill="1" applyBorder="1" applyAlignment="1">
      <alignment horizontal="center" vertical="center"/>
    </xf>
    <xf numFmtId="9" fontId="14" fillId="2" borderId="3" xfId="0" applyNumberFormat="1" applyFont="1" applyFill="1" applyBorder="1" applyAlignment="1">
      <alignment horizontal="center" vertical="center"/>
    </xf>
    <xf numFmtId="49" fontId="14" fillId="2" borderId="3" xfId="0" applyNumberFormat="1" applyFont="1" applyFill="1" applyBorder="1" applyAlignment="1">
      <alignment horizontal="center" vertical="center"/>
    </xf>
    <xf numFmtId="0" fontId="50" fillId="2" borderId="3" xfId="0" applyFont="1" applyFill="1" applyBorder="1" applyAlignment="1">
      <alignment horizontal="center" vertical="center"/>
    </xf>
  </cellXfs>
  <cellStyles count="3">
    <cellStyle name="Normal" xfId="0" builtinId="0"/>
    <cellStyle name="Normal 2" xfId="1" xr:uid="{D35E3BF4-92B6-3548-9C2C-C64B28F1520D}"/>
    <cellStyle name="Per cent" xfId="2" builtinId="5"/>
  </cellStyles>
  <dxfs count="0"/>
  <tableStyles count="0" defaultTableStyle="TableStyleMedium2" defaultPivotStyle="PivotStyleLight16"/>
  <colors>
    <mruColors>
      <color rgb="FFFF394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microsoft.com/office/2017/10/relationships/person" Target="persons/person.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B90247-7DD6-E942-961E-5D7D9DDD103B}">
  <dimension ref="A1:K27"/>
  <sheetViews>
    <sheetView tabSelected="1" workbookViewId="0">
      <selection sqref="A1:K1"/>
    </sheetView>
  </sheetViews>
  <sheetFormatPr baseColWidth="10" defaultRowHeight="16" x14ac:dyDescent="0.2"/>
  <cols>
    <col min="1" max="1" width="10.83203125" style="5"/>
    <col min="2" max="2" width="11" style="5" customWidth="1"/>
    <col min="3" max="10" width="10.83203125" style="5"/>
    <col min="11" max="11" width="19" style="5" customWidth="1"/>
    <col min="12" max="16384" width="10.83203125" style="5"/>
  </cols>
  <sheetData>
    <row r="1" spans="1:11" ht="35" customHeight="1" x14ac:dyDescent="0.2">
      <c r="A1" s="4" t="s">
        <v>1854</v>
      </c>
      <c r="B1" s="4"/>
      <c r="C1" s="4"/>
      <c r="D1" s="4"/>
      <c r="E1" s="4"/>
      <c r="F1" s="4"/>
      <c r="G1" s="4"/>
      <c r="H1" s="4"/>
      <c r="I1" s="4"/>
      <c r="J1" s="4"/>
      <c r="K1" s="4"/>
    </row>
    <row r="2" spans="1:11" x14ac:dyDescent="0.2">
      <c r="A2" s="6" t="s">
        <v>1855</v>
      </c>
      <c r="B2" s="6"/>
      <c r="C2" s="6"/>
      <c r="D2" s="6"/>
      <c r="E2" s="6"/>
      <c r="F2" s="6"/>
      <c r="G2" s="6"/>
      <c r="H2" s="6"/>
      <c r="I2" s="6"/>
      <c r="J2" s="6"/>
      <c r="K2" s="6"/>
    </row>
    <row r="3" spans="1:11" x14ac:dyDescent="0.2">
      <c r="A3" s="7" t="s">
        <v>1856</v>
      </c>
      <c r="B3" s="7"/>
      <c r="C3" s="7"/>
      <c r="D3" s="7"/>
      <c r="E3" s="7"/>
      <c r="F3" s="7"/>
      <c r="G3" s="7"/>
      <c r="H3" s="7"/>
      <c r="I3" s="7"/>
      <c r="J3" s="7"/>
      <c r="K3" s="7"/>
    </row>
    <row r="4" spans="1:11" x14ac:dyDescent="0.2">
      <c r="A4" s="7" t="s">
        <v>1857</v>
      </c>
      <c r="B4" s="7"/>
      <c r="C4" s="7"/>
      <c r="D4" s="7"/>
      <c r="E4" s="7"/>
      <c r="F4" s="7"/>
      <c r="G4" s="7"/>
      <c r="H4" s="7"/>
      <c r="I4" s="7"/>
      <c r="J4" s="7"/>
      <c r="K4" s="7"/>
    </row>
    <row r="5" spans="1:11" x14ac:dyDescent="0.2">
      <c r="A5" s="7" t="s">
        <v>1858</v>
      </c>
      <c r="B5" s="7"/>
      <c r="C5" s="7"/>
      <c r="D5" s="7"/>
      <c r="E5" s="7"/>
      <c r="F5" s="7"/>
      <c r="G5" s="7"/>
      <c r="H5" s="7"/>
      <c r="I5" s="7"/>
      <c r="J5" s="7"/>
      <c r="K5" s="7"/>
    </row>
    <row r="6" spans="1:11" ht="34" customHeight="1" x14ac:dyDescent="0.2">
      <c r="A6" s="8" t="s">
        <v>1859</v>
      </c>
      <c r="B6" s="8"/>
      <c r="C6" s="8"/>
      <c r="D6" s="8"/>
      <c r="E6" s="8"/>
      <c r="F6" s="8"/>
      <c r="G6" s="8"/>
      <c r="H6" s="8"/>
      <c r="I6" s="8"/>
      <c r="J6" s="8"/>
      <c r="K6" s="8"/>
    </row>
    <row r="7" spans="1:11" ht="33" customHeight="1" x14ac:dyDescent="0.2">
      <c r="A7" s="8" t="s">
        <v>1860</v>
      </c>
      <c r="B7" s="8"/>
      <c r="C7" s="8"/>
      <c r="D7" s="8"/>
      <c r="E7" s="8"/>
      <c r="F7" s="8"/>
      <c r="G7" s="8"/>
      <c r="H7" s="8"/>
      <c r="I7" s="8"/>
      <c r="J7" s="8"/>
      <c r="K7" s="8"/>
    </row>
    <row r="8" spans="1:11" x14ac:dyDescent="0.2">
      <c r="A8" s="6" t="s">
        <v>1816</v>
      </c>
      <c r="B8" s="6"/>
      <c r="C8" s="6"/>
      <c r="D8" s="6"/>
      <c r="E8" s="6"/>
      <c r="F8" s="6"/>
      <c r="G8" s="6"/>
      <c r="H8" s="6"/>
      <c r="I8" s="6"/>
      <c r="J8" s="6"/>
      <c r="K8" s="6"/>
    </row>
    <row r="9" spans="1:11" x14ac:dyDescent="0.2">
      <c r="A9" s="9"/>
      <c r="B9" s="9"/>
      <c r="C9" s="9"/>
      <c r="D9" s="9"/>
      <c r="E9" s="9"/>
      <c r="F9" s="9"/>
      <c r="G9" s="9"/>
      <c r="H9" s="9"/>
      <c r="I9" s="9"/>
      <c r="J9" s="9"/>
      <c r="K9" s="9"/>
    </row>
    <row r="10" spans="1:11" x14ac:dyDescent="0.2">
      <c r="A10" s="10" t="s">
        <v>417</v>
      </c>
      <c r="B10" s="10"/>
      <c r="C10" s="10"/>
      <c r="D10" s="10"/>
      <c r="E10" s="10"/>
      <c r="F10" s="10"/>
      <c r="G10" s="10"/>
      <c r="H10" s="10"/>
      <c r="I10" s="10"/>
      <c r="J10" s="10"/>
      <c r="K10" s="10"/>
    </row>
    <row r="11" spans="1:11" x14ac:dyDescent="0.2">
      <c r="A11" s="10" t="s">
        <v>1861</v>
      </c>
      <c r="B11" s="10"/>
      <c r="C11" s="10"/>
      <c r="D11" s="10"/>
      <c r="E11" s="10"/>
      <c r="F11" s="10"/>
      <c r="G11" s="10"/>
      <c r="H11" s="10"/>
      <c r="I11" s="10"/>
      <c r="J11" s="10"/>
      <c r="K11" s="10"/>
    </row>
    <row r="12" spans="1:11" x14ac:dyDescent="0.2">
      <c r="A12" s="11" t="s">
        <v>1862</v>
      </c>
      <c r="B12" s="11"/>
      <c r="C12" s="11"/>
      <c r="D12" s="11"/>
      <c r="E12" s="11"/>
      <c r="F12" s="11"/>
      <c r="G12" s="11"/>
      <c r="H12" s="11"/>
      <c r="I12" s="11"/>
      <c r="J12" s="11"/>
      <c r="K12" s="11"/>
    </row>
    <row r="13" spans="1:11" x14ac:dyDescent="0.2">
      <c r="A13" s="12" t="s">
        <v>1863</v>
      </c>
      <c r="B13" s="12"/>
      <c r="C13" s="12"/>
      <c r="D13" s="12"/>
      <c r="E13" s="12"/>
      <c r="F13" s="12"/>
      <c r="G13" s="12"/>
      <c r="H13" s="12"/>
      <c r="I13" s="12"/>
      <c r="J13" s="12"/>
      <c r="K13" s="12"/>
    </row>
    <row r="14" spans="1:11" ht="18" customHeight="1" x14ac:dyDescent="0.2">
      <c r="A14" s="13" t="s">
        <v>1864</v>
      </c>
      <c r="B14" s="13"/>
      <c r="C14" s="13"/>
      <c r="D14" s="13"/>
      <c r="E14" s="13"/>
      <c r="F14" s="13"/>
      <c r="G14" s="13"/>
      <c r="H14" s="13"/>
      <c r="I14" s="13"/>
      <c r="J14" s="13"/>
      <c r="K14" s="13"/>
    </row>
    <row r="15" spans="1:11" ht="14" customHeight="1" x14ac:dyDescent="0.2">
      <c r="A15" s="14" t="s">
        <v>1865</v>
      </c>
      <c r="B15" s="14"/>
      <c r="C15" s="14"/>
      <c r="D15" s="14"/>
      <c r="E15" s="14"/>
      <c r="F15" s="14"/>
      <c r="G15" s="14"/>
      <c r="H15" s="14"/>
      <c r="I15" s="14"/>
      <c r="J15" s="14"/>
      <c r="K15" s="14"/>
    </row>
    <row r="16" spans="1:11" x14ac:dyDescent="0.2">
      <c r="A16" s="12" t="s">
        <v>1866</v>
      </c>
      <c r="B16" s="12"/>
      <c r="C16" s="12"/>
      <c r="D16" s="12"/>
      <c r="E16" s="12"/>
      <c r="F16" s="12"/>
      <c r="G16" s="12"/>
      <c r="H16" s="12"/>
      <c r="I16" s="12"/>
      <c r="J16" s="12"/>
      <c r="K16" s="12"/>
    </row>
    <row r="17" spans="1:11" x14ac:dyDescent="0.2">
      <c r="A17" s="12" t="s">
        <v>1867</v>
      </c>
      <c r="B17" s="12"/>
      <c r="C17" s="12"/>
      <c r="D17" s="12"/>
      <c r="E17" s="12"/>
      <c r="F17" s="12"/>
      <c r="G17" s="12"/>
      <c r="H17" s="12"/>
      <c r="I17" s="12"/>
      <c r="J17" s="12"/>
      <c r="K17" s="12"/>
    </row>
    <row r="18" spans="1:11" x14ac:dyDescent="0.2">
      <c r="A18" s="10" t="s">
        <v>1868</v>
      </c>
      <c r="B18" s="10"/>
      <c r="C18" s="10"/>
      <c r="D18" s="10"/>
      <c r="E18" s="10"/>
      <c r="F18" s="10"/>
      <c r="G18" s="10"/>
      <c r="H18" s="10"/>
      <c r="I18" s="10"/>
      <c r="J18" s="10"/>
      <c r="K18" s="10"/>
    </row>
    <row r="19" spans="1:11" x14ac:dyDescent="0.2">
      <c r="A19" s="12" t="s">
        <v>1869</v>
      </c>
      <c r="B19" s="12"/>
      <c r="C19" s="12"/>
      <c r="D19" s="12"/>
      <c r="E19" s="12"/>
      <c r="F19" s="12"/>
      <c r="G19" s="12"/>
      <c r="H19" s="12"/>
      <c r="I19" s="12"/>
      <c r="J19" s="12"/>
      <c r="K19" s="12"/>
    </row>
    <row r="20" spans="1:11" x14ac:dyDescent="0.2">
      <c r="A20" s="12" t="s">
        <v>1870</v>
      </c>
      <c r="B20" s="12"/>
      <c r="C20" s="12"/>
      <c r="D20" s="12"/>
      <c r="E20" s="12"/>
      <c r="F20" s="12"/>
      <c r="G20" s="12"/>
      <c r="H20" s="12"/>
      <c r="I20" s="12"/>
      <c r="J20" s="12"/>
      <c r="K20" s="12"/>
    </row>
    <row r="21" spans="1:11" x14ac:dyDescent="0.2">
      <c r="A21" s="12" t="s">
        <v>1871</v>
      </c>
      <c r="B21" s="12"/>
      <c r="C21" s="12"/>
      <c r="D21" s="12"/>
      <c r="E21" s="12"/>
      <c r="F21" s="12"/>
      <c r="G21" s="12"/>
      <c r="H21" s="12"/>
      <c r="I21" s="12"/>
      <c r="J21" s="12"/>
      <c r="K21" s="12"/>
    </row>
    <row r="22" spans="1:11" ht="30" customHeight="1" x14ac:dyDescent="0.2">
      <c r="A22" s="14" t="s">
        <v>1872</v>
      </c>
      <c r="B22" s="14"/>
      <c r="C22" s="14"/>
      <c r="D22" s="14"/>
      <c r="E22" s="14"/>
      <c r="F22" s="14"/>
      <c r="G22" s="14"/>
      <c r="H22" s="14"/>
      <c r="I22" s="14"/>
      <c r="J22" s="14"/>
      <c r="K22" s="14"/>
    </row>
    <row r="23" spans="1:11" ht="32" customHeight="1" x14ac:dyDescent="0.2">
      <c r="A23" s="14" t="s">
        <v>1873</v>
      </c>
      <c r="B23" s="14"/>
      <c r="C23" s="14"/>
      <c r="D23" s="14"/>
      <c r="E23" s="14"/>
      <c r="F23" s="14"/>
      <c r="G23" s="14"/>
      <c r="H23" s="14"/>
      <c r="I23" s="14"/>
      <c r="J23" s="14"/>
      <c r="K23" s="14"/>
    </row>
    <row r="24" spans="1:11" ht="31" customHeight="1" x14ac:dyDescent="0.2">
      <c r="A24" s="14" t="s">
        <v>1874</v>
      </c>
      <c r="B24" s="14"/>
      <c r="C24" s="14"/>
      <c r="D24" s="14"/>
      <c r="E24" s="14"/>
      <c r="F24" s="14"/>
      <c r="G24" s="14"/>
      <c r="H24" s="14"/>
      <c r="I24" s="14"/>
      <c r="J24" s="14"/>
      <c r="K24" s="14"/>
    </row>
    <row r="25" spans="1:11" x14ac:dyDescent="0.2">
      <c r="A25" s="14" t="s">
        <v>1875</v>
      </c>
      <c r="B25" s="14"/>
      <c r="C25" s="14"/>
      <c r="D25" s="14"/>
      <c r="E25" s="14"/>
      <c r="F25" s="14"/>
      <c r="G25" s="14"/>
      <c r="H25" s="14"/>
      <c r="I25" s="14"/>
      <c r="J25" s="14"/>
      <c r="K25" s="14"/>
    </row>
    <row r="26" spans="1:11" ht="30" customHeight="1" x14ac:dyDescent="0.2">
      <c r="A26" s="15" t="s">
        <v>1876</v>
      </c>
      <c r="B26" s="15"/>
      <c r="C26" s="15"/>
      <c r="D26" s="15"/>
      <c r="E26" s="15"/>
      <c r="F26" s="15"/>
      <c r="G26" s="15"/>
      <c r="H26" s="15"/>
      <c r="I26" s="15"/>
      <c r="J26" s="15"/>
      <c r="K26" s="15"/>
    </row>
    <row r="27" spans="1:11" x14ac:dyDescent="0.2">
      <c r="A27" s="12" t="s">
        <v>1877</v>
      </c>
      <c r="B27" s="12"/>
      <c r="C27" s="12"/>
      <c r="D27" s="12"/>
      <c r="E27" s="12"/>
      <c r="F27" s="12"/>
      <c r="G27" s="12"/>
      <c r="H27" s="12"/>
      <c r="I27" s="12"/>
      <c r="J27" s="12"/>
      <c r="K27" s="12"/>
    </row>
  </sheetData>
  <mergeCells count="25">
    <mergeCell ref="A27:K27"/>
    <mergeCell ref="A21:K21"/>
    <mergeCell ref="A23:K23"/>
    <mergeCell ref="A22:K22"/>
    <mergeCell ref="A24:K24"/>
    <mergeCell ref="A25:K25"/>
    <mergeCell ref="A26:K26"/>
    <mergeCell ref="A20:K20"/>
    <mergeCell ref="A7:K7"/>
    <mergeCell ref="A8:K8"/>
    <mergeCell ref="A11:K11"/>
    <mergeCell ref="A10:K10"/>
    <mergeCell ref="A13:K13"/>
    <mergeCell ref="A14:K14"/>
    <mergeCell ref="A15:K15"/>
    <mergeCell ref="A16:K16"/>
    <mergeCell ref="A17:K17"/>
    <mergeCell ref="A18:K18"/>
    <mergeCell ref="A19:K19"/>
    <mergeCell ref="A6:K6"/>
    <mergeCell ref="A1:K1"/>
    <mergeCell ref="A2:K2"/>
    <mergeCell ref="A3:K3"/>
    <mergeCell ref="A4:K4"/>
    <mergeCell ref="A5:K5"/>
  </mergeCells>
  <pageMargins left="0.7" right="0.7" top="0.75" bottom="0.75" header="0.3" footer="0.3"/>
  <pageSetup paperSize="9" orientation="landscape" horizontalDpi="0" verticalDpi="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88EE2F-CBC4-9B4C-8401-C492B16F818B}">
  <dimension ref="A1:I5105"/>
  <sheetViews>
    <sheetView workbookViewId="0">
      <selection activeCell="A7" sqref="A7"/>
    </sheetView>
  </sheetViews>
  <sheetFormatPr baseColWidth="10" defaultRowHeight="12" x14ac:dyDescent="0.15"/>
  <cols>
    <col min="1" max="1" width="16.1640625" style="112" customWidth="1"/>
    <col min="2" max="2" width="12.33203125" style="112" customWidth="1"/>
    <col min="3" max="3" width="6.6640625" style="111" customWidth="1"/>
    <col min="4" max="4" width="6.5" style="111" customWidth="1"/>
    <col min="5" max="8" width="10.83203125" style="132"/>
    <col min="9" max="9" width="15.5" style="111" customWidth="1"/>
    <col min="10" max="16384" width="10.83203125" style="112"/>
  </cols>
  <sheetData>
    <row r="1" spans="1:9" ht="14" x14ac:dyDescent="0.15">
      <c r="A1" s="9" t="s">
        <v>1958</v>
      </c>
    </row>
    <row r="2" spans="1:9" x14ac:dyDescent="0.15">
      <c r="A2" s="167" t="s">
        <v>1061</v>
      </c>
      <c r="B2" s="167" t="s">
        <v>58</v>
      </c>
      <c r="C2" s="122" t="s">
        <v>1030</v>
      </c>
      <c r="D2" s="122" t="s">
        <v>1031</v>
      </c>
      <c r="E2" s="121" t="s">
        <v>1032</v>
      </c>
      <c r="F2" s="121" t="s">
        <v>1033</v>
      </c>
      <c r="G2" s="121" t="s">
        <v>1034</v>
      </c>
      <c r="H2" s="168" t="s">
        <v>1940</v>
      </c>
      <c r="I2" s="130" t="s">
        <v>1204</v>
      </c>
    </row>
    <row r="3" spans="1:9" x14ac:dyDescent="0.15">
      <c r="A3" s="169" t="s">
        <v>1496</v>
      </c>
      <c r="B3" s="169" t="s">
        <v>954</v>
      </c>
      <c r="C3" s="170" t="s">
        <v>63</v>
      </c>
      <c r="D3" s="170" t="s">
        <v>61</v>
      </c>
      <c r="E3" s="171">
        <v>0.39330999999999999</v>
      </c>
      <c r="F3" s="171">
        <v>-1.8164E-2</v>
      </c>
      <c r="G3" s="171">
        <v>1.955059E-2</v>
      </c>
      <c r="H3" s="171">
        <v>0.35285</v>
      </c>
      <c r="I3" s="170" t="b">
        <v>1</v>
      </c>
    </row>
    <row r="4" spans="1:9" x14ac:dyDescent="0.15">
      <c r="A4" s="169" t="s">
        <v>1496</v>
      </c>
      <c r="B4" s="169" t="s">
        <v>327</v>
      </c>
      <c r="C4" s="170" t="s">
        <v>60</v>
      </c>
      <c r="D4" s="170" t="s">
        <v>63</v>
      </c>
      <c r="E4" s="171">
        <v>0.57632000000000005</v>
      </c>
      <c r="F4" s="171">
        <v>-1.9980000000000002E-3</v>
      </c>
      <c r="G4" s="171">
        <v>1.749386E-2</v>
      </c>
      <c r="H4" s="171">
        <v>0.90907000000000004</v>
      </c>
      <c r="I4" s="170" t="b">
        <v>1</v>
      </c>
    </row>
    <row r="5" spans="1:9" x14ac:dyDescent="0.15">
      <c r="A5" s="169" t="s">
        <v>1496</v>
      </c>
      <c r="B5" s="169" t="s">
        <v>239</v>
      </c>
      <c r="C5" s="170" t="s">
        <v>60</v>
      </c>
      <c r="D5" s="170" t="s">
        <v>63</v>
      </c>
      <c r="E5" s="171">
        <v>0.33859</v>
      </c>
      <c r="F5" s="171">
        <v>-5.7629100000000003E-2</v>
      </c>
      <c r="G5" s="171">
        <v>1.9954340000000001E-2</v>
      </c>
      <c r="H5" s="171">
        <v>3.8763999999999999E-3</v>
      </c>
      <c r="I5" s="170" t="b">
        <v>1</v>
      </c>
    </row>
    <row r="6" spans="1:9" x14ac:dyDescent="0.15">
      <c r="A6" s="169" t="s">
        <v>1496</v>
      </c>
      <c r="B6" s="169" t="s">
        <v>144</v>
      </c>
      <c r="C6" s="170" t="s">
        <v>60</v>
      </c>
      <c r="D6" s="170" t="s">
        <v>63</v>
      </c>
      <c r="E6" s="171">
        <v>0.47049999999999997</v>
      </c>
      <c r="F6" s="171">
        <v>2.566775E-2</v>
      </c>
      <c r="G6" s="171">
        <v>1.8678340000000002E-2</v>
      </c>
      <c r="H6" s="171">
        <v>0.16938</v>
      </c>
      <c r="I6" s="170" t="b">
        <v>1</v>
      </c>
    </row>
    <row r="7" spans="1:9" x14ac:dyDescent="0.15">
      <c r="A7" s="169" t="s">
        <v>1496</v>
      </c>
      <c r="B7" s="169" t="s">
        <v>353</v>
      </c>
      <c r="C7" s="170" t="s">
        <v>67</v>
      </c>
      <c r="D7" s="170" t="s">
        <v>60</v>
      </c>
      <c r="E7" s="171">
        <v>0.88185999999999998</v>
      </c>
      <c r="F7" s="171">
        <v>-9.9503000000000005E-3</v>
      </c>
      <c r="G7" s="171">
        <v>3.0036859999999999E-2</v>
      </c>
      <c r="H7" s="171">
        <v>0.74043999999999999</v>
      </c>
      <c r="I7" s="170" t="b">
        <v>1</v>
      </c>
    </row>
    <row r="8" spans="1:9" x14ac:dyDescent="0.15">
      <c r="A8" s="169" t="s">
        <v>1496</v>
      </c>
      <c r="B8" s="169" t="s">
        <v>380</v>
      </c>
      <c r="C8" s="170" t="s">
        <v>60</v>
      </c>
      <c r="D8" s="170" t="s">
        <v>63</v>
      </c>
      <c r="E8" s="171">
        <v>5.0970000000000001E-2</v>
      </c>
      <c r="F8" s="171">
        <v>-6.0181000000000002E-3</v>
      </c>
      <c r="G8" s="171">
        <v>4.2866099999999997E-2</v>
      </c>
      <c r="H8" s="171">
        <v>0.88834999999999997</v>
      </c>
      <c r="I8" s="170" t="b">
        <v>1</v>
      </c>
    </row>
    <row r="9" spans="1:9" x14ac:dyDescent="0.15">
      <c r="A9" s="169" t="s">
        <v>1496</v>
      </c>
      <c r="B9" s="169" t="s">
        <v>394</v>
      </c>
      <c r="C9" s="170" t="s">
        <v>67</v>
      </c>
      <c r="D9" s="170" t="s">
        <v>60</v>
      </c>
      <c r="E9" s="171">
        <v>0.47548000000000001</v>
      </c>
      <c r="F9" s="171">
        <v>9.9503300000000003E-3</v>
      </c>
      <c r="G9" s="171">
        <v>1.953005E-2</v>
      </c>
      <c r="H9" s="171">
        <v>0.61041000000000001</v>
      </c>
      <c r="I9" s="170" t="b">
        <v>0</v>
      </c>
    </row>
    <row r="10" spans="1:9" x14ac:dyDescent="0.15">
      <c r="A10" s="169" t="s">
        <v>1496</v>
      </c>
      <c r="B10" s="169" t="s">
        <v>813</v>
      </c>
      <c r="C10" s="170" t="s">
        <v>60</v>
      </c>
      <c r="D10" s="170" t="s">
        <v>63</v>
      </c>
      <c r="E10" s="171">
        <v>0.48002</v>
      </c>
      <c r="F10" s="171">
        <v>2.0782539999999999E-2</v>
      </c>
      <c r="G10" s="171">
        <v>1.8527720000000001E-2</v>
      </c>
      <c r="H10" s="171">
        <v>0.26199</v>
      </c>
      <c r="I10" s="170" t="b">
        <v>1</v>
      </c>
    </row>
    <row r="11" spans="1:9" x14ac:dyDescent="0.15">
      <c r="A11" s="169" t="s">
        <v>1496</v>
      </c>
      <c r="B11" s="169" t="s">
        <v>295</v>
      </c>
      <c r="C11" s="170" t="s">
        <v>60</v>
      </c>
      <c r="D11" s="170" t="s">
        <v>63</v>
      </c>
      <c r="E11" s="171">
        <v>9.3229999999999993E-2</v>
      </c>
      <c r="F11" s="171">
        <v>-4.0080000000000003E-3</v>
      </c>
      <c r="G11" s="171">
        <v>3.0336399999999999E-2</v>
      </c>
      <c r="H11" s="171">
        <v>0.89488999999999996</v>
      </c>
      <c r="I11" s="170" t="b">
        <v>1</v>
      </c>
    </row>
    <row r="12" spans="1:9" x14ac:dyDescent="0.15">
      <c r="A12" s="169" t="s">
        <v>1496</v>
      </c>
      <c r="B12" s="169" t="s">
        <v>365</v>
      </c>
      <c r="C12" s="170" t="s">
        <v>67</v>
      </c>
      <c r="D12" s="170" t="s">
        <v>61</v>
      </c>
      <c r="E12" s="171">
        <v>0.30835000000000001</v>
      </c>
      <c r="F12" s="171">
        <v>-3.0044999999999998E-3</v>
      </c>
      <c r="G12" s="171">
        <v>2.2009830000000001E-2</v>
      </c>
      <c r="H12" s="171">
        <v>0.89141999999999999</v>
      </c>
      <c r="I12" s="170" t="b">
        <v>1</v>
      </c>
    </row>
    <row r="13" spans="1:9" x14ac:dyDescent="0.15">
      <c r="A13" s="169" t="s">
        <v>1496</v>
      </c>
      <c r="B13" s="169" t="s">
        <v>236</v>
      </c>
      <c r="C13" s="170" t="s">
        <v>67</v>
      </c>
      <c r="D13" s="170" t="s">
        <v>61</v>
      </c>
      <c r="E13" s="171">
        <v>0.55786000000000002</v>
      </c>
      <c r="F13" s="171">
        <v>2.4292689999999999E-2</v>
      </c>
      <c r="G13" s="171">
        <v>1.9137210000000002E-2</v>
      </c>
      <c r="H13" s="171">
        <v>0.20430000000000001</v>
      </c>
      <c r="I13" s="170" t="b">
        <v>1</v>
      </c>
    </row>
    <row r="14" spans="1:9" x14ac:dyDescent="0.15">
      <c r="A14" s="169" t="s">
        <v>1496</v>
      </c>
      <c r="B14" s="169" t="s">
        <v>232</v>
      </c>
      <c r="C14" s="170" t="s">
        <v>67</v>
      </c>
      <c r="D14" s="170" t="s">
        <v>61</v>
      </c>
      <c r="E14" s="171">
        <v>0.58621999999999996</v>
      </c>
      <c r="F14" s="171">
        <v>-4.3059500000000001E-2</v>
      </c>
      <c r="G14" s="171">
        <v>1.9094670000000001E-2</v>
      </c>
      <c r="H14" s="171">
        <v>2.4129999999999999E-2</v>
      </c>
      <c r="I14" s="170" t="b">
        <v>1</v>
      </c>
    </row>
    <row r="15" spans="1:9" x14ac:dyDescent="0.15">
      <c r="A15" s="169" t="s">
        <v>1496</v>
      </c>
      <c r="B15" s="169" t="s">
        <v>930</v>
      </c>
      <c r="C15" s="170" t="s">
        <v>67</v>
      </c>
      <c r="D15" s="170" t="s">
        <v>61</v>
      </c>
      <c r="E15" s="171">
        <v>0.22131999999999999</v>
      </c>
      <c r="F15" s="171">
        <v>3.8258710000000001E-2</v>
      </c>
      <c r="G15" s="171">
        <v>2.2245609999999999E-2</v>
      </c>
      <c r="H15" s="171">
        <v>8.5462999999999997E-2</v>
      </c>
      <c r="I15" s="170" t="b">
        <v>1</v>
      </c>
    </row>
    <row r="16" spans="1:9" x14ac:dyDescent="0.15">
      <c r="A16" s="169" t="s">
        <v>1496</v>
      </c>
      <c r="B16" s="169" t="s">
        <v>297</v>
      </c>
      <c r="C16" s="170" t="s">
        <v>67</v>
      </c>
      <c r="D16" s="170" t="s">
        <v>60</v>
      </c>
      <c r="E16" s="171">
        <v>0.44335000000000002</v>
      </c>
      <c r="F16" s="171">
        <v>1.3902909999999999E-2</v>
      </c>
      <c r="G16" s="171">
        <v>1.9013519999999999E-2</v>
      </c>
      <c r="H16" s="171">
        <v>0.46465000000000001</v>
      </c>
      <c r="I16" s="170" t="b">
        <v>0</v>
      </c>
    </row>
    <row r="17" spans="1:9" x14ac:dyDescent="0.15">
      <c r="A17" s="169" t="s">
        <v>1496</v>
      </c>
      <c r="B17" s="169" t="s">
        <v>109</v>
      </c>
      <c r="C17" s="170" t="s">
        <v>67</v>
      </c>
      <c r="D17" s="170" t="s">
        <v>60</v>
      </c>
      <c r="E17" s="171">
        <v>0.30962000000000001</v>
      </c>
      <c r="F17" s="171">
        <v>-3.1490700000000003E-2</v>
      </c>
      <c r="G17" s="171">
        <v>2.0128799999999999E-2</v>
      </c>
      <c r="H17" s="171">
        <v>0.11771</v>
      </c>
      <c r="I17" s="170" t="b">
        <v>1</v>
      </c>
    </row>
    <row r="18" spans="1:9" x14ac:dyDescent="0.15">
      <c r="A18" s="169" t="s">
        <v>1496</v>
      </c>
      <c r="B18" s="169" t="s">
        <v>282</v>
      </c>
      <c r="C18" s="170" t="s">
        <v>67</v>
      </c>
      <c r="D18" s="170" t="s">
        <v>61</v>
      </c>
      <c r="E18" s="171">
        <v>0.60726999999999998</v>
      </c>
      <c r="F18" s="171">
        <v>5.6570349999999998E-2</v>
      </c>
      <c r="G18" s="171">
        <v>1.9229220000000002E-2</v>
      </c>
      <c r="H18" s="171">
        <v>3.2621E-3</v>
      </c>
      <c r="I18" s="170" t="b">
        <v>1</v>
      </c>
    </row>
    <row r="19" spans="1:9" x14ac:dyDescent="0.15">
      <c r="A19" s="169" t="s">
        <v>1496</v>
      </c>
      <c r="B19" s="169" t="s">
        <v>175</v>
      </c>
      <c r="C19" s="170" t="s">
        <v>67</v>
      </c>
      <c r="D19" s="170" t="s">
        <v>63</v>
      </c>
      <c r="E19" s="171">
        <v>0.29418</v>
      </c>
      <c r="F19" s="171">
        <v>2.7615170000000001E-2</v>
      </c>
      <c r="G19" s="171">
        <v>2.0271310000000001E-2</v>
      </c>
      <c r="H19" s="171">
        <v>0.17311000000000001</v>
      </c>
      <c r="I19" s="170" t="b">
        <v>1</v>
      </c>
    </row>
    <row r="20" spans="1:9" x14ac:dyDescent="0.15">
      <c r="A20" s="169" t="s">
        <v>1496</v>
      </c>
      <c r="B20" s="169" t="s">
        <v>835</v>
      </c>
      <c r="C20" s="170" t="s">
        <v>60</v>
      </c>
      <c r="D20" s="170" t="s">
        <v>61</v>
      </c>
      <c r="E20" s="171">
        <v>0.38379999999999997</v>
      </c>
      <c r="F20" s="171">
        <v>1.8821750000000002E-2</v>
      </c>
      <c r="G20" s="171">
        <v>1.948486E-2</v>
      </c>
      <c r="H20" s="171">
        <v>0.33406000000000002</v>
      </c>
      <c r="I20" s="170" t="b">
        <v>1</v>
      </c>
    </row>
    <row r="21" spans="1:9" x14ac:dyDescent="0.15">
      <c r="A21" s="169" t="s">
        <v>1496</v>
      </c>
      <c r="B21" s="169" t="s">
        <v>181</v>
      </c>
      <c r="C21" s="170" t="s">
        <v>67</v>
      </c>
      <c r="D21" s="170" t="s">
        <v>61</v>
      </c>
      <c r="E21" s="171">
        <v>0.27474999999999999</v>
      </c>
      <c r="F21" s="171">
        <v>-7.0245999999999998E-3</v>
      </c>
      <c r="G21" s="171">
        <v>2.1535289999999999E-2</v>
      </c>
      <c r="H21" s="171">
        <v>0.74428000000000005</v>
      </c>
      <c r="I21" s="170" t="b">
        <v>1</v>
      </c>
    </row>
    <row r="22" spans="1:9" x14ac:dyDescent="0.15">
      <c r="A22" s="169" t="s">
        <v>1496</v>
      </c>
      <c r="B22" s="169" t="s">
        <v>346</v>
      </c>
      <c r="C22" s="170" t="s">
        <v>67</v>
      </c>
      <c r="D22" s="170" t="s">
        <v>61</v>
      </c>
      <c r="E22" s="171">
        <v>0.53266000000000002</v>
      </c>
      <c r="F22" s="171">
        <v>-1.48886E-2</v>
      </c>
      <c r="G22" s="171">
        <v>1.9456620000000001E-2</v>
      </c>
      <c r="H22" s="171">
        <v>0.44413999999999998</v>
      </c>
      <c r="I22" s="170" t="b">
        <v>1</v>
      </c>
    </row>
    <row r="23" spans="1:9" x14ac:dyDescent="0.15">
      <c r="A23" s="169" t="s">
        <v>1496</v>
      </c>
      <c r="B23" s="169" t="s">
        <v>773</v>
      </c>
      <c r="C23" s="170" t="s">
        <v>67</v>
      </c>
      <c r="D23" s="170" t="s">
        <v>61</v>
      </c>
      <c r="E23" s="171">
        <v>0.30812</v>
      </c>
      <c r="F23" s="171">
        <v>-2.32686E-2</v>
      </c>
      <c r="G23" s="171">
        <v>2.0763650000000002E-2</v>
      </c>
      <c r="H23" s="171">
        <v>0.26244000000000001</v>
      </c>
      <c r="I23" s="170" t="b">
        <v>1</v>
      </c>
    </row>
    <row r="24" spans="1:9" x14ac:dyDescent="0.15">
      <c r="A24" s="169" t="s">
        <v>1496</v>
      </c>
      <c r="B24" s="169" t="s">
        <v>793</v>
      </c>
      <c r="C24" s="170" t="s">
        <v>63</v>
      </c>
      <c r="D24" s="170" t="s">
        <v>60</v>
      </c>
      <c r="E24" s="171">
        <v>0.11259</v>
      </c>
      <c r="F24" s="171">
        <v>3.9920199999999998E-3</v>
      </c>
      <c r="G24" s="171">
        <v>3.4439249999999998E-2</v>
      </c>
      <c r="H24" s="171">
        <v>0.90771999999999997</v>
      </c>
      <c r="I24" s="170" t="b">
        <v>1</v>
      </c>
    </row>
    <row r="25" spans="1:9" x14ac:dyDescent="0.15">
      <c r="A25" s="169" t="s">
        <v>1496</v>
      </c>
      <c r="B25" s="169" t="s">
        <v>154</v>
      </c>
      <c r="C25" s="170" t="s">
        <v>67</v>
      </c>
      <c r="D25" s="170" t="s">
        <v>61</v>
      </c>
      <c r="E25" s="171">
        <v>0.17152999999999999</v>
      </c>
      <c r="F25" s="171">
        <v>-2.0202700000000001E-2</v>
      </c>
      <c r="G25" s="171">
        <v>2.534291E-2</v>
      </c>
      <c r="H25" s="171">
        <v>0.42535000000000001</v>
      </c>
      <c r="I25" s="170" t="b">
        <v>1</v>
      </c>
    </row>
    <row r="26" spans="1:9" x14ac:dyDescent="0.15">
      <c r="A26" s="169" t="s">
        <v>1496</v>
      </c>
      <c r="B26" s="169" t="s">
        <v>404</v>
      </c>
      <c r="C26" s="170" t="s">
        <v>60</v>
      </c>
      <c r="D26" s="170" t="s">
        <v>63</v>
      </c>
      <c r="E26" s="171">
        <v>0.82845000000000002</v>
      </c>
      <c r="F26" s="171">
        <v>1.918282E-2</v>
      </c>
      <c r="G26" s="171">
        <v>2.4528080000000001E-2</v>
      </c>
      <c r="H26" s="171">
        <v>0.43417</v>
      </c>
      <c r="I26" s="170" t="b">
        <v>1</v>
      </c>
    </row>
    <row r="27" spans="1:9" x14ac:dyDescent="0.15">
      <c r="A27" s="169" t="s">
        <v>1496</v>
      </c>
      <c r="B27" s="169" t="s">
        <v>922</v>
      </c>
      <c r="C27" s="170" t="s">
        <v>63</v>
      </c>
      <c r="D27" s="170" t="s">
        <v>60</v>
      </c>
      <c r="E27" s="171">
        <v>0.49986999999999998</v>
      </c>
      <c r="F27" s="171">
        <v>1.093994E-2</v>
      </c>
      <c r="G27" s="171">
        <v>1.864679E-2</v>
      </c>
      <c r="H27" s="171">
        <v>0.55740999999999996</v>
      </c>
      <c r="I27" s="170" t="b">
        <v>1</v>
      </c>
    </row>
    <row r="28" spans="1:9" x14ac:dyDescent="0.15">
      <c r="A28" s="169" t="s">
        <v>1496</v>
      </c>
      <c r="B28" s="169" t="s">
        <v>178</v>
      </c>
      <c r="C28" s="170" t="s">
        <v>63</v>
      </c>
      <c r="D28" s="170" t="s">
        <v>61</v>
      </c>
      <c r="E28" s="171">
        <v>0.72618000000000005</v>
      </c>
      <c r="F28" s="171">
        <v>6.8278839999999993E-2</v>
      </c>
      <c r="G28" s="171">
        <v>2.1065480000000001E-2</v>
      </c>
      <c r="H28" s="171">
        <v>1.1900000000000001E-3</v>
      </c>
      <c r="I28" s="170" t="b">
        <v>1</v>
      </c>
    </row>
    <row r="29" spans="1:9" x14ac:dyDescent="0.15">
      <c r="A29" s="169" t="s">
        <v>1496</v>
      </c>
      <c r="B29" s="169" t="s">
        <v>254</v>
      </c>
      <c r="C29" s="170" t="s">
        <v>63</v>
      </c>
      <c r="D29" s="170" t="s">
        <v>61</v>
      </c>
      <c r="E29" s="171">
        <v>0.33240999999999998</v>
      </c>
      <c r="F29" s="171">
        <v>-2.6343999999999999E-2</v>
      </c>
      <c r="G29" s="171">
        <v>2.0280019999999999E-2</v>
      </c>
      <c r="H29" s="171">
        <v>0.19394</v>
      </c>
      <c r="I29" s="170" t="b">
        <v>1</v>
      </c>
    </row>
    <row r="30" spans="1:9" x14ac:dyDescent="0.15">
      <c r="A30" s="169" t="s">
        <v>1496</v>
      </c>
      <c r="B30" s="169" t="s">
        <v>321</v>
      </c>
      <c r="C30" s="170" t="s">
        <v>63</v>
      </c>
      <c r="D30" s="170" t="s">
        <v>61</v>
      </c>
      <c r="E30" s="171">
        <v>0.31994</v>
      </c>
      <c r="F30" s="171">
        <v>1.2916230000000001E-2</v>
      </c>
      <c r="G30" s="171">
        <v>1.9287530000000001E-2</v>
      </c>
      <c r="H30" s="171">
        <v>0.50307000000000002</v>
      </c>
      <c r="I30" s="170" t="b">
        <v>1</v>
      </c>
    </row>
    <row r="31" spans="1:9" x14ac:dyDescent="0.15">
      <c r="A31" s="169" t="s">
        <v>1496</v>
      </c>
      <c r="B31" s="169" t="s">
        <v>165</v>
      </c>
      <c r="C31" s="170" t="s">
        <v>60</v>
      </c>
      <c r="D31" s="170" t="s">
        <v>63</v>
      </c>
      <c r="E31" s="171">
        <v>0.59026999999999996</v>
      </c>
      <c r="F31" s="171">
        <v>-1.9980000000000002E-3</v>
      </c>
      <c r="G31" s="171">
        <v>1.897944E-2</v>
      </c>
      <c r="H31" s="171">
        <v>0.91615999999999997</v>
      </c>
      <c r="I31" s="170" t="b">
        <v>1</v>
      </c>
    </row>
    <row r="32" spans="1:9" x14ac:dyDescent="0.15">
      <c r="A32" s="169" t="s">
        <v>1496</v>
      </c>
      <c r="B32" s="169" t="s">
        <v>104</v>
      </c>
      <c r="C32" s="170" t="s">
        <v>63</v>
      </c>
      <c r="D32" s="170" t="s">
        <v>61</v>
      </c>
      <c r="E32" s="171">
        <v>0.59855999999999998</v>
      </c>
      <c r="F32" s="171">
        <v>-2.9954999999999999E-3</v>
      </c>
      <c r="G32" s="171">
        <v>1.764174E-2</v>
      </c>
      <c r="H32" s="171">
        <v>0.86516999999999999</v>
      </c>
      <c r="I32" s="170" t="b">
        <v>1</v>
      </c>
    </row>
    <row r="33" spans="1:9" x14ac:dyDescent="0.15">
      <c r="A33" s="169" t="s">
        <v>1496</v>
      </c>
      <c r="B33" s="169" t="s">
        <v>390</v>
      </c>
      <c r="C33" s="170" t="s">
        <v>60</v>
      </c>
      <c r="D33" s="170" t="s">
        <v>61</v>
      </c>
      <c r="E33" s="171">
        <v>0.82050000000000001</v>
      </c>
      <c r="F33" s="171">
        <v>-5.4488200000000001E-2</v>
      </c>
      <c r="G33" s="171">
        <v>2.4537750000000001E-2</v>
      </c>
      <c r="H33" s="171">
        <v>2.6379E-2</v>
      </c>
      <c r="I33" s="170" t="b">
        <v>1</v>
      </c>
    </row>
    <row r="34" spans="1:9" x14ac:dyDescent="0.15">
      <c r="A34" s="169" t="s">
        <v>1496</v>
      </c>
      <c r="B34" s="169" t="s">
        <v>151</v>
      </c>
      <c r="C34" s="170" t="s">
        <v>67</v>
      </c>
      <c r="D34" s="170" t="s">
        <v>63</v>
      </c>
      <c r="E34" s="171">
        <v>0.65115000000000001</v>
      </c>
      <c r="F34" s="171">
        <v>-2.9954999999999999E-3</v>
      </c>
      <c r="G34" s="171">
        <v>2.261003E-2</v>
      </c>
      <c r="H34" s="171">
        <v>0.89459999999999995</v>
      </c>
      <c r="I34" s="170" t="b">
        <v>1</v>
      </c>
    </row>
    <row r="35" spans="1:9" x14ac:dyDescent="0.15">
      <c r="A35" s="169" t="s">
        <v>1496</v>
      </c>
      <c r="B35" s="169" t="s">
        <v>343</v>
      </c>
      <c r="C35" s="170" t="s">
        <v>60</v>
      </c>
      <c r="D35" s="170" t="s">
        <v>63</v>
      </c>
      <c r="E35" s="171">
        <v>0.26988000000000001</v>
      </c>
      <c r="F35" s="171">
        <v>-3.4591400000000001E-2</v>
      </c>
      <c r="G35" s="171">
        <v>2.0949599999999999E-2</v>
      </c>
      <c r="H35" s="171">
        <v>9.8702999999999999E-2</v>
      </c>
      <c r="I35" s="170" t="b">
        <v>1</v>
      </c>
    </row>
    <row r="36" spans="1:9" x14ac:dyDescent="0.15">
      <c r="A36" s="169" t="s">
        <v>1496</v>
      </c>
      <c r="B36" s="169" t="s">
        <v>186</v>
      </c>
      <c r="C36" s="170" t="s">
        <v>60</v>
      </c>
      <c r="D36" s="170" t="s">
        <v>63</v>
      </c>
      <c r="E36" s="171">
        <v>0.74634999999999996</v>
      </c>
      <c r="F36" s="171">
        <v>-3.3434800000000001E-2</v>
      </c>
      <c r="G36" s="171">
        <v>2.1470329999999999E-2</v>
      </c>
      <c r="H36" s="171">
        <v>0.11941</v>
      </c>
      <c r="I36" s="170" t="b">
        <v>1</v>
      </c>
    </row>
    <row r="37" spans="1:9" x14ac:dyDescent="0.15">
      <c r="A37" s="169" t="s">
        <v>1496</v>
      </c>
      <c r="B37" s="169" t="s">
        <v>183</v>
      </c>
      <c r="C37" s="170" t="s">
        <v>60</v>
      </c>
      <c r="D37" s="170" t="s">
        <v>63</v>
      </c>
      <c r="E37" s="171">
        <v>5.1549999999999999E-2</v>
      </c>
      <c r="F37" s="171">
        <v>4.4016890000000003E-2</v>
      </c>
      <c r="G37" s="171">
        <v>4.2593640000000002E-2</v>
      </c>
      <c r="H37" s="171">
        <v>0.30141000000000001</v>
      </c>
      <c r="I37" s="170" t="b">
        <v>1</v>
      </c>
    </row>
    <row r="38" spans="1:9" x14ac:dyDescent="0.15">
      <c r="A38" s="169" t="s">
        <v>1496</v>
      </c>
      <c r="B38" s="169" t="s">
        <v>184</v>
      </c>
      <c r="C38" s="170" t="s">
        <v>67</v>
      </c>
      <c r="D38" s="170" t="s">
        <v>61</v>
      </c>
      <c r="E38" s="171">
        <v>0.79474999999999996</v>
      </c>
      <c r="F38" s="171">
        <v>-6.9756000000000002E-3</v>
      </c>
      <c r="G38" s="171">
        <v>2.4406069999999998E-2</v>
      </c>
      <c r="H38" s="171">
        <v>0.77502000000000004</v>
      </c>
      <c r="I38" s="170" t="b">
        <v>1</v>
      </c>
    </row>
    <row r="39" spans="1:9" x14ac:dyDescent="0.15">
      <c r="A39" s="169" t="s">
        <v>1496</v>
      </c>
      <c r="B39" s="169" t="s">
        <v>948</v>
      </c>
      <c r="C39" s="170" t="s">
        <v>67</v>
      </c>
      <c r="D39" s="170" t="s">
        <v>60</v>
      </c>
      <c r="E39" s="171">
        <v>0.43553999999999998</v>
      </c>
      <c r="F39" s="171">
        <v>-7.0245999999999998E-3</v>
      </c>
      <c r="G39" s="171">
        <v>1.905368E-2</v>
      </c>
      <c r="H39" s="171">
        <v>0.71236999999999995</v>
      </c>
      <c r="I39" s="170" t="b">
        <v>0</v>
      </c>
    </row>
    <row r="40" spans="1:9" x14ac:dyDescent="0.15">
      <c r="A40" s="169" t="s">
        <v>1496</v>
      </c>
      <c r="B40" s="169" t="s">
        <v>138</v>
      </c>
      <c r="C40" s="170" t="s">
        <v>67</v>
      </c>
      <c r="D40" s="170" t="s">
        <v>60</v>
      </c>
      <c r="E40" s="171">
        <v>0.76251999999999998</v>
      </c>
      <c r="F40" s="171">
        <v>-7.9681999999999999E-3</v>
      </c>
      <c r="G40" s="171">
        <v>2.3513240000000001E-2</v>
      </c>
      <c r="H40" s="171">
        <v>0.73470000000000002</v>
      </c>
      <c r="I40" s="170" t="b">
        <v>1</v>
      </c>
    </row>
    <row r="41" spans="1:9" x14ac:dyDescent="0.15">
      <c r="A41" s="169" t="s">
        <v>1496</v>
      </c>
      <c r="B41" s="169" t="s">
        <v>283</v>
      </c>
      <c r="C41" s="170" t="s">
        <v>67</v>
      </c>
      <c r="D41" s="170" t="s">
        <v>63</v>
      </c>
      <c r="E41" s="171">
        <v>7.1590000000000001E-2</v>
      </c>
      <c r="F41" s="171">
        <v>-3.7701900000000003E-2</v>
      </c>
      <c r="G41" s="171">
        <v>3.6109509999999997E-2</v>
      </c>
      <c r="H41" s="171">
        <v>0.29643999999999998</v>
      </c>
      <c r="I41" s="170" t="b">
        <v>1</v>
      </c>
    </row>
    <row r="42" spans="1:9" x14ac:dyDescent="0.15">
      <c r="A42" s="169" t="s">
        <v>1496</v>
      </c>
      <c r="B42" s="169" t="s">
        <v>357</v>
      </c>
      <c r="C42" s="170" t="s">
        <v>60</v>
      </c>
      <c r="D42" s="170" t="s">
        <v>63</v>
      </c>
      <c r="E42" s="171">
        <v>0.65829000000000004</v>
      </c>
      <c r="F42" s="171">
        <v>-1.0939900000000001E-2</v>
      </c>
      <c r="G42" s="171">
        <v>1.9324810000000001E-2</v>
      </c>
      <c r="H42" s="171">
        <v>0.57132000000000005</v>
      </c>
      <c r="I42" s="170" t="b">
        <v>1</v>
      </c>
    </row>
    <row r="43" spans="1:9" x14ac:dyDescent="0.15">
      <c r="A43" s="169" t="s">
        <v>1496</v>
      </c>
      <c r="B43" s="169" t="s">
        <v>161</v>
      </c>
      <c r="C43" s="170" t="s">
        <v>60</v>
      </c>
      <c r="D43" s="170" t="s">
        <v>63</v>
      </c>
      <c r="E43" s="171">
        <v>0.21132000000000001</v>
      </c>
      <c r="F43" s="171">
        <v>1.9980000000000002E-3</v>
      </c>
      <c r="G43" s="171">
        <v>2.428889E-2</v>
      </c>
      <c r="H43" s="171">
        <v>0.93444000000000005</v>
      </c>
      <c r="I43" s="170" t="b">
        <v>1</v>
      </c>
    </row>
    <row r="44" spans="1:9" x14ac:dyDescent="0.15">
      <c r="A44" s="169" t="s">
        <v>1496</v>
      </c>
      <c r="B44" s="169" t="s">
        <v>65</v>
      </c>
      <c r="C44" s="170" t="s">
        <v>60</v>
      </c>
      <c r="D44" s="170" t="s">
        <v>63</v>
      </c>
      <c r="E44" s="171">
        <v>0.41998999999999997</v>
      </c>
      <c r="F44" s="171">
        <v>-3.5627199999999998E-2</v>
      </c>
      <c r="G44" s="171">
        <v>1.8908020000000001E-2</v>
      </c>
      <c r="H44" s="171">
        <v>5.9533000000000003E-2</v>
      </c>
      <c r="I44" s="170" t="b">
        <v>1</v>
      </c>
    </row>
    <row r="45" spans="1:9" x14ac:dyDescent="0.15">
      <c r="A45" s="169" t="s">
        <v>1496</v>
      </c>
      <c r="B45" s="169" t="s">
        <v>994</v>
      </c>
      <c r="C45" s="170" t="s">
        <v>60</v>
      </c>
      <c r="D45" s="170" t="s">
        <v>61</v>
      </c>
      <c r="E45" s="171">
        <v>0.24066000000000001</v>
      </c>
      <c r="F45" s="171">
        <v>1.7839919999999999E-2</v>
      </c>
      <c r="G45" s="171">
        <v>2.283284E-2</v>
      </c>
      <c r="H45" s="171">
        <v>0.43461</v>
      </c>
      <c r="I45" s="170" t="b">
        <v>1</v>
      </c>
    </row>
    <row r="46" spans="1:9" x14ac:dyDescent="0.15">
      <c r="A46" s="169" t="s">
        <v>1496</v>
      </c>
      <c r="B46" s="169" t="s">
        <v>409</v>
      </c>
      <c r="C46" s="170" t="s">
        <v>67</v>
      </c>
      <c r="D46" s="170" t="s">
        <v>61</v>
      </c>
      <c r="E46" s="171">
        <v>0.24637999999999999</v>
      </c>
      <c r="F46" s="171">
        <v>9.9503300000000003E-3</v>
      </c>
      <c r="G46" s="171">
        <v>2.2479079999999999E-2</v>
      </c>
      <c r="H46" s="171">
        <v>0.65802000000000005</v>
      </c>
      <c r="I46" s="170" t="b">
        <v>1</v>
      </c>
    </row>
    <row r="47" spans="1:9" x14ac:dyDescent="0.15">
      <c r="A47" s="169" t="s">
        <v>1496</v>
      </c>
      <c r="B47" s="169" t="s">
        <v>136</v>
      </c>
      <c r="C47" s="170" t="s">
        <v>60</v>
      </c>
      <c r="D47" s="170" t="s">
        <v>63</v>
      </c>
      <c r="E47" s="171">
        <v>0.81727000000000005</v>
      </c>
      <c r="F47" s="171">
        <v>-9.9503000000000005E-3</v>
      </c>
      <c r="G47" s="171">
        <v>2.3455940000000002E-2</v>
      </c>
      <c r="H47" s="171">
        <v>0.67140999999999995</v>
      </c>
      <c r="I47" s="170" t="b">
        <v>1</v>
      </c>
    </row>
    <row r="48" spans="1:9" x14ac:dyDescent="0.15">
      <c r="A48" s="169" t="s">
        <v>1496</v>
      </c>
      <c r="B48" s="169" t="s">
        <v>1010</v>
      </c>
      <c r="C48" s="170" t="s">
        <v>67</v>
      </c>
      <c r="D48" s="170" t="s">
        <v>60</v>
      </c>
      <c r="E48" s="171">
        <v>0.20682</v>
      </c>
      <c r="F48" s="171">
        <v>-4.0080000000000003E-3</v>
      </c>
      <c r="G48" s="171">
        <v>2.4406799999999999E-2</v>
      </c>
      <c r="H48" s="171">
        <v>0.86956</v>
      </c>
      <c r="I48" s="170" t="b">
        <v>1</v>
      </c>
    </row>
    <row r="49" spans="1:9" x14ac:dyDescent="0.15">
      <c r="A49" s="169" t="s">
        <v>1496</v>
      </c>
      <c r="B49" s="169" t="s">
        <v>118</v>
      </c>
      <c r="C49" s="170" t="s">
        <v>60</v>
      </c>
      <c r="D49" s="170" t="s">
        <v>63</v>
      </c>
      <c r="E49" s="171">
        <v>4.9149999999999999E-2</v>
      </c>
      <c r="F49" s="171">
        <v>-1.10609E-2</v>
      </c>
      <c r="G49" s="171">
        <v>4.295885E-2</v>
      </c>
      <c r="H49" s="171">
        <v>0.79681000000000002</v>
      </c>
      <c r="I49" s="170" t="b">
        <v>1</v>
      </c>
    </row>
    <row r="50" spans="1:9" x14ac:dyDescent="0.15">
      <c r="A50" s="169" t="s">
        <v>1496</v>
      </c>
      <c r="B50" s="169" t="s">
        <v>398</v>
      </c>
      <c r="C50" s="170" t="s">
        <v>67</v>
      </c>
      <c r="D50" s="170" t="s">
        <v>61</v>
      </c>
      <c r="E50" s="171">
        <v>0.68833999999999995</v>
      </c>
      <c r="F50" s="171">
        <v>-1.0939900000000001E-2</v>
      </c>
      <c r="G50" s="171">
        <v>1.9649219999999998E-2</v>
      </c>
      <c r="H50" s="171">
        <v>0.57769000000000004</v>
      </c>
      <c r="I50" s="170" t="b">
        <v>1</v>
      </c>
    </row>
    <row r="51" spans="1:9" x14ac:dyDescent="0.15">
      <c r="A51" s="169" t="s">
        <v>1496</v>
      </c>
      <c r="B51" s="169" t="s">
        <v>256</v>
      </c>
      <c r="C51" s="170" t="s">
        <v>60</v>
      </c>
      <c r="D51" s="170" t="s">
        <v>63</v>
      </c>
      <c r="E51" s="171">
        <v>0.84643999999999997</v>
      </c>
      <c r="F51" s="171">
        <v>-7.9681999999999999E-3</v>
      </c>
      <c r="G51" s="171">
        <v>2.7294780000000001E-2</v>
      </c>
      <c r="H51" s="171">
        <v>0.77034000000000002</v>
      </c>
      <c r="I51" s="170" t="b">
        <v>1</v>
      </c>
    </row>
    <row r="52" spans="1:9" x14ac:dyDescent="0.15">
      <c r="A52" s="169" t="s">
        <v>1496</v>
      </c>
      <c r="B52" s="169" t="s">
        <v>258</v>
      </c>
      <c r="C52" s="170" t="s">
        <v>67</v>
      </c>
      <c r="D52" s="170" t="s">
        <v>61</v>
      </c>
      <c r="E52" s="171">
        <v>0.48538999999999999</v>
      </c>
      <c r="F52" s="171">
        <v>2.8587459999999999E-2</v>
      </c>
      <c r="G52" s="171">
        <v>1.8730150000000001E-2</v>
      </c>
      <c r="H52" s="171">
        <v>0.12694</v>
      </c>
      <c r="I52" s="170" t="b">
        <v>1</v>
      </c>
    </row>
    <row r="53" spans="1:9" x14ac:dyDescent="0.15">
      <c r="A53" s="169" t="s">
        <v>1496</v>
      </c>
      <c r="B53" s="169" t="s">
        <v>331</v>
      </c>
      <c r="C53" s="170" t="s">
        <v>60</v>
      </c>
      <c r="D53" s="170" t="s">
        <v>61</v>
      </c>
      <c r="E53" s="171">
        <v>4.598E-2</v>
      </c>
      <c r="F53" s="171">
        <v>9.8939949999999999E-2</v>
      </c>
      <c r="G53" s="171">
        <v>4.2224240000000003E-2</v>
      </c>
      <c r="H53" s="171">
        <v>1.9119000000000001E-2</v>
      </c>
      <c r="I53" s="170" t="b">
        <v>1</v>
      </c>
    </row>
    <row r="54" spans="1:9" x14ac:dyDescent="0.15">
      <c r="A54" s="169" t="s">
        <v>1496</v>
      </c>
      <c r="B54" s="169" t="s">
        <v>902</v>
      </c>
      <c r="C54" s="170" t="s">
        <v>61</v>
      </c>
      <c r="D54" s="170" t="s">
        <v>63</v>
      </c>
      <c r="E54" s="171">
        <v>1.1769999999999999E-2</v>
      </c>
      <c r="F54" s="171">
        <v>-2.1223599999999999E-2</v>
      </c>
      <c r="G54" s="171">
        <v>9.0891929999999996E-2</v>
      </c>
      <c r="H54" s="171">
        <v>0.81537000000000004</v>
      </c>
      <c r="I54" s="170" t="b">
        <v>1</v>
      </c>
    </row>
    <row r="55" spans="1:9" x14ac:dyDescent="0.15">
      <c r="A55" s="169" t="s">
        <v>1496</v>
      </c>
      <c r="B55" s="169" t="s">
        <v>262</v>
      </c>
      <c r="C55" s="170" t="s">
        <v>67</v>
      </c>
      <c r="D55" s="170" t="s">
        <v>61</v>
      </c>
      <c r="E55" s="171">
        <v>0.77932999999999997</v>
      </c>
      <c r="F55" s="171">
        <v>-4.9874999999999997E-3</v>
      </c>
      <c r="G55" s="171">
        <v>2.3060649999999999E-2</v>
      </c>
      <c r="H55" s="171">
        <v>0.82877000000000001</v>
      </c>
      <c r="I55" s="170" t="b">
        <v>1</v>
      </c>
    </row>
    <row r="56" spans="1:9" x14ac:dyDescent="0.15">
      <c r="A56" s="169" t="s">
        <v>1496</v>
      </c>
      <c r="B56" s="169" t="s">
        <v>851</v>
      </c>
      <c r="C56" s="170" t="s">
        <v>63</v>
      </c>
      <c r="D56" s="170" t="s">
        <v>60</v>
      </c>
      <c r="E56" s="171">
        <v>0.16392999999999999</v>
      </c>
      <c r="F56" s="171">
        <v>2.2739490000000001E-2</v>
      </c>
      <c r="G56" s="171">
        <v>2.5416959999999999E-2</v>
      </c>
      <c r="H56" s="171">
        <v>0.37097000000000002</v>
      </c>
      <c r="I56" s="170" t="b">
        <v>1</v>
      </c>
    </row>
    <row r="57" spans="1:9" x14ac:dyDescent="0.15">
      <c r="A57" s="169" t="s">
        <v>1496</v>
      </c>
      <c r="B57" s="169" t="s">
        <v>355</v>
      </c>
      <c r="C57" s="170" t="s">
        <v>67</v>
      </c>
      <c r="D57" s="170" t="s">
        <v>61</v>
      </c>
      <c r="E57" s="171">
        <v>0.31037999999999999</v>
      </c>
      <c r="F57" s="171">
        <v>-4.0821999999999997E-2</v>
      </c>
      <c r="G57" s="171">
        <v>2.019748E-2</v>
      </c>
      <c r="H57" s="171">
        <v>4.3264999999999998E-2</v>
      </c>
      <c r="I57" s="170" t="b">
        <v>1</v>
      </c>
    </row>
    <row r="58" spans="1:9" x14ac:dyDescent="0.15">
      <c r="A58" s="169" t="s">
        <v>1496</v>
      </c>
      <c r="B58" s="169" t="s">
        <v>1012</v>
      </c>
      <c r="C58" s="170" t="s">
        <v>61</v>
      </c>
      <c r="D58" s="170" t="s">
        <v>67</v>
      </c>
      <c r="E58" s="171">
        <v>3.2629999999999999E-2</v>
      </c>
      <c r="F58" s="171">
        <v>-0.1031408</v>
      </c>
      <c r="G58" s="171">
        <v>5.442992E-2</v>
      </c>
      <c r="H58" s="171">
        <v>5.8102000000000001E-2</v>
      </c>
      <c r="I58" s="170" t="b">
        <v>1</v>
      </c>
    </row>
    <row r="59" spans="1:9" x14ac:dyDescent="0.15">
      <c r="A59" s="169" t="s">
        <v>1496</v>
      </c>
      <c r="B59" s="169" t="s">
        <v>83</v>
      </c>
      <c r="C59" s="170" t="s">
        <v>63</v>
      </c>
      <c r="D59" s="170" t="s">
        <v>61</v>
      </c>
      <c r="E59" s="171">
        <v>0.26521</v>
      </c>
      <c r="F59" s="171">
        <v>-4.9190200000000003E-2</v>
      </c>
      <c r="G59" s="171">
        <v>2.2148830000000001E-2</v>
      </c>
      <c r="H59" s="171">
        <v>2.6357999999999999E-2</v>
      </c>
      <c r="I59" s="170" t="b">
        <v>1</v>
      </c>
    </row>
    <row r="60" spans="1:9" x14ac:dyDescent="0.15">
      <c r="A60" s="169" t="s">
        <v>1496</v>
      </c>
      <c r="B60" s="169" t="s">
        <v>242</v>
      </c>
      <c r="C60" s="170" t="s">
        <v>60</v>
      </c>
      <c r="D60" s="170" t="s">
        <v>63</v>
      </c>
      <c r="E60" s="171">
        <v>0.46721000000000001</v>
      </c>
      <c r="F60" s="171">
        <v>-2.0202700000000001E-2</v>
      </c>
      <c r="G60" s="171">
        <v>1.889439E-2</v>
      </c>
      <c r="H60" s="171">
        <v>0.28495999999999999</v>
      </c>
      <c r="I60" s="170" t="b">
        <v>1</v>
      </c>
    </row>
    <row r="61" spans="1:9" x14ac:dyDescent="0.15">
      <c r="A61" s="169" t="s">
        <v>1496</v>
      </c>
      <c r="B61" s="169" t="s">
        <v>93</v>
      </c>
      <c r="C61" s="170" t="s">
        <v>67</v>
      </c>
      <c r="D61" s="170" t="s">
        <v>61</v>
      </c>
      <c r="E61" s="171">
        <v>0.76136999999999999</v>
      </c>
      <c r="F61" s="171">
        <v>3.6663979999999999E-2</v>
      </c>
      <c r="G61" s="171">
        <v>2.1819709999999999E-2</v>
      </c>
      <c r="H61" s="171">
        <v>9.2896000000000006E-2</v>
      </c>
      <c r="I61" s="170" t="b">
        <v>1</v>
      </c>
    </row>
    <row r="62" spans="1:9" x14ac:dyDescent="0.15">
      <c r="A62" s="169" t="s">
        <v>1496</v>
      </c>
      <c r="B62" s="169" t="s">
        <v>88</v>
      </c>
      <c r="C62" s="170" t="s">
        <v>67</v>
      </c>
      <c r="D62" s="170" t="s">
        <v>61</v>
      </c>
      <c r="E62" s="171">
        <v>0.11613</v>
      </c>
      <c r="F62" s="171">
        <v>-9.5410200000000001E-2</v>
      </c>
      <c r="G62" s="171">
        <v>2.9527959999999999E-2</v>
      </c>
      <c r="H62" s="171">
        <v>1.2328E-3</v>
      </c>
      <c r="I62" s="170" t="b">
        <v>1</v>
      </c>
    </row>
    <row r="63" spans="1:9" x14ac:dyDescent="0.15">
      <c r="A63" s="169" t="s">
        <v>1496</v>
      </c>
      <c r="B63" s="169" t="s">
        <v>382</v>
      </c>
      <c r="C63" s="170" t="s">
        <v>60</v>
      </c>
      <c r="D63" s="170" t="s">
        <v>63</v>
      </c>
      <c r="E63" s="171">
        <v>0.24204999999999999</v>
      </c>
      <c r="F63" s="171">
        <v>-3.1490700000000003E-2</v>
      </c>
      <c r="G63" s="171">
        <v>2.2145000000000001E-2</v>
      </c>
      <c r="H63" s="171">
        <v>0.15501999999999999</v>
      </c>
      <c r="I63" s="170" t="b">
        <v>1</v>
      </c>
    </row>
    <row r="64" spans="1:9" x14ac:dyDescent="0.15">
      <c r="A64" s="169" t="s">
        <v>1496</v>
      </c>
      <c r="B64" s="169" t="s">
        <v>324</v>
      </c>
      <c r="C64" s="170" t="s">
        <v>60</v>
      </c>
      <c r="D64" s="170" t="s">
        <v>63</v>
      </c>
      <c r="E64" s="171">
        <v>0.90747</v>
      </c>
      <c r="F64" s="171">
        <v>-3.82587E-2</v>
      </c>
      <c r="G64" s="171">
        <v>3.169926E-2</v>
      </c>
      <c r="H64" s="171">
        <v>0.22746</v>
      </c>
      <c r="I64" s="170" t="b">
        <v>1</v>
      </c>
    </row>
    <row r="65" spans="1:9" x14ac:dyDescent="0.15">
      <c r="A65" s="169" t="s">
        <v>1496</v>
      </c>
      <c r="B65" s="169" t="s">
        <v>371</v>
      </c>
      <c r="C65" s="170" t="s">
        <v>67</v>
      </c>
      <c r="D65" s="170" t="s">
        <v>63</v>
      </c>
      <c r="E65" s="171">
        <v>0.75234000000000001</v>
      </c>
      <c r="F65" s="171">
        <v>9.0407400000000002E-3</v>
      </c>
      <c r="G65" s="171">
        <v>2.1196599999999999E-2</v>
      </c>
      <c r="H65" s="171">
        <v>0.66973000000000005</v>
      </c>
      <c r="I65" s="170" t="b">
        <v>1</v>
      </c>
    </row>
    <row r="66" spans="1:9" x14ac:dyDescent="0.15">
      <c r="A66" s="169" t="s">
        <v>1496</v>
      </c>
      <c r="B66" s="169" t="s">
        <v>128</v>
      </c>
      <c r="C66" s="170" t="s">
        <v>67</v>
      </c>
      <c r="D66" s="170" t="s">
        <v>61</v>
      </c>
      <c r="E66" s="171">
        <v>0.77085999999999999</v>
      </c>
      <c r="F66" s="171">
        <v>1.106095E-2</v>
      </c>
      <c r="G66" s="171">
        <v>2.310947E-2</v>
      </c>
      <c r="H66" s="171">
        <v>0.63219999999999998</v>
      </c>
      <c r="I66" s="170" t="b">
        <v>1</v>
      </c>
    </row>
    <row r="67" spans="1:9" x14ac:dyDescent="0.15">
      <c r="A67" s="169" t="s">
        <v>1496</v>
      </c>
      <c r="B67" s="169" t="s">
        <v>411</v>
      </c>
      <c r="C67" s="170" t="s">
        <v>67</v>
      </c>
      <c r="D67" s="170" t="s">
        <v>63</v>
      </c>
      <c r="E67" s="171">
        <v>2.477E-2</v>
      </c>
      <c r="F67" s="171">
        <v>2.0782539999999999E-2</v>
      </c>
      <c r="G67" s="171">
        <v>5.8476489999999999E-2</v>
      </c>
      <c r="H67" s="171">
        <v>0.72228999999999999</v>
      </c>
      <c r="I67" s="170" t="b">
        <v>1</v>
      </c>
    </row>
    <row r="68" spans="1:9" x14ac:dyDescent="0.15">
      <c r="A68" s="169" t="s">
        <v>1496</v>
      </c>
      <c r="B68" s="169" t="s">
        <v>934</v>
      </c>
      <c r="C68" s="170" t="s">
        <v>60</v>
      </c>
      <c r="D68" s="170" t="s">
        <v>63</v>
      </c>
      <c r="E68" s="171">
        <v>4.41E-2</v>
      </c>
      <c r="F68" s="171">
        <v>8.9597400000000008E-3</v>
      </c>
      <c r="G68" s="171">
        <v>4.6782829999999997E-2</v>
      </c>
      <c r="H68" s="171">
        <v>0.84811999999999999</v>
      </c>
      <c r="I68" s="170" t="b">
        <v>1</v>
      </c>
    </row>
    <row r="69" spans="1:9" x14ac:dyDescent="0.15">
      <c r="A69" s="169" t="s">
        <v>1496</v>
      </c>
      <c r="B69" s="169" t="s">
        <v>928</v>
      </c>
      <c r="C69" s="170" t="s">
        <v>61</v>
      </c>
      <c r="D69" s="170" t="s">
        <v>63</v>
      </c>
      <c r="E69" s="171">
        <v>3.4810000000000001E-2</v>
      </c>
      <c r="F69" s="171">
        <v>-2.6343999999999999E-2</v>
      </c>
      <c r="G69" s="171">
        <v>5.1715419999999998E-2</v>
      </c>
      <c r="H69" s="171">
        <v>0.61046999999999996</v>
      </c>
      <c r="I69" s="170" t="b">
        <v>1</v>
      </c>
    </row>
    <row r="70" spans="1:9" x14ac:dyDescent="0.15">
      <c r="A70" s="169" t="s">
        <v>1496</v>
      </c>
      <c r="B70" s="169" t="s">
        <v>307</v>
      </c>
      <c r="C70" s="170" t="s">
        <v>60</v>
      </c>
      <c r="D70" s="170" t="s">
        <v>63</v>
      </c>
      <c r="E70" s="171">
        <v>0.95721999999999996</v>
      </c>
      <c r="F70" s="171">
        <v>5.0241220000000003E-2</v>
      </c>
      <c r="G70" s="171">
        <v>4.6425689999999999E-2</v>
      </c>
      <c r="H70" s="171">
        <v>0.27916999999999997</v>
      </c>
      <c r="I70" s="170" t="b">
        <v>1</v>
      </c>
    </row>
    <row r="71" spans="1:9" x14ac:dyDescent="0.15">
      <c r="A71" s="169" t="s">
        <v>1496</v>
      </c>
      <c r="B71" s="169" t="s">
        <v>195</v>
      </c>
      <c r="C71" s="170" t="s">
        <v>60</v>
      </c>
      <c r="D71" s="170" t="s">
        <v>61</v>
      </c>
      <c r="E71" s="171">
        <v>0.25312000000000001</v>
      </c>
      <c r="F71" s="171">
        <v>-1.8164E-2</v>
      </c>
      <c r="G71" s="171">
        <v>2.1794129999999998E-2</v>
      </c>
      <c r="H71" s="171">
        <v>0.40460000000000002</v>
      </c>
      <c r="I71" s="170" t="b">
        <v>1</v>
      </c>
    </row>
    <row r="72" spans="1:9" x14ac:dyDescent="0.15">
      <c r="A72" s="169" t="s">
        <v>1496</v>
      </c>
      <c r="B72" s="169" t="s">
        <v>207</v>
      </c>
      <c r="C72" s="170" t="s">
        <v>67</v>
      </c>
      <c r="D72" s="170" t="s">
        <v>63</v>
      </c>
      <c r="E72" s="171">
        <v>0.57469999999999999</v>
      </c>
      <c r="F72" s="171">
        <v>-1.58733E-2</v>
      </c>
      <c r="G72" s="171">
        <v>1.9090369999999999E-2</v>
      </c>
      <c r="H72" s="171">
        <v>0.40570000000000001</v>
      </c>
      <c r="I72" s="170" t="b">
        <v>1</v>
      </c>
    </row>
    <row r="73" spans="1:9" x14ac:dyDescent="0.15">
      <c r="A73" s="169" t="s">
        <v>1496</v>
      </c>
      <c r="B73" s="169" t="s">
        <v>113</v>
      </c>
      <c r="C73" s="170" t="s">
        <v>63</v>
      </c>
      <c r="D73" s="170" t="s">
        <v>61</v>
      </c>
      <c r="E73" s="171">
        <v>0.41119</v>
      </c>
      <c r="F73" s="171">
        <v>-3.2523200000000002E-2</v>
      </c>
      <c r="G73" s="171">
        <v>1.9437960000000001E-2</v>
      </c>
      <c r="H73" s="171">
        <v>9.4292000000000001E-2</v>
      </c>
      <c r="I73" s="170" t="b">
        <v>1</v>
      </c>
    </row>
    <row r="74" spans="1:9" x14ac:dyDescent="0.15">
      <c r="A74" s="169" t="s">
        <v>1496</v>
      </c>
      <c r="B74" s="169" t="s">
        <v>156</v>
      </c>
      <c r="C74" s="170" t="s">
        <v>60</v>
      </c>
      <c r="D74" s="170" t="s">
        <v>63</v>
      </c>
      <c r="E74" s="171">
        <v>0.63190000000000002</v>
      </c>
      <c r="F74" s="171">
        <v>-3.7295799999999997E-2</v>
      </c>
      <c r="G74" s="171">
        <v>1.951688E-2</v>
      </c>
      <c r="H74" s="171">
        <v>5.6010999999999998E-2</v>
      </c>
      <c r="I74" s="170" t="b">
        <v>1</v>
      </c>
    </row>
    <row r="75" spans="1:9" x14ac:dyDescent="0.15">
      <c r="A75" s="169" t="s">
        <v>1496</v>
      </c>
      <c r="B75" s="169" t="s">
        <v>293</v>
      </c>
      <c r="C75" s="170" t="s">
        <v>60</v>
      </c>
      <c r="D75" s="170" t="s">
        <v>63</v>
      </c>
      <c r="E75" s="171">
        <v>0.41252</v>
      </c>
      <c r="F75" s="171">
        <v>2.9955099999999998E-3</v>
      </c>
      <c r="G75" s="171">
        <v>1.9858529999999999E-2</v>
      </c>
      <c r="H75" s="171">
        <v>0.88009999999999999</v>
      </c>
      <c r="I75" s="170" t="b">
        <v>1</v>
      </c>
    </row>
    <row r="76" spans="1:9" x14ac:dyDescent="0.15">
      <c r="A76" s="169" t="s">
        <v>1496</v>
      </c>
      <c r="B76" s="169" t="s">
        <v>316</v>
      </c>
      <c r="C76" s="170" t="s">
        <v>67</v>
      </c>
      <c r="D76" s="170" t="s">
        <v>61</v>
      </c>
      <c r="E76" s="171">
        <v>0.56947000000000003</v>
      </c>
      <c r="F76" s="171">
        <v>-4.7837299999999999E-2</v>
      </c>
      <c r="G76" s="171">
        <v>1.8729079999999999E-2</v>
      </c>
      <c r="H76" s="171">
        <v>1.0644000000000001E-2</v>
      </c>
      <c r="I76" s="170" t="b">
        <v>1</v>
      </c>
    </row>
    <row r="77" spans="1:9" x14ac:dyDescent="0.15">
      <c r="A77" s="169" t="s">
        <v>1496</v>
      </c>
      <c r="B77" s="169" t="s">
        <v>64</v>
      </c>
      <c r="C77" s="170" t="s">
        <v>60</v>
      </c>
      <c r="D77" s="170" t="s">
        <v>61</v>
      </c>
      <c r="E77" s="171">
        <v>9.0969999999999995E-2</v>
      </c>
      <c r="F77" s="171">
        <v>-2.5317800000000001E-2</v>
      </c>
      <c r="G77" s="171">
        <v>3.2986340000000003E-2</v>
      </c>
      <c r="H77" s="171">
        <v>0.44277</v>
      </c>
      <c r="I77" s="170" t="b">
        <v>1</v>
      </c>
    </row>
    <row r="78" spans="1:9" x14ac:dyDescent="0.15">
      <c r="A78" s="169" t="s">
        <v>1496</v>
      </c>
      <c r="B78" s="169" t="s">
        <v>904</v>
      </c>
      <c r="C78" s="170" t="s">
        <v>60</v>
      </c>
      <c r="D78" s="170" t="s">
        <v>63</v>
      </c>
      <c r="E78" s="171">
        <v>1.6549999999999999E-2</v>
      </c>
      <c r="F78" s="171">
        <v>0.11778304000000001</v>
      </c>
      <c r="G78" s="171">
        <v>6.9707050000000007E-2</v>
      </c>
      <c r="H78" s="171">
        <v>9.1088000000000002E-2</v>
      </c>
      <c r="I78" s="170" t="b">
        <v>1</v>
      </c>
    </row>
    <row r="79" spans="1:9" x14ac:dyDescent="0.15">
      <c r="A79" s="169" t="s">
        <v>1496</v>
      </c>
      <c r="B79" s="169" t="s">
        <v>213</v>
      </c>
      <c r="C79" s="170" t="s">
        <v>60</v>
      </c>
      <c r="D79" s="170" t="s">
        <v>63</v>
      </c>
      <c r="E79" s="171">
        <v>0.60260999999999998</v>
      </c>
      <c r="F79" s="171">
        <v>-2.95588E-2</v>
      </c>
      <c r="G79" s="171">
        <v>1.902858E-2</v>
      </c>
      <c r="H79" s="171">
        <v>0.12033000000000001</v>
      </c>
      <c r="I79" s="170" t="b">
        <v>1</v>
      </c>
    </row>
    <row r="80" spans="1:9" x14ac:dyDescent="0.15">
      <c r="A80" s="169" t="s">
        <v>1496</v>
      </c>
      <c r="B80" s="169" t="s">
        <v>837</v>
      </c>
      <c r="C80" s="170" t="s">
        <v>61</v>
      </c>
      <c r="D80" s="170" t="s">
        <v>60</v>
      </c>
      <c r="E80" s="171">
        <v>0.17452000000000001</v>
      </c>
      <c r="F80" s="171">
        <v>4.9875400000000004E-3</v>
      </c>
      <c r="G80" s="171">
        <v>2.3689829999999999E-2</v>
      </c>
      <c r="H80" s="171">
        <v>0.83325000000000005</v>
      </c>
      <c r="I80" s="170" t="b">
        <v>1</v>
      </c>
    </row>
    <row r="81" spans="1:9" x14ac:dyDescent="0.15">
      <c r="A81" s="169" t="s">
        <v>1496</v>
      </c>
      <c r="B81" s="169" t="s">
        <v>313</v>
      </c>
      <c r="C81" s="170" t="s">
        <v>60</v>
      </c>
      <c r="D81" s="170" t="s">
        <v>63</v>
      </c>
      <c r="E81" s="171">
        <v>0.62217</v>
      </c>
      <c r="F81" s="171">
        <v>3.3556780000000001E-2</v>
      </c>
      <c r="G81" s="171">
        <v>1.9166269999999999E-2</v>
      </c>
      <c r="H81" s="171">
        <v>7.9976000000000005E-2</v>
      </c>
      <c r="I81" s="170" t="b">
        <v>1</v>
      </c>
    </row>
    <row r="82" spans="1:9" x14ac:dyDescent="0.15">
      <c r="A82" s="169" t="s">
        <v>1496</v>
      </c>
      <c r="B82" s="169" t="s">
        <v>1000</v>
      </c>
      <c r="C82" s="170" t="s">
        <v>61</v>
      </c>
      <c r="D82" s="170" t="s">
        <v>67</v>
      </c>
      <c r="E82" s="171">
        <v>0.38573000000000002</v>
      </c>
      <c r="F82" s="171">
        <v>2.9955099999999998E-3</v>
      </c>
      <c r="G82" s="171">
        <v>1.9689729999999999E-2</v>
      </c>
      <c r="H82" s="171">
        <v>0.87907999999999997</v>
      </c>
      <c r="I82" s="170" t="b">
        <v>1</v>
      </c>
    </row>
    <row r="83" spans="1:9" x14ac:dyDescent="0.15">
      <c r="A83" s="169" t="s">
        <v>1496</v>
      </c>
      <c r="B83" s="169" t="s">
        <v>381</v>
      </c>
      <c r="C83" s="170" t="s">
        <v>67</v>
      </c>
      <c r="D83" s="170" t="s">
        <v>61</v>
      </c>
      <c r="E83" s="171">
        <v>0.57935999999999999</v>
      </c>
      <c r="F83" s="171">
        <v>-2.9954999999999999E-3</v>
      </c>
      <c r="G83" s="171">
        <v>1.7918079999999999E-2</v>
      </c>
      <c r="H83" s="171">
        <v>0.86722999999999995</v>
      </c>
      <c r="I83" s="170" t="b">
        <v>1</v>
      </c>
    </row>
    <row r="84" spans="1:9" x14ac:dyDescent="0.15">
      <c r="A84" s="169" t="s">
        <v>1496</v>
      </c>
      <c r="B84" s="169" t="s">
        <v>781</v>
      </c>
      <c r="C84" s="170" t="s">
        <v>61</v>
      </c>
      <c r="D84" s="170" t="s">
        <v>63</v>
      </c>
      <c r="E84" s="171">
        <v>0.27179999999999999</v>
      </c>
      <c r="F84" s="171">
        <v>1.9802630000000002E-2</v>
      </c>
      <c r="G84" s="171">
        <v>2.139686E-2</v>
      </c>
      <c r="H84" s="171">
        <v>0.35471000000000003</v>
      </c>
      <c r="I84" s="170" t="b">
        <v>1</v>
      </c>
    </row>
    <row r="85" spans="1:9" x14ac:dyDescent="0.15">
      <c r="A85" s="169" t="s">
        <v>1496</v>
      </c>
      <c r="B85" s="169" t="s">
        <v>302</v>
      </c>
      <c r="C85" s="170" t="s">
        <v>60</v>
      </c>
      <c r="D85" s="170" t="s">
        <v>63</v>
      </c>
      <c r="E85" s="171">
        <v>0.49197999999999997</v>
      </c>
      <c r="F85" s="171">
        <v>1.5873350000000001E-2</v>
      </c>
      <c r="G85" s="171">
        <v>1.94393E-2</v>
      </c>
      <c r="H85" s="171">
        <v>0.41417999999999999</v>
      </c>
      <c r="I85" s="170" t="b">
        <v>1</v>
      </c>
    </row>
    <row r="86" spans="1:9" x14ac:dyDescent="0.15">
      <c r="A86" s="169" t="s">
        <v>1496</v>
      </c>
      <c r="B86" s="169" t="s">
        <v>775</v>
      </c>
      <c r="C86" s="170" t="s">
        <v>63</v>
      </c>
      <c r="D86" s="170" t="s">
        <v>60</v>
      </c>
      <c r="E86" s="171">
        <v>0.18043000000000001</v>
      </c>
      <c r="F86" s="171">
        <v>-2.2245600000000001E-2</v>
      </c>
      <c r="G86" s="171">
        <v>2.444458E-2</v>
      </c>
      <c r="H86" s="171">
        <v>0.36280000000000001</v>
      </c>
      <c r="I86" s="170" t="b">
        <v>1</v>
      </c>
    </row>
    <row r="87" spans="1:9" x14ac:dyDescent="0.15">
      <c r="A87" s="169" t="s">
        <v>1496</v>
      </c>
      <c r="B87" s="169" t="s">
        <v>77</v>
      </c>
      <c r="C87" s="170" t="s">
        <v>60</v>
      </c>
      <c r="D87" s="170" t="s">
        <v>63</v>
      </c>
      <c r="E87" s="171">
        <v>0.38797999999999999</v>
      </c>
      <c r="F87" s="171">
        <v>0.13190507000000001</v>
      </c>
      <c r="G87" s="171">
        <v>1.901781E-2</v>
      </c>
      <c r="H87" s="172">
        <v>4.0399999999999997E-12</v>
      </c>
      <c r="I87" s="170" t="b">
        <v>1</v>
      </c>
    </row>
    <row r="88" spans="1:9" x14ac:dyDescent="0.15">
      <c r="A88" s="169" t="s">
        <v>1496</v>
      </c>
      <c r="B88" s="169" t="s">
        <v>377</v>
      </c>
      <c r="C88" s="170" t="s">
        <v>60</v>
      </c>
      <c r="D88" s="170" t="s">
        <v>63</v>
      </c>
      <c r="E88" s="171">
        <v>0.12956000000000001</v>
      </c>
      <c r="F88" s="171">
        <v>3.0529210000000001E-2</v>
      </c>
      <c r="G88" s="171">
        <v>2.750269E-2</v>
      </c>
      <c r="H88" s="171">
        <v>0.26698</v>
      </c>
      <c r="I88" s="170" t="b">
        <v>1</v>
      </c>
    </row>
    <row r="89" spans="1:9" x14ac:dyDescent="0.15">
      <c r="A89" s="169" t="s">
        <v>1496</v>
      </c>
      <c r="B89" s="169" t="s">
        <v>896</v>
      </c>
      <c r="C89" s="170" t="s">
        <v>61</v>
      </c>
      <c r="D89" s="170" t="s">
        <v>67</v>
      </c>
      <c r="E89" s="171">
        <v>0.34248000000000001</v>
      </c>
      <c r="F89" s="171">
        <v>-2.42927E-2</v>
      </c>
      <c r="G89" s="171">
        <v>2.0256969999999999E-2</v>
      </c>
      <c r="H89" s="171">
        <v>0.23044000000000001</v>
      </c>
      <c r="I89" s="170" t="b">
        <v>1</v>
      </c>
    </row>
    <row r="90" spans="1:9" x14ac:dyDescent="0.15">
      <c r="A90" s="169" t="s">
        <v>1496</v>
      </c>
      <c r="B90" s="169" t="s">
        <v>141</v>
      </c>
      <c r="C90" s="170" t="s">
        <v>67</v>
      </c>
      <c r="D90" s="170" t="s">
        <v>60</v>
      </c>
      <c r="E90" s="171">
        <v>0.31598999999999999</v>
      </c>
      <c r="F90" s="171">
        <v>1.488861E-2</v>
      </c>
      <c r="G90" s="171">
        <v>2.103412E-2</v>
      </c>
      <c r="H90" s="171">
        <v>0.47904999999999998</v>
      </c>
      <c r="I90" s="170" t="b">
        <v>1</v>
      </c>
    </row>
    <row r="91" spans="1:9" x14ac:dyDescent="0.15">
      <c r="A91" s="169" t="s">
        <v>1496</v>
      </c>
      <c r="B91" s="169" t="s">
        <v>413</v>
      </c>
      <c r="C91" s="170" t="s">
        <v>60</v>
      </c>
      <c r="D91" s="170" t="s">
        <v>63</v>
      </c>
      <c r="E91" s="171">
        <v>0.76641000000000004</v>
      </c>
      <c r="F91" s="171">
        <v>5.1293289999999998E-2</v>
      </c>
      <c r="G91" s="171">
        <v>2.2780410000000001E-2</v>
      </c>
      <c r="H91" s="171">
        <v>2.4344999999999999E-2</v>
      </c>
      <c r="I91" s="170" t="b">
        <v>1</v>
      </c>
    </row>
    <row r="92" spans="1:9" x14ac:dyDescent="0.15">
      <c r="A92" s="169" t="s">
        <v>1496</v>
      </c>
      <c r="B92" s="169" t="s">
        <v>916</v>
      </c>
      <c r="C92" s="170" t="s">
        <v>63</v>
      </c>
      <c r="D92" s="170" t="s">
        <v>60</v>
      </c>
      <c r="E92" s="171">
        <v>0.48776000000000003</v>
      </c>
      <c r="F92" s="171">
        <v>1.1928569999999999E-2</v>
      </c>
      <c r="G92" s="171">
        <v>1.915613E-2</v>
      </c>
      <c r="H92" s="171">
        <v>0.53347999999999995</v>
      </c>
      <c r="I92" s="170" t="b">
        <v>1</v>
      </c>
    </row>
    <row r="93" spans="1:9" x14ac:dyDescent="0.15">
      <c r="A93" s="169" t="s">
        <v>1496</v>
      </c>
      <c r="B93" s="169" t="s">
        <v>149</v>
      </c>
      <c r="C93" s="170" t="s">
        <v>60</v>
      </c>
      <c r="D93" s="170" t="s">
        <v>63</v>
      </c>
      <c r="E93" s="171">
        <v>0.54239999999999999</v>
      </c>
      <c r="F93" s="171">
        <v>3.6663979999999999E-2</v>
      </c>
      <c r="G93" s="171">
        <v>1.8912680000000001E-2</v>
      </c>
      <c r="H93" s="171">
        <v>5.2551E-2</v>
      </c>
      <c r="I93" s="170" t="b">
        <v>1</v>
      </c>
    </row>
    <row r="94" spans="1:9" x14ac:dyDescent="0.15">
      <c r="A94" s="169" t="s">
        <v>1496</v>
      </c>
      <c r="B94" s="169" t="s">
        <v>890</v>
      </c>
      <c r="C94" s="170" t="s">
        <v>67</v>
      </c>
      <c r="D94" s="170" t="s">
        <v>61</v>
      </c>
      <c r="E94" s="171">
        <v>0.3997</v>
      </c>
      <c r="F94" s="171">
        <v>1.9802630000000002E-2</v>
      </c>
      <c r="G94" s="171">
        <v>1.9475900000000001E-2</v>
      </c>
      <c r="H94" s="171">
        <v>0.30925999999999998</v>
      </c>
      <c r="I94" s="170" t="b">
        <v>1</v>
      </c>
    </row>
    <row r="95" spans="1:9" x14ac:dyDescent="0.15">
      <c r="A95" s="169" t="s">
        <v>1496</v>
      </c>
      <c r="B95" s="169" t="s">
        <v>248</v>
      </c>
      <c r="C95" s="170" t="s">
        <v>67</v>
      </c>
      <c r="D95" s="170" t="s">
        <v>61</v>
      </c>
      <c r="E95" s="171">
        <v>0.90125</v>
      </c>
      <c r="F95" s="171">
        <v>-5.0693099999999998E-2</v>
      </c>
      <c r="G95" s="171">
        <v>3.2479729999999998E-2</v>
      </c>
      <c r="H95" s="171">
        <v>0.11858</v>
      </c>
      <c r="I95" s="170" t="b">
        <v>1</v>
      </c>
    </row>
    <row r="96" spans="1:9" x14ac:dyDescent="0.15">
      <c r="A96" s="169" t="s">
        <v>1496</v>
      </c>
      <c r="B96" s="169" t="s">
        <v>350</v>
      </c>
      <c r="C96" s="170" t="s">
        <v>67</v>
      </c>
      <c r="D96" s="170" t="s">
        <v>61</v>
      </c>
      <c r="E96" s="171">
        <v>0.23130999999999999</v>
      </c>
      <c r="F96" s="171">
        <v>-9.0407000000000005E-3</v>
      </c>
      <c r="G96" s="171">
        <v>2.1202740000000001E-2</v>
      </c>
      <c r="H96" s="171">
        <v>0.66981999999999997</v>
      </c>
      <c r="I96" s="170" t="b">
        <v>1</v>
      </c>
    </row>
    <row r="97" spans="1:9" x14ac:dyDescent="0.15">
      <c r="A97" s="169" t="s">
        <v>1496</v>
      </c>
      <c r="B97" s="169" t="s">
        <v>839</v>
      </c>
      <c r="C97" s="170" t="s">
        <v>63</v>
      </c>
      <c r="D97" s="170" t="s">
        <v>60</v>
      </c>
      <c r="E97" s="171">
        <v>0.29310000000000003</v>
      </c>
      <c r="F97" s="171">
        <v>-3.0459199999999999E-2</v>
      </c>
      <c r="G97" s="171">
        <v>2.0524089999999998E-2</v>
      </c>
      <c r="H97" s="171">
        <v>0.13779</v>
      </c>
      <c r="I97" s="170" t="b">
        <v>1</v>
      </c>
    </row>
    <row r="98" spans="1:9" x14ac:dyDescent="0.15">
      <c r="A98" s="169" t="s">
        <v>1496</v>
      </c>
      <c r="B98" s="169" t="s">
        <v>263</v>
      </c>
      <c r="C98" s="170" t="s">
        <v>67</v>
      </c>
      <c r="D98" s="170" t="s">
        <v>63</v>
      </c>
      <c r="E98" s="171">
        <v>0.22298999999999999</v>
      </c>
      <c r="F98" s="171">
        <v>5.9820699999999999E-3</v>
      </c>
      <c r="G98" s="171">
        <v>2.2434320000000001E-2</v>
      </c>
      <c r="H98" s="171">
        <v>0.78974</v>
      </c>
      <c r="I98" s="170" t="b">
        <v>1</v>
      </c>
    </row>
    <row r="99" spans="1:9" x14ac:dyDescent="0.15">
      <c r="A99" s="169" t="s">
        <v>1496</v>
      </c>
      <c r="B99" s="169" t="s">
        <v>267</v>
      </c>
      <c r="C99" s="170" t="s">
        <v>60</v>
      </c>
      <c r="D99" s="170" t="s">
        <v>63</v>
      </c>
      <c r="E99" s="171">
        <v>0.64422999999999997</v>
      </c>
      <c r="F99" s="171">
        <v>-2.8587499999999998E-2</v>
      </c>
      <c r="G99" s="171">
        <v>1.987299E-2</v>
      </c>
      <c r="H99" s="171">
        <v>0.15029000000000001</v>
      </c>
      <c r="I99" s="170" t="b">
        <v>1</v>
      </c>
    </row>
    <row r="100" spans="1:9" x14ac:dyDescent="0.15">
      <c r="A100" s="169" t="s">
        <v>1496</v>
      </c>
      <c r="B100" s="169" t="s">
        <v>209</v>
      </c>
      <c r="C100" s="170" t="s">
        <v>67</v>
      </c>
      <c r="D100" s="170" t="s">
        <v>61</v>
      </c>
      <c r="E100" s="171">
        <v>0.29797000000000001</v>
      </c>
      <c r="F100" s="171">
        <v>-1.91828E-2</v>
      </c>
      <c r="G100" s="171">
        <v>2.0770279999999999E-2</v>
      </c>
      <c r="H100" s="171">
        <v>0.35571000000000003</v>
      </c>
      <c r="I100" s="170" t="b">
        <v>1</v>
      </c>
    </row>
    <row r="101" spans="1:9" x14ac:dyDescent="0.15">
      <c r="A101" s="169" t="s">
        <v>1496</v>
      </c>
      <c r="B101" s="169" t="s">
        <v>853</v>
      </c>
      <c r="C101" s="170" t="s">
        <v>60</v>
      </c>
      <c r="D101" s="170" t="s">
        <v>61</v>
      </c>
      <c r="E101" s="171">
        <v>0.13596</v>
      </c>
      <c r="F101" s="171">
        <v>2.2739490000000001E-2</v>
      </c>
      <c r="G101" s="171">
        <v>2.7846119999999999E-2</v>
      </c>
      <c r="H101" s="171">
        <v>0.41415000000000002</v>
      </c>
      <c r="I101" s="170" t="b">
        <v>1</v>
      </c>
    </row>
    <row r="102" spans="1:9" x14ac:dyDescent="0.15">
      <c r="A102" s="169" t="s">
        <v>1496</v>
      </c>
      <c r="B102" s="169" t="s">
        <v>218</v>
      </c>
      <c r="C102" s="170" t="s">
        <v>67</v>
      </c>
      <c r="D102" s="170" t="s">
        <v>60</v>
      </c>
      <c r="E102" s="171">
        <v>0.16203000000000001</v>
      </c>
      <c r="F102" s="171">
        <v>6.1095099999999999E-2</v>
      </c>
      <c r="G102" s="171">
        <v>2.5491699999999999E-2</v>
      </c>
      <c r="H102" s="171">
        <v>1.6545000000000001E-2</v>
      </c>
      <c r="I102" s="170" t="b">
        <v>1</v>
      </c>
    </row>
    <row r="103" spans="1:9" x14ac:dyDescent="0.15">
      <c r="A103" s="169" t="s">
        <v>1496</v>
      </c>
      <c r="B103" s="169" t="s">
        <v>932</v>
      </c>
      <c r="C103" s="170" t="s">
        <v>61</v>
      </c>
      <c r="D103" s="170" t="s">
        <v>67</v>
      </c>
      <c r="E103" s="171">
        <v>0.29337000000000002</v>
      </c>
      <c r="F103" s="171">
        <v>9.9949999999999995E-4</v>
      </c>
      <c r="G103" s="171">
        <v>2.7995659999999999E-2</v>
      </c>
      <c r="H103" s="171">
        <v>0.97152000000000005</v>
      </c>
      <c r="I103" s="170" t="b">
        <v>1</v>
      </c>
    </row>
    <row r="104" spans="1:9" x14ac:dyDescent="0.15">
      <c r="A104" s="169" t="s">
        <v>1496</v>
      </c>
      <c r="B104" s="169" t="s">
        <v>996</v>
      </c>
      <c r="C104" s="170" t="s">
        <v>63</v>
      </c>
      <c r="D104" s="170" t="s">
        <v>60</v>
      </c>
      <c r="E104" s="171">
        <v>0.11885999999999999</v>
      </c>
      <c r="F104" s="171">
        <v>1.9802630000000002E-2</v>
      </c>
      <c r="G104" s="171">
        <v>2.8228909999999999E-2</v>
      </c>
      <c r="H104" s="171">
        <v>0.48298999999999997</v>
      </c>
      <c r="I104" s="170" t="b">
        <v>1</v>
      </c>
    </row>
    <row r="105" spans="1:9" x14ac:dyDescent="0.15">
      <c r="A105" s="169" t="s">
        <v>1496</v>
      </c>
      <c r="B105" s="169" t="s">
        <v>873</v>
      </c>
      <c r="C105" s="170" t="s">
        <v>67</v>
      </c>
      <c r="D105" s="170" t="s">
        <v>61</v>
      </c>
      <c r="E105" s="171">
        <v>0.41664000000000001</v>
      </c>
      <c r="F105" s="171">
        <v>-2.32686E-2</v>
      </c>
      <c r="G105" s="171">
        <v>1.8728000000000002E-2</v>
      </c>
      <c r="H105" s="171">
        <v>0.21407000000000001</v>
      </c>
      <c r="I105" s="170" t="b">
        <v>1</v>
      </c>
    </row>
    <row r="106" spans="1:9" x14ac:dyDescent="0.15">
      <c r="A106" s="169" t="s">
        <v>1496</v>
      </c>
      <c r="B106" s="169" t="s">
        <v>894</v>
      </c>
      <c r="C106" s="170" t="s">
        <v>60</v>
      </c>
      <c r="D106" s="170" t="s">
        <v>63</v>
      </c>
      <c r="E106" s="171">
        <v>0.44599</v>
      </c>
      <c r="F106" s="171">
        <v>2.469261E-2</v>
      </c>
      <c r="G106" s="171">
        <v>1.9022850000000001E-2</v>
      </c>
      <c r="H106" s="171">
        <v>0.19427</v>
      </c>
      <c r="I106" s="170" t="b">
        <v>1</v>
      </c>
    </row>
    <row r="107" spans="1:9" x14ac:dyDescent="0.15">
      <c r="A107" s="169" t="s">
        <v>1496</v>
      </c>
      <c r="B107" s="169" t="s">
        <v>950</v>
      </c>
      <c r="C107" s="170" t="s">
        <v>63</v>
      </c>
      <c r="D107" s="170" t="s">
        <v>60</v>
      </c>
      <c r="E107" s="171">
        <v>0.49880999999999998</v>
      </c>
      <c r="F107" s="171">
        <v>-1.0005000000000001E-3</v>
      </c>
      <c r="G107" s="171">
        <v>1.4896059999999999E-2</v>
      </c>
      <c r="H107" s="171">
        <v>0.94645000000000001</v>
      </c>
      <c r="I107" s="170" t="b">
        <v>1</v>
      </c>
    </row>
    <row r="108" spans="1:9" x14ac:dyDescent="0.15">
      <c r="A108" s="169" t="s">
        <v>1496</v>
      </c>
      <c r="B108" s="169" t="s">
        <v>75</v>
      </c>
      <c r="C108" s="170" t="s">
        <v>67</v>
      </c>
      <c r="D108" s="170" t="s">
        <v>61</v>
      </c>
      <c r="E108" s="171">
        <v>0.16930999999999999</v>
      </c>
      <c r="F108" s="171">
        <v>-2.32686E-2</v>
      </c>
      <c r="G108" s="171">
        <v>2.4671990000000001E-2</v>
      </c>
      <c r="H108" s="171">
        <v>0.34561999999999998</v>
      </c>
      <c r="I108" s="170" t="b">
        <v>1</v>
      </c>
    </row>
    <row r="109" spans="1:9" x14ac:dyDescent="0.15">
      <c r="A109" s="169" t="s">
        <v>1496</v>
      </c>
      <c r="B109" s="169" t="s">
        <v>384</v>
      </c>
      <c r="C109" s="170" t="s">
        <v>67</v>
      </c>
      <c r="D109" s="170" t="s">
        <v>60</v>
      </c>
      <c r="E109" s="171">
        <v>0.57728000000000002</v>
      </c>
      <c r="F109" s="171">
        <v>1.918282E-2</v>
      </c>
      <c r="G109" s="171">
        <v>1.9043379999999999E-2</v>
      </c>
      <c r="H109" s="171">
        <v>0.31378</v>
      </c>
      <c r="I109" s="170" t="b">
        <v>0</v>
      </c>
    </row>
    <row r="110" spans="1:9" x14ac:dyDescent="0.15">
      <c r="A110" s="169" t="s">
        <v>1496</v>
      </c>
      <c r="B110" s="169" t="s">
        <v>106</v>
      </c>
      <c r="C110" s="170" t="s">
        <v>60</v>
      </c>
      <c r="D110" s="170" t="s">
        <v>63</v>
      </c>
      <c r="E110" s="171">
        <v>0.42802000000000001</v>
      </c>
      <c r="F110" s="171">
        <v>8.9597400000000008E-3</v>
      </c>
      <c r="G110" s="171">
        <v>1.808444E-2</v>
      </c>
      <c r="H110" s="171">
        <v>0.62029000000000001</v>
      </c>
      <c r="I110" s="170" t="b">
        <v>1</v>
      </c>
    </row>
    <row r="111" spans="1:9" x14ac:dyDescent="0.15">
      <c r="A111" s="169" t="s">
        <v>1496</v>
      </c>
      <c r="B111" s="169" t="s">
        <v>387</v>
      </c>
      <c r="C111" s="170" t="s">
        <v>67</v>
      </c>
      <c r="D111" s="170" t="s">
        <v>61</v>
      </c>
      <c r="E111" s="171">
        <v>0.31923000000000001</v>
      </c>
      <c r="F111" s="171">
        <v>1.1928569999999999E-2</v>
      </c>
      <c r="G111" s="171">
        <v>1.9752059999999998E-2</v>
      </c>
      <c r="H111" s="171">
        <v>0.54590000000000005</v>
      </c>
      <c r="I111" s="170" t="b">
        <v>1</v>
      </c>
    </row>
    <row r="112" spans="1:9" x14ac:dyDescent="0.15">
      <c r="A112" s="169" t="s">
        <v>1496</v>
      </c>
      <c r="B112" s="169" t="s">
        <v>397</v>
      </c>
      <c r="C112" s="170" t="s">
        <v>67</v>
      </c>
      <c r="D112" s="170" t="s">
        <v>61</v>
      </c>
      <c r="E112" s="171">
        <v>0.87466999999999995</v>
      </c>
      <c r="F112" s="171">
        <v>-3.63319E-2</v>
      </c>
      <c r="G112" s="171">
        <v>2.7955730000000002E-2</v>
      </c>
      <c r="H112" s="171">
        <v>0.19373000000000001</v>
      </c>
      <c r="I112" s="170" t="b">
        <v>1</v>
      </c>
    </row>
    <row r="113" spans="1:9" x14ac:dyDescent="0.15">
      <c r="A113" s="169" t="s">
        <v>1496</v>
      </c>
      <c r="B113" s="169" t="s">
        <v>819</v>
      </c>
      <c r="C113" s="170" t="s">
        <v>67</v>
      </c>
      <c r="D113" s="170" t="s">
        <v>61</v>
      </c>
      <c r="E113" s="171">
        <v>0.32518999999999998</v>
      </c>
      <c r="F113" s="171">
        <v>-1.0005000000000001E-3</v>
      </c>
      <c r="G113" s="171">
        <v>3.5712720000000003E-2</v>
      </c>
      <c r="H113" s="171">
        <v>0.97765000000000002</v>
      </c>
      <c r="I113" s="170" t="b">
        <v>1</v>
      </c>
    </row>
    <row r="114" spans="1:9" x14ac:dyDescent="0.15">
      <c r="A114" s="169" t="s">
        <v>1496</v>
      </c>
      <c r="B114" s="169" t="s">
        <v>336</v>
      </c>
      <c r="C114" s="170" t="s">
        <v>60</v>
      </c>
      <c r="D114" s="170" t="s">
        <v>63</v>
      </c>
      <c r="E114" s="171">
        <v>0.75397000000000003</v>
      </c>
      <c r="F114" s="171">
        <v>5.3400780000000002E-2</v>
      </c>
      <c r="G114" s="171">
        <v>2.1807969999999999E-2</v>
      </c>
      <c r="H114" s="171">
        <v>1.4338E-2</v>
      </c>
      <c r="I114" s="170" t="b">
        <v>1</v>
      </c>
    </row>
    <row r="115" spans="1:9" x14ac:dyDescent="0.15">
      <c r="A115" s="169" t="s">
        <v>1496</v>
      </c>
      <c r="B115" s="169" t="s">
        <v>215</v>
      </c>
      <c r="C115" s="170" t="s">
        <v>67</v>
      </c>
      <c r="D115" s="170" t="s">
        <v>61</v>
      </c>
      <c r="E115" s="171">
        <v>0.52507999999999999</v>
      </c>
      <c r="F115" s="171">
        <v>3.1490669999999998E-2</v>
      </c>
      <c r="G115" s="171">
        <v>1.900108E-2</v>
      </c>
      <c r="H115" s="171">
        <v>9.7457000000000002E-2</v>
      </c>
      <c r="I115" s="170" t="b">
        <v>1</v>
      </c>
    </row>
    <row r="116" spans="1:9" x14ac:dyDescent="0.15">
      <c r="A116" s="169" t="s">
        <v>1496</v>
      </c>
      <c r="B116" s="169" t="s">
        <v>82</v>
      </c>
      <c r="C116" s="170" t="s">
        <v>60</v>
      </c>
      <c r="D116" s="170" t="s">
        <v>63</v>
      </c>
      <c r="E116" s="171">
        <v>0.41802</v>
      </c>
      <c r="F116" s="171">
        <v>-2.0019999999999999E-3</v>
      </c>
      <c r="G116" s="171">
        <v>2.2462050000000001E-2</v>
      </c>
      <c r="H116" s="171">
        <v>0.92898000000000003</v>
      </c>
      <c r="I116" s="170" t="b">
        <v>1</v>
      </c>
    </row>
    <row r="117" spans="1:9" x14ac:dyDescent="0.15">
      <c r="A117" s="169" t="s">
        <v>1496</v>
      </c>
      <c r="B117" s="169" t="s">
        <v>281</v>
      </c>
      <c r="C117" s="170" t="s">
        <v>67</v>
      </c>
      <c r="D117" s="170" t="s">
        <v>61</v>
      </c>
      <c r="E117" s="171">
        <v>2.664E-2</v>
      </c>
      <c r="F117" s="171">
        <v>-3.7701900000000003E-2</v>
      </c>
      <c r="G117" s="171">
        <v>7.928172E-2</v>
      </c>
      <c r="H117" s="171">
        <v>0.63439999999999996</v>
      </c>
      <c r="I117" s="170" t="b">
        <v>1</v>
      </c>
    </row>
    <row r="118" spans="1:9" x14ac:dyDescent="0.15">
      <c r="A118" s="169" t="s">
        <v>1496</v>
      </c>
      <c r="B118" s="169" t="s">
        <v>86</v>
      </c>
      <c r="C118" s="170" t="s">
        <v>60</v>
      </c>
      <c r="D118" s="170" t="s">
        <v>63</v>
      </c>
      <c r="E118" s="171">
        <v>0.39488000000000001</v>
      </c>
      <c r="F118" s="171">
        <v>-6.1875399999999997E-2</v>
      </c>
      <c r="G118" s="171">
        <v>1.9406010000000001E-2</v>
      </c>
      <c r="H118" s="171">
        <v>1.4303E-3</v>
      </c>
      <c r="I118" s="170" t="b">
        <v>1</v>
      </c>
    </row>
    <row r="119" spans="1:9" x14ac:dyDescent="0.15">
      <c r="A119" s="169" t="s">
        <v>1496</v>
      </c>
      <c r="B119" s="169" t="s">
        <v>376</v>
      </c>
      <c r="C119" s="170" t="s">
        <v>60</v>
      </c>
      <c r="D119" s="170" t="s">
        <v>63</v>
      </c>
      <c r="E119" s="171">
        <v>0.55642999999999998</v>
      </c>
      <c r="F119" s="171">
        <v>-2.0782499999999999E-2</v>
      </c>
      <c r="G119" s="171">
        <v>1.8784189999999999E-2</v>
      </c>
      <c r="H119" s="171">
        <v>0.26856000000000002</v>
      </c>
      <c r="I119" s="170" t="b">
        <v>1</v>
      </c>
    </row>
    <row r="120" spans="1:9" x14ac:dyDescent="0.15">
      <c r="A120" s="169" t="s">
        <v>1496</v>
      </c>
      <c r="B120" s="169" t="s">
        <v>312</v>
      </c>
      <c r="C120" s="170" t="s">
        <v>60</v>
      </c>
      <c r="D120" s="170" t="s">
        <v>63</v>
      </c>
      <c r="E120" s="171">
        <v>0.47915000000000002</v>
      </c>
      <c r="F120" s="171">
        <v>-3.3556799999999998E-2</v>
      </c>
      <c r="G120" s="171">
        <v>1.8693499999999998E-2</v>
      </c>
      <c r="H120" s="171">
        <v>7.2636999999999993E-2</v>
      </c>
      <c r="I120" s="170" t="b">
        <v>1</v>
      </c>
    </row>
    <row r="121" spans="1:9" x14ac:dyDescent="0.15">
      <c r="A121" s="169" t="s">
        <v>1496</v>
      </c>
      <c r="B121" s="169" t="s">
        <v>198</v>
      </c>
      <c r="C121" s="170" t="s">
        <v>67</v>
      </c>
      <c r="D121" s="170" t="s">
        <v>61</v>
      </c>
      <c r="E121" s="171">
        <v>0.28100999999999998</v>
      </c>
      <c r="F121" s="171">
        <v>-1.8164E-2</v>
      </c>
      <c r="G121" s="171">
        <v>2.094234E-2</v>
      </c>
      <c r="H121" s="171">
        <v>0.38575999999999999</v>
      </c>
      <c r="I121" s="170" t="b">
        <v>1</v>
      </c>
    </row>
    <row r="122" spans="1:9" x14ac:dyDescent="0.15">
      <c r="A122" s="169" t="s">
        <v>1496</v>
      </c>
      <c r="B122" s="169" t="s">
        <v>378</v>
      </c>
      <c r="C122" s="170" t="s">
        <v>60</v>
      </c>
      <c r="D122" s="170" t="s">
        <v>63</v>
      </c>
      <c r="E122" s="171">
        <v>0.12633</v>
      </c>
      <c r="F122" s="171">
        <v>-1.2072599999999999E-2</v>
      </c>
      <c r="G122" s="171">
        <v>2.7872850000000001E-2</v>
      </c>
      <c r="H122" s="171">
        <v>0.66491999999999996</v>
      </c>
      <c r="I122" s="170" t="b">
        <v>1</v>
      </c>
    </row>
    <row r="123" spans="1:9" x14ac:dyDescent="0.15">
      <c r="A123" s="169" t="s">
        <v>1496</v>
      </c>
      <c r="B123" s="169" t="s">
        <v>163</v>
      </c>
      <c r="C123" s="170" t="s">
        <v>67</v>
      </c>
      <c r="D123" s="170" t="s">
        <v>63</v>
      </c>
      <c r="E123" s="171">
        <v>0.45339000000000002</v>
      </c>
      <c r="F123" s="171">
        <v>4.4016890000000003E-2</v>
      </c>
      <c r="G123" s="171">
        <v>1.882327E-2</v>
      </c>
      <c r="H123" s="171">
        <v>1.9365E-2</v>
      </c>
      <c r="I123" s="170" t="b">
        <v>1</v>
      </c>
    </row>
    <row r="124" spans="1:9" x14ac:dyDescent="0.15">
      <c r="A124" s="169" t="s">
        <v>1496</v>
      </c>
      <c r="B124" s="169" t="s">
        <v>906</v>
      </c>
      <c r="C124" s="170" t="s">
        <v>61</v>
      </c>
      <c r="D124" s="170" t="s">
        <v>67</v>
      </c>
      <c r="E124" s="171">
        <v>1.5890000000000001E-2</v>
      </c>
      <c r="F124" s="171">
        <v>0.21430460000000001</v>
      </c>
      <c r="G124" s="171">
        <v>7.006242E-2</v>
      </c>
      <c r="H124" s="171">
        <v>2.2225000000000001E-3</v>
      </c>
      <c r="I124" s="170" t="b">
        <v>1</v>
      </c>
    </row>
    <row r="125" spans="1:9" x14ac:dyDescent="0.15">
      <c r="A125" s="169" t="s">
        <v>1496</v>
      </c>
      <c r="B125" s="169" t="s">
        <v>279</v>
      </c>
      <c r="C125" s="170" t="s">
        <v>67</v>
      </c>
      <c r="D125" s="170" t="s">
        <v>61</v>
      </c>
      <c r="E125" s="171">
        <v>1.438E-2</v>
      </c>
      <c r="F125" s="171">
        <v>-5.12933E-2</v>
      </c>
      <c r="G125" s="171">
        <v>8.0773250000000005E-2</v>
      </c>
      <c r="H125" s="171">
        <v>0.52541000000000004</v>
      </c>
      <c r="I125" s="170" t="b">
        <v>1</v>
      </c>
    </row>
    <row r="126" spans="1:9" x14ac:dyDescent="0.15">
      <c r="A126" s="169" t="s">
        <v>1496</v>
      </c>
      <c r="B126" s="169" t="s">
        <v>155</v>
      </c>
      <c r="C126" s="170" t="s">
        <v>60</v>
      </c>
      <c r="D126" s="170" t="s">
        <v>63</v>
      </c>
      <c r="E126" s="171">
        <v>0.67978000000000005</v>
      </c>
      <c r="F126" s="171">
        <v>2.531781E-2</v>
      </c>
      <c r="G126" s="171">
        <v>1.9905119999999998E-2</v>
      </c>
      <c r="H126" s="171">
        <v>0.2034</v>
      </c>
      <c r="I126" s="170" t="b">
        <v>1</v>
      </c>
    </row>
    <row r="127" spans="1:9" x14ac:dyDescent="0.15">
      <c r="A127" s="169" t="s">
        <v>1496</v>
      </c>
      <c r="B127" s="169" t="s">
        <v>171</v>
      </c>
      <c r="C127" s="170" t="s">
        <v>67</v>
      </c>
      <c r="D127" s="170" t="s">
        <v>63</v>
      </c>
      <c r="E127" s="171">
        <v>2.3539999999999998E-2</v>
      </c>
      <c r="F127" s="171">
        <v>0.20130686</v>
      </c>
      <c r="G127" s="171">
        <v>5.7170980000000003E-2</v>
      </c>
      <c r="H127" s="172">
        <v>4.2969999999999998E-4</v>
      </c>
      <c r="I127" s="170" t="b">
        <v>1</v>
      </c>
    </row>
    <row r="128" spans="1:9" x14ac:dyDescent="0.15">
      <c r="A128" s="169" t="s">
        <v>1496</v>
      </c>
      <c r="B128" s="169" t="s">
        <v>191</v>
      </c>
      <c r="C128" s="170" t="s">
        <v>67</v>
      </c>
      <c r="D128" s="170" t="s">
        <v>61</v>
      </c>
      <c r="E128" s="171">
        <v>0.25844</v>
      </c>
      <c r="F128" s="171">
        <v>9.9949999999999995E-4</v>
      </c>
      <c r="G128" s="171">
        <v>3.3644239999999999E-2</v>
      </c>
      <c r="H128" s="171">
        <v>0.97629999999999995</v>
      </c>
      <c r="I128" s="170" t="b">
        <v>1</v>
      </c>
    </row>
    <row r="129" spans="1:9" x14ac:dyDescent="0.15">
      <c r="A129" s="169" t="s">
        <v>1496</v>
      </c>
      <c r="B129" s="169" t="s">
        <v>228</v>
      </c>
      <c r="C129" s="170" t="s">
        <v>60</v>
      </c>
      <c r="D129" s="170" t="s">
        <v>61</v>
      </c>
      <c r="E129" s="171">
        <v>0.20315</v>
      </c>
      <c r="F129" s="171">
        <v>8.9597400000000008E-3</v>
      </c>
      <c r="G129" s="171">
        <v>2.24583E-2</v>
      </c>
      <c r="H129" s="171">
        <v>0.68993000000000004</v>
      </c>
      <c r="I129" s="170" t="b">
        <v>1</v>
      </c>
    </row>
    <row r="130" spans="1:9" x14ac:dyDescent="0.15">
      <c r="A130" s="169" t="s">
        <v>1496</v>
      </c>
      <c r="B130" s="169" t="s">
        <v>166</v>
      </c>
      <c r="C130" s="170" t="s">
        <v>60</v>
      </c>
      <c r="D130" s="170" t="s">
        <v>63</v>
      </c>
      <c r="E130" s="171">
        <v>1.839E-2</v>
      </c>
      <c r="F130" s="171">
        <v>-9.76128E-2</v>
      </c>
      <c r="G130" s="171">
        <v>7.1270749999999994E-2</v>
      </c>
      <c r="H130" s="171">
        <v>0.17080999999999999</v>
      </c>
      <c r="I130" s="170" t="b">
        <v>1</v>
      </c>
    </row>
    <row r="131" spans="1:9" x14ac:dyDescent="0.15">
      <c r="A131" s="169" t="s">
        <v>1496</v>
      </c>
      <c r="B131" s="169" t="s">
        <v>803</v>
      </c>
      <c r="C131" s="170" t="s">
        <v>60</v>
      </c>
      <c r="D131" s="170" t="s">
        <v>63</v>
      </c>
      <c r="E131" s="171">
        <v>7.2209999999999996E-2</v>
      </c>
      <c r="F131" s="171">
        <v>0.10705907000000001</v>
      </c>
      <c r="G131" s="171">
        <v>3.4093030000000003E-2</v>
      </c>
      <c r="H131" s="171">
        <v>1.6883E-3</v>
      </c>
      <c r="I131" s="170" t="b">
        <v>1</v>
      </c>
    </row>
    <row r="132" spans="1:9" x14ac:dyDescent="0.15">
      <c r="A132" s="169" t="s">
        <v>1496</v>
      </c>
      <c r="B132" s="169" t="s">
        <v>908</v>
      </c>
      <c r="C132" s="170" t="s">
        <v>60</v>
      </c>
      <c r="D132" s="170" t="s">
        <v>63</v>
      </c>
      <c r="E132" s="171">
        <v>1.1429999999999999E-2</v>
      </c>
      <c r="F132" s="171">
        <v>-3.0044999999999998E-3</v>
      </c>
      <c r="G132" s="171">
        <v>8.4155270000000004E-2</v>
      </c>
      <c r="H132" s="171">
        <v>0.97152000000000005</v>
      </c>
      <c r="I132" s="170" t="b">
        <v>1</v>
      </c>
    </row>
    <row r="133" spans="1:9" x14ac:dyDescent="0.15">
      <c r="A133" s="169" t="s">
        <v>1496</v>
      </c>
      <c r="B133" s="169" t="s">
        <v>173</v>
      </c>
      <c r="C133" s="170" t="s">
        <v>60</v>
      </c>
      <c r="D133" s="170" t="s">
        <v>61</v>
      </c>
      <c r="E133" s="171">
        <v>4.2950000000000002E-2</v>
      </c>
      <c r="F133" s="171">
        <v>-2.8399500000000001E-2</v>
      </c>
      <c r="G133" s="171">
        <v>4.6242350000000002E-2</v>
      </c>
      <c r="H133" s="171">
        <v>0.53912000000000004</v>
      </c>
      <c r="I133" s="170" t="b">
        <v>1</v>
      </c>
    </row>
    <row r="134" spans="1:9" x14ac:dyDescent="0.15">
      <c r="A134" s="169" t="s">
        <v>1496</v>
      </c>
      <c r="B134" s="169" t="s">
        <v>100</v>
      </c>
      <c r="C134" s="170" t="s">
        <v>67</v>
      </c>
      <c r="D134" s="170" t="s">
        <v>61</v>
      </c>
      <c r="E134" s="171">
        <v>0.65419000000000005</v>
      </c>
      <c r="F134" s="171">
        <v>-1.98026E-2</v>
      </c>
      <c r="G134" s="171">
        <v>1.9422430000000001E-2</v>
      </c>
      <c r="H134" s="171">
        <v>0.30792999999999998</v>
      </c>
      <c r="I134" s="170" t="b">
        <v>1</v>
      </c>
    </row>
    <row r="135" spans="1:9" x14ac:dyDescent="0.15">
      <c r="A135" s="169" t="s">
        <v>1496</v>
      </c>
      <c r="B135" s="169" t="s">
        <v>329</v>
      </c>
      <c r="C135" s="170" t="s">
        <v>67</v>
      </c>
      <c r="D135" s="170" t="s">
        <v>61</v>
      </c>
      <c r="E135" s="171">
        <v>0.47893999999999998</v>
      </c>
      <c r="F135" s="171">
        <v>-3.8740799999999999E-2</v>
      </c>
      <c r="G135" s="171">
        <v>1.8786480000000001E-2</v>
      </c>
      <c r="H135" s="171">
        <v>3.9191999999999998E-2</v>
      </c>
      <c r="I135" s="170" t="b">
        <v>1</v>
      </c>
    </row>
    <row r="136" spans="1:9" x14ac:dyDescent="0.15">
      <c r="A136" s="169" t="s">
        <v>1496</v>
      </c>
      <c r="B136" s="169" t="s">
        <v>1014</v>
      </c>
      <c r="C136" s="170" t="s">
        <v>60</v>
      </c>
      <c r="D136" s="170" t="s">
        <v>63</v>
      </c>
      <c r="E136" s="171">
        <v>9.4450000000000006E-2</v>
      </c>
      <c r="F136" s="171">
        <v>6.5787739999999997E-2</v>
      </c>
      <c r="G136" s="171">
        <v>3.052291E-2</v>
      </c>
      <c r="H136" s="171">
        <v>3.1133999999999998E-2</v>
      </c>
      <c r="I136" s="170" t="b">
        <v>1</v>
      </c>
    </row>
    <row r="137" spans="1:9" x14ac:dyDescent="0.15">
      <c r="A137" s="169" t="s">
        <v>1496</v>
      </c>
      <c r="B137" s="169" t="s">
        <v>68</v>
      </c>
      <c r="C137" s="170" t="s">
        <v>60</v>
      </c>
      <c r="D137" s="170" t="s">
        <v>63</v>
      </c>
      <c r="E137" s="171">
        <v>0.11733</v>
      </c>
      <c r="F137" s="171">
        <v>8.5259840000000003E-2</v>
      </c>
      <c r="G137" s="171">
        <v>2.945393E-2</v>
      </c>
      <c r="H137" s="171">
        <v>3.7954E-3</v>
      </c>
      <c r="I137" s="170" t="b">
        <v>1</v>
      </c>
    </row>
    <row r="138" spans="1:9" x14ac:dyDescent="0.15">
      <c r="A138" s="169" t="s">
        <v>1496</v>
      </c>
      <c r="B138" s="169" t="s">
        <v>89</v>
      </c>
      <c r="C138" s="170" t="s">
        <v>67</v>
      </c>
      <c r="D138" s="170" t="s">
        <v>61</v>
      </c>
      <c r="E138" s="171">
        <v>0.79227000000000003</v>
      </c>
      <c r="F138" s="171">
        <v>1.4098919999999999E-2</v>
      </c>
      <c r="G138" s="171">
        <v>2.3848189999999998E-2</v>
      </c>
      <c r="H138" s="171">
        <v>0.55439000000000005</v>
      </c>
      <c r="I138" s="170" t="b">
        <v>1</v>
      </c>
    </row>
    <row r="139" spans="1:9" x14ac:dyDescent="0.15">
      <c r="A139" s="169" t="s">
        <v>1496</v>
      </c>
      <c r="B139" s="169" t="s">
        <v>956</v>
      </c>
      <c r="C139" s="170" t="s">
        <v>60</v>
      </c>
      <c r="D139" s="170" t="s">
        <v>63</v>
      </c>
      <c r="E139" s="171">
        <v>1.7510000000000001E-2</v>
      </c>
      <c r="F139" s="171">
        <v>7.6034690000000002E-2</v>
      </c>
      <c r="G139" s="171">
        <v>6.8406819999999993E-2</v>
      </c>
      <c r="H139" s="171">
        <v>0.26634999999999998</v>
      </c>
      <c r="I139" s="170" t="b">
        <v>1</v>
      </c>
    </row>
    <row r="140" spans="1:9" x14ac:dyDescent="0.15">
      <c r="A140" s="169" t="s">
        <v>1496</v>
      </c>
      <c r="B140" s="169" t="s">
        <v>352</v>
      </c>
      <c r="C140" s="170" t="s">
        <v>67</v>
      </c>
      <c r="D140" s="170" t="s">
        <v>60</v>
      </c>
      <c r="E140" s="171">
        <v>0.38574000000000003</v>
      </c>
      <c r="F140" s="171">
        <v>1.7839919999999999E-2</v>
      </c>
      <c r="G140" s="171">
        <v>1.898385E-2</v>
      </c>
      <c r="H140" s="171">
        <v>0.34734999999999999</v>
      </c>
      <c r="I140" s="170" t="b">
        <v>1</v>
      </c>
    </row>
    <row r="141" spans="1:9" x14ac:dyDescent="0.15">
      <c r="A141" s="169" t="s">
        <v>1496</v>
      </c>
      <c r="B141" s="169" t="s">
        <v>229</v>
      </c>
      <c r="C141" s="170" t="s">
        <v>60</v>
      </c>
      <c r="D141" s="170" t="s">
        <v>63</v>
      </c>
      <c r="E141" s="171">
        <v>0.19159999999999999</v>
      </c>
      <c r="F141" s="171">
        <v>-3.1490700000000003E-2</v>
      </c>
      <c r="G141" s="171">
        <v>2.4404789999999999E-2</v>
      </c>
      <c r="H141" s="171">
        <v>0.19692999999999999</v>
      </c>
      <c r="I141" s="170" t="b">
        <v>1</v>
      </c>
    </row>
    <row r="142" spans="1:9" x14ac:dyDescent="0.15">
      <c r="A142" s="169" t="s">
        <v>1496</v>
      </c>
      <c r="B142" s="169" t="s">
        <v>351</v>
      </c>
      <c r="C142" s="170" t="s">
        <v>67</v>
      </c>
      <c r="D142" s="170" t="s">
        <v>61</v>
      </c>
      <c r="E142" s="171">
        <v>0.24035000000000001</v>
      </c>
      <c r="F142" s="171">
        <v>1.9980000000000002E-3</v>
      </c>
      <c r="G142" s="171">
        <v>2.4835579999999999E-2</v>
      </c>
      <c r="H142" s="171">
        <v>0.93588000000000005</v>
      </c>
      <c r="I142" s="170" t="b">
        <v>1</v>
      </c>
    </row>
    <row r="143" spans="1:9" x14ac:dyDescent="0.15">
      <c r="A143" s="169" t="s">
        <v>1496</v>
      </c>
      <c r="B143" s="169" t="s">
        <v>147</v>
      </c>
      <c r="C143" s="170" t="s">
        <v>60</v>
      </c>
      <c r="D143" s="170" t="s">
        <v>63</v>
      </c>
      <c r="E143" s="171">
        <v>0.72602999999999995</v>
      </c>
      <c r="F143" s="171">
        <v>1.4098919999999999E-2</v>
      </c>
      <c r="G143" s="171">
        <v>2.142703E-2</v>
      </c>
      <c r="H143" s="171">
        <v>0.51053999999999999</v>
      </c>
      <c r="I143" s="170" t="b">
        <v>1</v>
      </c>
    </row>
    <row r="144" spans="1:9" x14ac:dyDescent="0.15">
      <c r="A144" s="169" t="s">
        <v>1496</v>
      </c>
      <c r="B144" s="169" t="s">
        <v>137</v>
      </c>
      <c r="C144" s="170" t="s">
        <v>67</v>
      </c>
      <c r="D144" s="170" t="s">
        <v>61</v>
      </c>
      <c r="E144" s="171">
        <v>0.67773000000000005</v>
      </c>
      <c r="F144" s="171">
        <v>-1.2916199999999999E-2</v>
      </c>
      <c r="G144" s="171">
        <v>1.961152E-2</v>
      </c>
      <c r="H144" s="171">
        <v>0.51014999999999999</v>
      </c>
      <c r="I144" s="170" t="b">
        <v>1</v>
      </c>
    </row>
    <row r="145" spans="1:9" x14ac:dyDescent="0.15">
      <c r="A145" s="169" t="s">
        <v>1496</v>
      </c>
      <c r="B145" s="169" t="s">
        <v>129</v>
      </c>
      <c r="C145" s="170" t="s">
        <v>60</v>
      </c>
      <c r="D145" s="170" t="s">
        <v>61</v>
      </c>
      <c r="E145" s="171">
        <v>0.53920000000000001</v>
      </c>
      <c r="F145" s="171">
        <v>-1.1928599999999999E-2</v>
      </c>
      <c r="G145" s="171">
        <v>1.914163E-2</v>
      </c>
      <c r="H145" s="171">
        <v>0.53317000000000003</v>
      </c>
      <c r="I145" s="170" t="b">
        <v>1</v>
      </c>
    </row>
    <row r="146" spans="1:9" x14ac:dyDescent="0.15">
      <c r="A146" s="169" t="s">
        <v>1496</v>
      </c>
      <c r="B146" s="169" t="s">
        <v>290</v>
      </c>
      <c r="C146" s="170" t="s">
        <v>60</v>
      </c>
      <c r="D146" s="170" t="s">
        <v>63</v>
      </c>
      <c r="E146" s="171">
        <v>0.75658999999999998</v>
      </c>
      <c r="F146" s="171">
        <v>3.3556780000000001E-2</v>
      </c>
      <c r="G146" s="171">
        <v>2.1979619999999998E-2</v>
      </c>
      <c r="H146" s="171">
        <v>0.12683</v>
      </c>
      <c r="I146" s="170" t="b">
        <v>1</v>
      </c>
    </row>
    <row r="147" spans="1:9" x14ac:dyDescent="0.15">
      <c r="A147" s="169" t="s">
        <v>1496</v>
      </c>
      <c r="B147" s="169" t="s">
        <v>287</v>
      </c>
      <c r="C147" s="170" t="s">
        <v>60</v>
      </c>
      <c r="D147" s="170" t="s">
        <v>63</v>
      </c>
      <c r="E147" s="171">
        <v>0.29099000000000003</v>
      </c>
      <c r="F147" s="171">
        <v>4.592893E-2</v>
      </c>
      <c r="G147" s="171">
        <v>2.0636519999999998E-2</v>
      </c>
      <c r="H147" s="171">
        <v>2.6040000000000001E-2</v>
      </c>
      <c r="I147" s="170" t="b">
        <v>1</v>
      </c>
    </row>
    <row r="148" spans="1:9" x14ac:dyDescent="0.15">
      <c r="A148" s="169" t="s">
        <v>1496</v>
      </c>
      <c r="B148" s="169" t="s">
        <v>843</v>
      </c>
      <c r="C148" s="170" t="s">
        <v>60</v>
      </c>
      <c r="D148" s="170" t="s">
        <v>63</v>
      </c>
      <c r="E148" s="171">
        <v>6.6159999999999997E-2</v>
      </c>
      <c r="F148" s="171">
        <v>6.2974799999999997E-2</v>
      </c>
      <c r="G148" s="171">
        <v>3.7719120000000002E-2</v>
      </c>
      <c r="H148" s="171">
        <v>9.5004000000000005E-2</v>
      </c>
      <c r="I148" s="170" t="b">
        <v>1</v>
      </c>
    </row>
    <row r="149" spans="1:9" x14ac:dyDescent="0.15">
      <c r="A149" s="169" t="s">
        <v>1496</v>
      </c>
      <c r="B149" s="169" t="s">
        <v>127</v>
      </c>
      <c r="C149" s="170" t="s">
        <v>67</v>
      </c>
      <c r="D149" s="170" t="s">
        <v>60</v>
      </c>
      <c r="E149" s="171">
        <v>0.66608000000000001</v>
      </c>
      <c r="F149" s="171">
        <v>3.0045100000000002E-3</v>
      </c>
      <c r="G149" s="171">
        <v>2.287001E-2</v>
      </c>
      <c r="H149" s="171">
        <v>0.89548000000000005</v>
      </c>
      <c r="I149" s="170" t="b">
        <v>1</v>
      </c>
    </row>
    <row r="150" spans="1:9" x14ac:dyDescent="0.15">
      <c r="A150" s="169" t="s">
        <v>1496</v>
      </c>
      <c r="B150" s="169" t="s">
        <v>285</v>
      </c>
      <c r="C150" s="170" t="s">
        <v>67</v>
      </c>
      <c r="D150" s="170" t="s">
        <v>61</v>
      </c>
      <c r="E150" s="171">
        <v>0.95220000000000005</v>
      </c>
      <c r="F150" s="171">
        <v>1.8163970000000002E-2</v>
      </c>
      <c r="G150" s="171">
        <v>4.308944E-2</v>
      </c>
      <c r="H150" s="171">
        <v>0.67335999999999996</v>
      </c>
      <c r="I150" s="170" t="b">
        <v>1</v>
      </c>
    </row>
    <row r="151" spans="1:9" x14ac:dyDescent="0.15">
      <c r="A151" s="169" t="s">
        <v>1496</v>
      </c>
      <c r="B151" s="169" t="s">
        <v>305</v>
      </c>
      <c r="C151" s="170" t="s">
        <v>60</v>
      </c>
      <c r="D151" s="170" t="s">
        <v>61</v>
      </c>
      <c r="E151" s="171">
        <v>0.97111000000000003</v>
      </c>
      <c r="F151" s="171">
        <v>-2.3716500000000001E-2</v>
      </c>
      <c r="G151" s="171">
        <v>5.8534250000000003E-2</v>
      </c>
      <c r="H151" s="171">
        <v>0.68535000000000001</v>
      </c>
      <c r="I151" s="170" t="b">
        <v>1</v>
      </c>
    </row>
    <row r="152" spans="1:9" x14ac:dyDescent="0.15">
      <c r="A152" s="169" t="s">
        <v>1496</v>
      </c>
      <c r="B152" s="169" t="s">
        <v>797</v>
      </c>
      <c r="C152" s="170" t="s">
        <v>60</v>
      </c>
      <c r="D152" s="170" t="s">
        <v>63</v>
      </c>
      <c r="E152" s="171">
        <v>0.36624000000000001</v>
      </c>
      <c r="F152" s="171">
        <v>-4.81404E-2</v>
      </c>
      <c r="G152" s="171">
        <v>1.9381559999999999E-2</v>
      </c>
      <c r="H152" s="171">
        <v>1.2997999999999999E-2</v>
      </c>
      <c r="I152" s="170" t="b">
        <v>1</v>
      </c>
    </row>
    <row r="153" spans="1:9" x14ac:dyDescent="0.15">
      <c r="A153" s="169" t="s">
        <v>1496</v>
      </c>
      <c r="B153" s="169" t="s">
        <v>78</v>
      </c>
      <c r="C153" s="170" t="s">
        <v>60</v>
      </c>
      <c r="D153" s="170" t="s">
        <v>63</v>
      </c>
      <c r="E153" s="171">
        <v>0.10828</v>
      </c>
      <c r="F153" s="171">
        <v>-2.2245600000000001E-2</v>
      </c>
      <c r="G153" s="171">
        <v>3.061734E-2</v>
      </c>
      <c r="H153" s="171">
        <v>0.46749000000000002</v>
      </c>
      <c r="I153" s="170" t="b">
        <v>1</v>
      </c>
    </row>
    <row r="154" spans="1:9" x14ac:dyDescent="0.15">
      <c r="A154" s="169" t="s">
        <v>1496</v>
      </c>
      <c r="B154" s="169" t="s">
        <v>319</v>
      </c>
      <c r="C154" s="170" t="s">
        <v>60</v>
      </c>
      <c r="D154" s="170" t="s">
        <v>63</v>
      </c>
      <c r="E154" s="171">
        <v>0.12975999999999999</v>
      </c>
      <c r="F154" s="171">
        <v>5.6380329999999999E-2</v>
      </c>
      <c r="G154" s="171">
        <v>2.720616E-2</v>
      </c>
      <c r="H154" s="171">
        <v>3.8233999999999997E-2</v>
      </c>
      <c r="I154" s="170" t="b">
        <v>1</v>
      </c>
    </row>
    <row r="155" spans="1:9" x14ac:dyDescent="0.15">
      <c r="A155" s="169" t="s">
        <v>1496</v>
      </c>
      <c r="B155" s="169" t="s">
        <v>783</v>
      </c>
      <c r="C155" s="170" t="s">
        <v>67</v>
      </c>
      <c r="D155" s="170" t="s">
        <v>61</v>
      </c>
      <c r="E155" s="171">
        <v>0.40061999999999998</v>
      </c>
      <c r="F155" s="171">
        <v>-1.4098899999999999E-2</v>
      </c>
      <c r="G155" s="171">
        <v>1.939782E-2</v>
      </c>
      <c r="H155" s="171">
        <v>0.46733000000000002</v>
      </c>
      <c r="I155" s="170" t="b">
        <v>1</v>
      </c>
    </row>
    <row r="156" spans="1:9" x14ac:dyDescent="0.15">
      <c r="A156" s="169" t="s">
        <v>1496</v>
      </c>
      <c r="B156" s="169" t="s">
        <v>189</v>
      </c>
      <c r="C156" s="170" t="s">
        <v>67</v>
      </c>
      <c r="D156" s="170" t="s">
        <v>63</v>
      </c>
      <c r="E156" s="171">
        <v>0.44020999999999999</v>
      </c>
      <c r="F156" s="171">
        <v>2.6641930000000001E-2</v>
      </c>
      <c r="G156" s="171">
        <v>1.8724810000000001E-2</v>
      </c>
      <c r="H156" s="171">
        <v>0.15479000000000001</v>
      </c>
      <c r="I156" s="170" t="b">
        <v>1</v>
      </c>
    </row>
    <row r="157" spans="1:9" x14ac:dyDescent="0.15">
      <c r="A157" s="169" t="s">
        <v>1496</v>
      </c>
      <c r="B157" s="169" t="s">
        <v>134</v>
      </c>
      <c r="C157" s="170" t="s">
        <v>60</v>
      </c>
      <c r="D157" s="170" t="s">
        <v>63</v>
      </c>
      <c r="E157" s="171">
        <v>0.48665000000000003</v>
      </c>
      <c r="F157" s="171">
        <v>-2.5317800000000001E-2</v>
      </c>
      <c r="G157" s="171">
        <v>1.8700850000000001E-2</v>
      </c>
      <c r="H157" s="171">
        <v>0.17579</v>
      </c>
      <c r="I157" s="170" t="b">
        <v>1</v>
      </c>
    </row>
    <row r="158" spans="1:9" x14ac:dyDescent="0.15">
      <c r="A158" s="169" t="s">
        <v>1496</v>
      </c>
      <c r="B158" s="169" t="s">
        <v>831</v>
      </c>
      <c r="C158" s="170" t="s">
        <v>61</v>
      </c>
      <c r="D158" s="170" t="s">
        <v>60</v>
      </c>
      <c r="E158" s="171">
        <v>0.23552000000000001</v>
      </c>
      <c r="F158" s="171">
        <v>4.0181790000000002E-2</v>
      </c>
      <c r="G158" s="171">
        <v>2.1818420000000002E-2</v>
      </c>
      <c r="H158" s="171">
        <v>6.5527000000000002E-2</v>
      </c>
      <c r="I158" s="170" t="b">
        <v>1</v>
      </c>
    </row>
    <row r="159" spans="1:9" x14ac:dyDescent="0.15">
      <c r="A159" s="169" t="s">
        <v>1496</v>
      </c>
      <c r="B159" s="169" t="s">
        <v>200</v>
      </c>
      <c r="C159" s="170" t="s">
        <v>63</v>
      </c>
      <c r="D159" s="170" t="s">
        <v>61</v>
      </c>
      <c r="E159" s="171">
        <v>0.77536000000000005</v>
      </c>
      <c r="F159" s="171">
        <v>-2.0782499999999999E-2</v>
      </c>
      <c r="G159" s="171">
        <v>2.2341199999999999E-2</v>
      </c>
      <c r="H159" s="171">
        <v>0.35225000000000001</v>
      </c>
      <c r="I159" s="170" t="b">
        <v>1</v>
      </c>
    </row>
    <row r="160" spans="1:9" x14ac:dyDescent="0.15">
      <c r="A160" s="169" t="s">
        <v>1496</v>
      </c>
      <c r="B160" s="169" t="s">
        <v>132</v>
      </c>
      <c r="C160" s="170" t="s">
        <v>60</v>
      </c>
      <c r="D160" s="170" t="s">
        <v>63</v>
      </c>
      <c r="E160" s="171">
        <v>0.17641000000000001</v>
      </c>
      <c r="F160" s="171">
        <v>4.2101180000000002E-2</v>
      </c>
      <c r="G160" s="171">
        <v>2.4697790000000001E-2</v>
      </c>
      <c r="H160" s="171">
        <v>8.8259000000000004E-2</v>
      </c>
      <c r="I160" s="170" t="b">
        <v>1</v>
      </c>
    </row>
    <row r="161" spans="1:9" x14ac:dyDescent="0.15">
      <c r="A161" s="169" t="s">
        <v>1496</v>
      </c>
      <c r="B161" s="169" t="s">
        <v>276</v>
      </c>
      <c r="C161" s="170" t="s">
        <v>60</v>
      </c>
      <c r="D161" s="170" t="s">
        <v>63</v>
      </c>
      <c r="E161" s="171">
        <v>0.80979000000000001</v>
      </c>
      <c r="F161" s="171">
        <v>-5.9820999999999997E-3</v>
      </c>
      <c r="G161" s="171">
        <v>2.2751070000000002E-2</v>
      </c>
      <c r="H161" s="171">
        <v>0.79259999999999997</v>
      </c>
      <c r="I161" s="170" t="b">
        <v>1</v>
      </c>
    </row>
    <row r="162" spans="1:9" x14ac:dyDescent="0.15">
      <c r="A162" s="169" t="s">
        <v>1496</v>
      </c>
      <c r="B162" s="169" t="s">
        <v>265</v>
      </c>
      <c r="C162" s="170" t="s">
        <v>67</v>
      </c>
      <c r="D162" s="170" t="s">
        <v>61</v>
      </c>
      <c r="E162" s="171">
        <v>0.76681999999999995</v>
      </c>
      <c r="F162" s="171">
        <v>2.3268629999999998E-2</v>
      </c>
      <c r="G162" s="171">
        <v>2.233251E-2</v>
      </c>
      <c r="H162" s="171">
        <v>0.29744999999999999</v>
      </c>
      <c r="I162" s="170" t="b">
        <v>1</v>
      </c>
    </row>
    <row r="163" spans="1:9" x14ac:dyDescent="0.15">
      <c r="A163" s="169" t="s">
        <v>1496</v>
      </c>
      <c r="B163" s="169" t="s">
        <v>410</v>
      </c>
      <c r="C163" s="170" t="s">
        <v>67</v>
      </c>
      <c r="D163" s="170" t="s">
        <v>61</v>
      </c>
      <c r="E163" s="171">
        <v>0.60724999999999996</v>
      </c>
      <c r="F163" s="171">
        <v>-1.68571E-2</v>
      </c>
      <c r="G163" s="171">
        <v>1.9327560000000001E-2</v>
      </c>
      <c r="H163" s="171">
        <v>0.38311000000000001</v>
      </c>
      <c r="I163" s="170" t="b">
        <v>1</v>
      </c>
    </row>
    <row r="164" spans="1:9" x14ac:dyDescent="0.15">
      <c r="A164" s="169" t="s">
        <v>1496</v>
      </c>
      <c r="B164" s="169" t="s">
        <v>322</v>
      </c>
      <c r="C164" s="170" t="s">
        <v>60</v>
      </c>
      <c r="D164" s="170" t="s">
        <v>63</v>
      </c>
      <c r="E164" s="171">
        <v>0.10961</v>
      </c>
      <c r="F164" s="171">
        <v>-2.8399500000000001E-2</v>
      </c>
      <c r="G164" s="171">
        <v>2.9285889999999998E-2</v>
      </c>
      <c r="H164" s="171">
        <v>0.33217999999999998</v>
      </c>
      <c r="I164" s="170" t="b">
        <v>1</v>
      </c>
    </row>
    <row r="165" spans="1:9" x14ac:dyDescent="0.15">
      <c r="A165" s="169" t="s">
        <v>1496</v>
      </c>
      <c r="B165" s="169" t="s">
        <v>286</v>
      </c>
      <c r="C165" s="170" t="s">
        <v>60</v>
      </c>
      <c r="D165" s="170" t="s">
        <v>63</v>
      </c>
      <c r="E165" s="171">
        <v>9.4390000000000002E-2</v>
      </c>
      <c r="F165" s="171">
        <v>-3.6664000000000002E-2</v>
      </c>
      <c r="G165" s="171">
        <v>3.2001429999999997E-2</v>
      </c>
      <c r="H165" s="171">
        <v>0.25191999999999998</v>
      </c>
      <c r="I165" s="170" t="b">
        <v>1</v>
      </c>
    </row>
    <row r="166" spans="1:9" x14ac:dyDescent="0.15">
      <c r="A166" s="169" t="s">
        <v>1496</v>
      </c>
      <c r="B166" s="169" t="s">
        <v>984</v>
      </c>
      <c r="C166" s="170" t="s">
        <v>63</v>
      </c>
      <c r="D166" s="170" t="s">
        <v>60</v>
      </c>
      <c r="E166" s="171">
        <v>0.33632000000000001</v>
      </c>
      <c r="F166" s="171">
        <v>1.685712E-2</v>
      </c>
      <c r="G166" s="171">
        <v>1.979355E-2</v>
      </c>
      <c r="H166" s="171">
        <v>0.39440999999999998</v>
      </c>
      <c r="I166" s="170" t="b">
        <v>1</v>
      </c>
    </row>
    <row r="167" spans="1:9" x14ac:dyDescent="0.15">
      <c r="A167" s="169" t="s">
        <v>1496</v>
      </c>
      <c r="B167" s="169" t="s">
        <v>344</v>
      </c>
      <c r="C167" s="170" t="s">
        <v>67</v>
      </c>
      <c r="D167" s="170" t="s">
        <v>61</v>
      </c>
      <c r="E167" s="171">
        <v>0.27346999999999999</v>
      </c>
      <c r="F167" s="171">
        <v>1.2916230000000001E-2</v>
      </c>
      <c r="G167" s="171">
        <v>2.0412010000000001E-2</v>
      </c>
      <c r="H167" s="171">
        <v>0.52688000000000001</v>
      </c>
      <c r="I167" s="170" t="b">
        <v>1</v>
      </c>
    </row>
    <row r="168" spans="1:9" x14ac:dyDescent="0.15">
      <c r="A168" s="169" t="s">
        <v>1496</v>
      </c>
      <c r="B168" s="169" t="s">
        <v>255</v>
      </c>
      <c r="C168" s="170" t="s">
        <v>60</v>
      </c>
      <c r="D168" s="170" t="s">
        <v>63</v>
      </c>
      <c r="E168" s="171">
        <v>0.35049000000000002</v>
      </c>
      <c r="F168" s="171">
        <v>1.093994E-2</v>
      </c>
      <c r="G168" s="171">
        <v>1.9730069999999999E-2</v>
      </c>
      <c r="H168" s="171">
        <v>0.57925000000000004</v>
      </c>
      <c r="I168" s="170" t="b">
        <v>1</v>
      </c>
    </row>
    <row r="169" spans="1:9" x14ac:dyDescent="0.15">
      <c r="A169" s="169" t="s">
        <v>1496</v>
      </c>
      <c r="B169" s="169" t="s">
        <v>339</v>
      </c>
      <c r="C169" s="170" t="s">
        <v>60</v>
      </c>
      <c r="D169" s="170" t="s">
        <v>63</v>
      </c>
      <c r="E169" s="171">
        <v>0.89568999999999999</v>
      </c>
      <c r="F169" s="171">
        <v>-6.2974799999999997E-2</v>
      </c>
      <c r="G169" s="171">
        <v>2.9228560000000001E-2</v>
      </c>
      <c r="H169" s="171">
        <v>3.1196000000000002E-2</v>
      </c>
      <c r="I169" s="170" t="b">
        <v>1</v>
      </c>
    </row>
    <row r="170" spans="1:9" x14ac:dyDescent="0.15">
      <c r="A170" s="169" t="s">
        <v>1496</v>
      </c>
      <c r="B170" s="169" t="s">
        <v>339</v>
      </c>
      <c r="C170" s="170" t="s">
        <v>63</v>
      </c>
      <c r="D170" s="170" t="s">
        <v>60</v>
      </c>
      <c r="E170" s="171">
        <v>0.10431</v>
      </c>
      <c r="F170" s="171">
        <v>6.2974799999999997E-2</v>
      </c>
      <c r="G170" s="171">
        <v>2.9228560000000001E-2</v>
      </c>
      <c r="H170" s="171">
        <v>3.1196000000000002E-2</v>
      </c>
      <c r="I170" s="170" t="b">
        <v>1</v>
      </c>
    </row>
    <row r="171" spans="1:9" x14ac:dyDescent="0.15">
      <c r="A171" s="169" t="s">
        <v>1496</v>
      </c>
      <c r="B171" s="169" t="s">
        <v>201</v>
      </c>
      <c r="C171" s="170" t="s">
        <v>60</v>
      </c>
      <c r="D171" s="170" t="s">
        <v>61</v>
      </c>
      <c r="E171" s="171">
        <v>0.46661000000000002</v>
      </c>
      <c r="F171" s="171">
        <v>6.9756100000000001E-3</v>
      </c>
      <c r="G171" s="171">
        <v>1.8322100000000001E-2</v>
      </c>
      <c r="H171" s="171">
        <v>0.70340999999999998</v>
      </c>
      <c r="I171" s="170" t="b">
        <v>1</v>
      </c>
    </row>
    <row r="172" spans="1:9" x14ac:dyDescent="0.15">
      <c r="A172" s="169" t="s">
        <v>1496</v>
      </c>
      <c r="B172" s="169" t="s">
        <v>364</v>
      </c>
      <c r="C172" s="170" t="s">
        <v>60</v>
      </c>
      <c r="D172" s="170" t="s">
        <v>63</v>
      </c>
      <c r="E172" s="171">
        <v>0.60438999999999998</v>
      </c>
      <c r="F172" s="171">
        <v>1.308524E-2</v>
      </c>
      <c r="G172" s="171">
        <v>1.8805430000000001E-2</v>
      </c>
      <c r="H172" s="171">
        <v>0.48653999999999997</v>
      </c>
      <c r="I172" s="170" t="b">
        <v>1</v>
      </c>
    </row>
    <row r="173" spans="1:9" x14ac:dyDescent="0.15">
      <c r="A173" s="169" t="s">
        <v>1496</v>
      </c>
      <c r="B173" s="169" t="s">
        <v>988</v>
      </c>
      <c r="C173" s="170" t="s">
        <v>67</v>
      </c>
      <c r="D173" s="170" t="s">
        <v>60</v>
      </c>
      <c r="E173" s="171">
        <v>4.5370000000000001E-2</v>
      </c>
      <c r="F173" s="171">
        <v>7.5107469999999996E-2</v>
      </c>
      <c r="G173" s="171">
        <v>4.2927750000000001E-2</v>
      </c>
      <c r="H173" s="171">
        <v>8.0183000000000004E-2</v>
      </c>
      <c r="I173" s="170" t="b">
        <v>1</v>
      </c>
    </row>
    <row r="174" spans="1:9" x14ac:dyDescent="0.15">
      <c r="A174" s="169" t="s">
        <v>1496</v>
      </c>
      <c r="B174" s="169" t="s">
        <v>863</v>
      </c>
      <c r="C174" s="170" t="s">
        <v>61</v>
      </c>
      <c r="D174" s="170" t="s">
        <v>67</v>
      </c>
      <c r="E174" s="171">
        <v>0.31702000000000002</v>
      </c>
      <c r="F174" s="171">
        <v>-2.9428800000000001E-2</v>
      </c>
      <c r="G174" s="171">
        <v>1.9786450000000001E-2</v>
      </c>
      <c r="H174" s="171">
        <v>0.13693</v>
      </c>
      <c r="I174" s="170" t="b">
        <v>1</v>
      </c>
    </row>
    <row r="175" spans="1:9" x14ac:dyDescent="0.15">
      <c r="A175" s="169" t="s">
        <v>1496</v>
      </c>
      <c r="B175" s="169" t="s">
        <v>238</v>
      </c>
      <c r="C175" s="170" t="s">
        <v>67</v>
      </c>
      <c r="D175" s="170" t="s">
        <v>60</v>
      </c>
      <c r="E175" s="171">
        <v>0.10624</v>
      </c>
      <c r="F175" s="171">
        <v>-3.6664000000000002E-2</v>
      </c>
      <c r="G175" s="171">
        <v>3.0418480000000001E-2</v>
      </c>
      <c r="H175" s="171">
        <v>0.22808</v>
      </c>
      <c r="I175" s="170" t="b">
        <v>1</v>
      </c>
    </row>
    <row r="176" spans="1:9" x14ac:dyDescent="0.15">
      <c r="A176" s="169" t="s">
        <v>1496</v>
      </c>
      <c r="B176" s="169" t="s">
        <v>992</v>
      </c>
      <c r="C176" s="170" t="s">
        <v>61</v>
      </c>
      <c r="D176" s="170" t="s">
        <v>63</v>
      </c>
      <c r="E176" s="171">
        <v>0.30808999999999997</v>
      </c>
      <c r="F176" s="171">
        <v>1.2916230000000001E-2</v>
      </c>
      <c r="G176" s="171">
        <v>2.0766050000000001E-2</v>
      </c>
      <c r="H176" s="171">
        <v>0.53395000000000004</v>
      </c>
      <c r="I176" s="170" t="b">
        <v>1</v>
      </c>
    </row>
    <row r="177" spans="1:9" x14ac:dyDescent="0.15">
      <c r="A177" s="169" t="s">
        <v>1496</v>
      </c>
      <c r="B177" s="169" t="s">
        <v>146</v>
      </c>
      <c r="C177" s="170" t="s">
        <v>67</v>
      </c>
      <c r="D177" s="170" t="s">
        <v>61</v>
      </c>
      <c r="E177" s="171">
        <v>7.9810000000000006E-2</v>
      </c>
      <c r="F177" s="171">
        <v>-7.2570700000000002E-2</v>
      </c>
      <c r="G177" s="171">
        <v>3.6124129999999997E-2</v>
      </c>
      <c r="H177" s="171">
        <v>4.4545000000000001E-2</v>
      </c>
      <c r="I177" s="170" t="b">
        <v>1</v>
      </c>
    </row>
    <row r="178" spans="1:9" x14ac:dyDescent="0.15">
      <c r="A178" s="169" t="s">
        <v>1496</v>
      </c>
      <c r="B178" s="169" t="s">
        <v>157</v>
      </c>
      <c r="C178" s="170" t="s">
        <v>67</v>
      </c>
      <c r="D178" s="170" t="s">
        <v>61</v>
      </c>
      <c r="E178" s="171">
        <v>0.93752000000000002</v>
      </c>
      <c r="F178" s="171">
        <v>4.395189E-2</v>
      </c>
      <c r="G178" s="171">
        <v>3.9122539999999997E-2</v>
      </c>
      <c r="H178" s="171">
        <v>0.26124999999999998</v>
      </c>
      <c r="I178" s="170" t="b">
        <v>1</v>
      </c>
    </row>
    <row r="179" spans="1:9" x14ac:dyDescent="0.15">
      <c r="A179" s="169" t="s">
        <v>1496</v>
      </c>
      <c r="B179" s="169" t="s">
        <v>176</v>
      </c>
      <c r="C179" s="170" t="s">
        <v>60</v>
      </c>
      <c r="D179" s="170" t="s">
        <v>63</v>
      </c>
      <c r="E179" s="171">
        <v>0.21332999999999999</v>
      </c>
      <c r="F179" s="171">
        <v>4.4973369999999999E-2</v>
      </c>
      <c r="G179" s="171">
        <v>2.230621E-2</v>
      </c>
      <c r="H179" s="171">
        <v>4.3781E-2</v>
      </c>
      <c r="I179" s="170" t="b">
        <v>1</v>
      </c>
    </row>
    <row r="180" spans="1:9" x14ac:dyDescent="0.15">
      <c r="A180" s="169" t="s">
        <v>1496</v>
      </c>
      <c r="B180" s="169" t="s">
        <v>412</v>
      </c>
      <c r="C180" s="170" t="s">
        <v>63</v>
      </c>
      <c r="D180" s="170" t="s">
        <v>61</v>
      </c>
      <c r="E180" s="171">
        <v>0.19156000000000001</v>
      </c>
      <c r="F180" s="171">
        <v>-1.71462E-2</v>
      </c>
      <c r="G180" s="171">
        <v>2.3923259999999998E-2</v>
      </c>
      <c r="H180" s="171">
        <v>0.47355000000000003</v>
      </c>
      <c r="I180" s="170" t="b">
        <v>1</v>
      </c>
    </row>
    <row r="181" spans="1:9" x14ac:dyDescent="0.15">
      <c r="A181" s="169" t="s">
        <v>1496</v>
      </c>
      <c r="B181" s="169" t="s">
        <v>240</v>
      </c>
      <c r="C181" s="170" t="s">
        <v>60</v>
      </c>
      <c r="D181" s="170" t="s">
        <v>63</v>
      </c>
      <c r="E181" s="171">
        <v>3.0259999999999999E-2</v>
      </c>
      <c r="F181" s="171">
        <v>0.13453088999999999</v>
      </c>
      <c r="G181" s="171">
        <v>5.150971E-2</v>
      </c>
      <c r="H181" s="171">
        <v>9.0077999999999998E-3</v>
      </c>
      <c r="I181" s="170" t="b">
        <v>1</v>
      </c>
    </row>
    <row r="182" spans="1:9" x14ac:dyDescent="0.15">
      <c r="A182" s="169" t="s">
        <v>1496</v>
      </c>
      <c r="B182" s="169" t="s">
        <v>278</v>
      </c>
      <c r="C182" s="170" t="s">
        <v>67</v>
      </c>
      <c r="D182" s="170" t="s">
        <v>61</v>
      </c>
      <c r="E182" s="171">
        <v>1.7860000000000001E-2</v>
      </c>
      <c r="F182" s="171">
        <v>5.9820699999999999E-3</v>
      </c>
      <c r="G182" s="171">
        <v>7.1691270000000001E-2</v>
      </c>
      <c r="H182" s="171">
        <v>0.9335</v>
      </c>
      <c r="I182" s="170" t="b">
        <v>1</v>
      </c>
    </row>
    <row r="183" spans="1:9" x14ac:dyDescent="0.15">
      <c r="A183" s="169" t="s">
        <v>1496</v>
      </c>
      <c r="B183" s="169" t="s">
        <v>292</v>
      </c>
      <c r="C183" s="170" t="s">
        <v>60</v>
      </c>
      <c r="D183" s="170" t="s">
        <v>63</v>
      </c>
      <c r="E183" s="171">
        <v>0.71245000000000003</v>
      </c>
      <c r="F183" s="171">
        <v>2.3268629999999998E-2</v>
      </c>
      <c r="G183" s="171">
        <v>2.0553410000000001E-2</v>
      </c>
      <c r="H183" s="171">
        <v>0.25758999999999999</v>
      </c>
      <c r="I183" s="170" t="b">
        <v>1</v>
      </c>
    </row>
    <row r="184" spans="1:9" x14ac:dyDescent="0.15">
      <c r="A184" s="169" t="s">
        <v>1496</v>
      </c>
      <c r="B184" s="169" t="s">
        <v>1016</v>
      </c>
      <c r="C184" s="170" t="s">
        <v>60</v>
      </c>
      <c r="D184" s="170" t="s">
        <v>63</v>
      </c>
      <c r="E184" s="171">
        <v>6.0940000000000001E-2</v>
      </c>
      <c r="F184" s="171">
        <v>3.8258710000000001E-2</v>
      </c>
      <c r="G184" s="171">
        <v>3.860094E-2</v>
      </c>
      <c r="H184" s="171">
        <v>0.32162000000000002</v>
      </c>
      <c r="I184" s="170" t="b">
        <v>1</v>
      </c>
    </row>
    <row r="185" spans="1:9" x14ac:dyDescent="0.15">
      <c r="A185" s="169" t="s">
        <v>1496</v>
      </c>
      <c r="B185" s="169" t="s">
        <v>970</v>
      </c>
      <c r="C185" s="170" t="s">
        <v>61</v>
      </c>
      <c r="D185" s="170" t="s">
        <v>63</v>
      </c>
      <c r="E185" s="171">
        <v>0.16694000000000001</v>
      </c>
      <c r="F185" s="171">
        <v>-2.42927E-2</v>
      </c>
      <c r="G185" s="171">
        <v>2.5198539999999998E-2</v>
      </c>
      <c r="H185" s="171">
        <v>0.33501999999999998</v>
      </c>
      <c r="I185" s="170" t="b">
        <v>1</v>
      </c>
    </row>
    <row r="186" spans="1:9" x14ac:dyDescent="0.15">
      <c r="A186" s="169" t="s">
        <v>1496</v>
      </c>
      <c r="B186" s="169" t="s">
        <v>777</v>
      </c>
      <c r="C186" s="170" t="s">
        <v>61</v>
      </c>
      <c r="D186" s="170" t="s">
        <v>67</v>
      </c>
      <c r="E186" s="171">
        <v>2.094E-2</v>
      </c>
      <c r="F186" s="171">
        <v>4.0181790000000002E-2</v>
      </c>
      <c r="G186" s="171">
        <v>6.5572649999999996E-2</v>
      </c>
      <c r="H186" s="171">
        <v>0.54001999999999994</v>
      </c>
      <c r="I186" s="170" t="b">
        <v>1</v>
      </c>
    </row>
    <row r="187" spans="1:9" x14ac:dyDescent="0.15">
      <c r="A187" s="169" t="s">
        <v>1496</v>
      </c>
      <c r="B187" s="169" t="s">
        <v>284</v>
      </c>
      <c r="C187" s="170" t="s">
        <v>67</v>
      </c>
      <c r="D187" s="170" t="s">
        <v>61</v>
      </c>
      <c r="E187" s="171">
        <v>0.71823999999999999</v>
      </c>
      <c r="F187" s="171">
        <v>1.308524E-2</v>
      </c>
      <c r="G187" s="171">
        <v>2.0197369999999999E-2</v>
      </c>
      <c r="H187" s="171">
        <v>0.51707000000000003</v>
      </c>
      <c r="I187" s="170" t="b">
        <v>1</v>
      </c>
    </row>
    <row r="188" spans="1:9" x14ac:dyDescent="0.15">
      <c r="A188" s="169" t="s">
        <v>1496</v>
      </c>
      <c r="B188" s="169" t="s">
        <v>300</v>
      </c>
      <c r="C188" s="170" t="s">
        <v>67</v>
      </c>
      <c r="D188" s="170" t="s">
        <v>61</v>
      </c>
      <c r="E188" s="171">
        <v>0.53369999999999995</v>
      </c>
      <c r="F188" s="171">
        <v>-9.9503000000000005E-3</v>
      </c>
      <c r="G188" s="171">
        <v>1.9423889999999999E-2</v>
      </c>
      <c r="H188" s="171">
        <v>0.60846</v>
      </c>
      <c r="I188" s="170" t="b">
        <v>1</v>
      </c>
    </row>
    <row r="189" spans="1:9" x14ac:dyDescent="0.15">
      <c r="A189" s="169" t="s">
        <v>1496</v>
      </c>
      <c r="B189" s="169" t="s">
        <v>924</v>
      </c>
      <c r="C189" s="170" t="s">
        <v>67</v>
      </c>
      <c r="D189" s="170" t="s">
        <v>63</v>
      </c>
      <c r="E189" s="171">
        <v>0.16177</v>
      </c>
      <c r="F189" s="171">
        <v>3.3434779999999997E-2</v>
      </c>
      <c r="G189" s="171">
        <v>2.638047E-2</v>
      </c>
      <c r="H189" s="171">
        <v>0.20501</v>
      </c>
      <c r="I189" s="170" t="b">
        <v>1</v>
      </c>
    </row>
    <row r="190" spans="1:9" x14ac:dyDescent="0.15">
      <c r="A190" s="169" t="s">
        <v>1496</v>
      </c>
      <c r="B190" s="169" t="s">
        <v>857</v>
      </c>
      <c r="C190" s="170" t="s">
        <v>67</v>
      </c>
      <c r="D190" s="170" t="s">
        <v>61</v>
      </c>
      <c r="E190" s="171">
        <v>9.0200000000000002E-2</v>
      </c>
      <c r="F190" s="171">
        <v>-5.5512699999999998E-2</v>
      </c>
      <c r="G190" s="171">
        <v>3.5810649999999999E-2</v>
      </c>
      <c r="H190" s="171">
        <v>0.1211</v>
      </c>
      <c r="I190" s="170" t="b">
        <v>1</v>
      </c>
    </row>
    <row r="191" spans="1:9" x14ac:dyDescent="0.15">
      <c r="A191" s="169" t="s">
        <v>1496</v>
      </c>
      <c r="B191" s="169" t="s">
        <v>241</v>
      </c>
      <c r="C191" s="170" t="s">
        <v>63</v>
      </c>
      <c r="D191" s="170" t="s">
        <v>61</v>
      </c>
      <c r="E191" s="171">
        <v>0.57442000000000004</v>
      </c>
      <c r="F191" s="171">
        <v>-5.0693099999999998E-2</v>
      </c>
      <c r="G191" s="171">
        <v>1.8813940000000001E-2</v>
      </c>
      <c r="H191" s="171">
        <v>7.0505999999999997E-3</v>
      </c>
      <c r="I191" s="170" t="b">
        <v>0</v>
      </c>
    </row>
    <row r="192" spans="1:9" x14ac:dyDescent="0.15">
      <c r="A192" s="169" t="s">
        <v>1496</v>
      </c>
      <c r="B192" s="169" t="s">
        <v>399</v>
      </c>
      <c r="C192" s="170" t="s">
        <v>60</v>
      </c>
      <c r="D192" s="170" t="s">
        <v>63</v>
      </c>
      <c r="E192" s="171">
        <v>0.47403000000000001</v>
      </c>
      <c r="F192" s="171">
        <v>0.12839321000000001</v>
      </c>
      <c r="G192" s="171">
        <v>1.871366E-2</v>
      </c>
      <c r="H192" s="172">
        <v>6.8399999999999999E-12</v>
      </c>
      <c r="I192" s="170" t="b">
        <v>1</v>
      </c>
    </row>
    <row r="193" spans="1:9" x14ac:dyDescent="0.15">
      <c r="A193" s="169" t="s">
        <v>1496</v>
      </c>
      <c r="B193" s="169" t="s">
        <v>805</v>
      </c>
      <c r="C193" s="170" t="s">
        <v>61</v>
      </c>
      <c r="D193" s="170" t="s">
        <v>67</v>
      </c>
      <c r="E193" s="171">
        <v>0.30220000000000002</v>
      </c>
      <c r="F193" s="171">
        <v>-2.2245600000000001E-2</v>
      </c>
      <c r="G193" s="171">
        <v>2.0104049999999998E-2</v>
      </c>
      <c r="H193" s="171">
        <v>0.26850000000000002</v>
      </c>
      <c r="I193" s="170" t="b">
        <v>1</v>
      </c>
    </row>
    <row r="194" spans="1:9" x14ac:dyDescent="0.15">
      <c r="A194" s="169" t="s">
        <v>1496</v>
      </c>
      <c r="B194" s="169" t="s">
        <v>338</v>
      </c>
      <c r="C194" s="170" t="s">
        <v>60</v>
      </c>
      <c r="D194" s="170" t="s">
        <v>63</v>
      </c>
      <c r="E194" s="171">
        <v>0.25609999999999999</v>
      </c>
      <c r="F194" s="171">
        <v>-4.0080000000000003E-3</v>
      </c>
      <c r="G194" s="171">
        <v>2.087203E-2</v>
      </c>
      <c r="H194" s="171">
        <v>0.84772000000000003</v>
      </c>
      <c r="I194" s="170" t="b">
        <v>1</v>
      </c>
    </row>
    <row r="195" spans="1:9" x14ac:dyDescent="0.15">
      <c r="A195" s="169" t="s">
        <v>1496</v>
      </c>
      <c r="B195" s="169" t="s">
        <v>244</v>
      </c>
      <c r="C195" s="170" t="s">
        <v>67</v>
      </c>
      <c r="D195" s="170" t="s">
        <v>61</v>
      </c>
      <c r="E195" s="171">
        <v>8.9539999999999995E-2</v>
      </c>
      <c r="F195" s="171">
        <v>-1.6129399999999999E-2</v>
      </c>
      <c r="G195" s="171">
        <v>3.209683E-2</v>
      </c>
      <c r="H195" s="171">
        <v>0.61529999999999996</v>
      </c>
      <c r="I195" s="170" t="b">
        <v>1</v>
      </c>
    </row>
    <row r="196" spans="1:9" x14ac:dyDescent="0.15">
      <c r="A196" s="169" t="s">
        <v>1496</v>
      </c>
      <c r="B196" s="169" t="s">
        <v>392</v>
      </c>
      <c r="C196" s="170" t="s">
        <v>67</v>
      </c>
      <c r="D196" s="170" t="s">
        <v>61</v>
      </c>
      <c r="E196" s="171">
        <v>0.73609000000000002</v>
      </c>
      <c r="F196" s="171">
        <v>2.4292689999999999E-2</v>
      </c>
      <c r="G196" s="171">
        <v>2.1341869999999999E-2</v>
      </c>
      <c r="H196" s="171">
        <v>0.25501000000000001</v>
      </c>
      <c r="I196" s="170" t="b">
        <v>1</v>
      </c>
    </row>
    <row r="197" spans="1:9" x14ac:dyDescent="0.15">
      <c r="A197" s="169" t="s">
        <v>1496</v>
      </c>
      <c r="B197" s="169" t="s">
        <v>223</v>
      </c>
      <c r="C197" s="170" t="s">
        <v>63</v>
      </c>
      <c r="D197" s="170" t="s">
        <v>61</v>
      </c>
      <c r="E197" s="171">
        <v>0.92003999999999997</v>
      </c>
      <c r="F197" s="171">
        <v>-3.63319E-2</v>
      </c>
      <c r="G197" s="171">
        <v>3.4481030000000003E-2</v>
      </c>
      <c r="H197" s="171">
        <v>0.29203000000000001</v>
      </c>
      <c r="I197" s="170" t="b">
        <v>1</v>
      </c>
    </row>
    <row r="198" spans="1:9" x14ac:dyDescent="0.15">
      <c r="A198" s="169" t="s">
        <v>1496</v>
      </c>
      <c r="B198" s="169" t="s">
        <v>274</v>
      </c>
      <c r="C198" s="170" t="s">
        <v>60</v>
      </c>
      <c r="D198" s="170" t="s">
        <v>61</v>
      </c>
      <c r="E198" s="171">
        <v>0.33461999999999997</v>
      </c>
      <c r="F198" s="171">
        <v>5.9820699999999999E-3</v>
      </c>
      <c r="G198" s="171">
        <v>2.1224449999999999E-2</v>
      </c>
      <c r="H198" s="171">
        <v>0.77805999999999997</v>
      </c>
      <c r="I198" s="170" t="b">
        <v>1</v>
      </c>
    </row>
    <row r="199" spans="1:9" x14ac:dyDescent="0.15">
      <c r="A199" s="169" t="s">
        <v>1496</v>
      </c>
      <c r="B199" s="169" t="s">
        <v>81</v>
      </c>
      <c r="C199" s="170" t="s">
        <v>60</v>
      </c>
      <c r="D199" s="170" t="s">
        <v>61</v>
      </c>
      <c r="E199" s="171">
        <v>0.24251</v>
      </c>
      <c r="F199" s="171">
        <v>-2.32686E-2</v>
      </c>
      <c r="G199" s="171">
        <v>2.1783460000000001E-2</v>
      </c>
      <c r="H199" s="171">
        <v>0.28544000000000003</v>
      </c>
      <c r="I199" s="170" t="b">
        <v>1</v>
      </c>
    </row>
    <row r="200" spans="1:9" x14ac:dyDescent="0.15">
      <c r="A200" s="169" t="s">
        <v>1496</v>
      </c>
      <c r="B200" s="169" t="s">
        <v>221</v>
      </c>
      <c r="C200" s="170" t="s">
        <v>67</v>
      </c>
      <c r="D200" s="170" t="s">
        <v>61</v>
      </c>
      <c r="E200" s="171">
        <v>0.86755000000000004</v>
      </c>
      <c r="F200" s="171">
        <v>-4.3059500000000001E-2</v>
      </c>
      <c r="G200" s="171">
        <v>2.7038739999999999E-2</v>
      </c>
      <c r="H200" s="171">
        <v>0.11126999999999999</v>
      </c>
      <c r="I200" s="170" t="b">
        <v>1</v>
      </c>
    </row>
    <row r="201" spans="1:9" x14ac:dyDescent="0.15">
      <c r="A201" s="169" t="s">
        <v>1496</v>
      </c>
      <c r="B201" s="169" t="s">
        <v>335</v>
      </c>
      <c r="C201" s="170" t="s">
        <v>67</v>
      </c>
      <c r="D201" s="170" t="s">
        <v>61</v>
      </c>
      <c r="E201" s="171">
        <v>0.67493000000000003</v>
      </c>
      <c r="F201" s="171">
        <v>-6.9756000000000002E-3</v>
      </c>
      <c r="G201" s="171">
        <v>1.9551840000000001E-2</v>
      </c>
      <c r="H201" s="171">
        <v>0.72126000000000001</v>
      </c>
      <c r="I201" s="170" t="b">
        <v>1</v>
      </c>
    </row>
    <row r="202" spans="1:9" x14ac:dyDescent="0.15">
      <c r="A202" s="169" t="s">
        <v>1496</v>
      </c>
      <c r="B202" s="169" t="s">
        <v>415</v>
      </c>
      <c r="C202" s="170" t="s">
        <v>60</v>
      </c>
      <c r="D202" s="170" t="s">
        <v>63</v>
      </c>
      <c r="E202" s="171">
        <v>0.10274</v>
      </c>
      <c r="F202" s="171">
        <v>3.5367139999999998E-2</v>
      </c>
      <c r="G202" s="171">
        <v>3.0818760000000001E-2</v>
      </c>
      <c r="H202" s="171">
        <v>0.25113999999999997</v>
      </c>
      <c r="I202" s="170" t="b">
        <v>1</v>
      </c>
    </row>
    <row r="203" spans="1:9" x14ac:dyDescent="0.15">
      <c r="A203" s="169" t="s">
        <v>1496</v>
      </c>
      <c r="B203" s="169" t="s">
        <v>133</v>
      </c>
      <c r="C203" s="170" t="s">
        <v>60</v>
      </c>
      <c r="D203" s="170" t="s">
        <v>63</v>
      </c>
      <c r="E203" s="171">
        <v>0.44779000000000002</v>
      </c>
      <c r="F203" s="171">
        <v>1.2916230000000001E-2</v>
      </c>
      <c r="G203" s="171">
        <v>1.828335E-2</v>
      </c>
      <c r="H203" s="171">
        <v>0.47991</v>
      </c>
      <c r="I203" s="170" t="b">
        <v>1</v>
      </c>
    </row>
    <row r="204" spans="1:9" x14ac:dyDescent="0.15">
      <c r="A204" s="169" t="s">
        <v>1496</v>
      </c>
      <c r="B204" s="169" t="s">
        <v>998</v>
      </c>
      <c r="C204" s="170" t="s">
        <v>60</v>
      </c>
      <c r="D204" s="170" t="s">
        <v>63</v>
      </c>
      <c r="E204" s="171">
        <v>0.16933000000000001</v>
      </c>
      <c r="F204" s="171">
        <v>-1.6129399999999999E-2</v>
      </c>
      <c r="G204" s="171">
        <v>2.46158E-2</v>
      </c>
      <c r="H204" s="171">
        <v>0.51231000000000004</v>
      </c>
      <c r="I204" s="170" t="b">
        <v>1</v>
      </c>
    </row>
    <row r="205" spans="1:9" x14ac:dyDescent="0.15">
      <c r="A205" s="169" t="s">
        <v>1496</v>
      </c>
      <c r="B205" s="169" t="s">
        <v>170</v>
      </c>
      <c r="C205" s="170" t="s">
        <v>67</v>
      </c>
      <c r="D205" s="170" t="s">
        <v>63</v>
      </c>
      <c r="E205" s="171">
        <v>0.58977999999999997</v>
      </c>
      <c r="F205" s="171">
        <v>2.2245609999999999E-2</v>
      </c>
      <c r="G205" s="171">
        <v>1.9225249999999999E-2</v>
      </c>
      <c r="H205" s="171">
        <v>0.24723000000000001</v>
      </c>
      <c r="I205" s="170" t="b">
        <v>1</v>
      </c>
    </row>
    <row r="206" spans="1:9" x14ac:dyDescent="0.15">
      <c r="A206" s="169" t="s">
        <v>1496</v>
      </c>
      <c r="B206" s="169" t="s">
        <v>270</v>
      </c>
      <c r="C206" s="170" t="s">
        <v>63</v>
      </c>
      <c r="D206" s="170" t="s">
        <v>61</v>
      </c>
      <c r="E206" s="171">
        <v>0.40228999999999998</v>
      </c>
      <c r="F206" s="171">
        <v>-1.0005000000000001E-3</v>
      </c>
      <c r="G206" s="171">
        <v>2.3178509999999999E-2</v>
      </c>
      <c r="H206" s="171">
        <v>0.96557000000000004</v>
      </c>
      <c r="I206" s="170" t="b">
        <v>1</v>
      </c>
    </row>
    <row r="207" spans="1:9" x14ac:dyDescent="0.15">
      <c r="A207" s="169" t="s">
        <v>1496</v>
      </c>
      <c r="B207" s="169" t="s">
        <v>188</v>
      </c>
      <c r="C207" s="170" t="s">
        <v>67</v>
      </c>
      <c r="D207" s="170" t="s">
        <v>60</v>
      </c>
      <c r="E207" s="171">
        <v>0.88717000000000001</v>
      </c>
      <c r="F207" s="171">
        <v>-5.16432E-2</v>
      </c>
      <c r="G207" s="171">
        <v>3.0017120000000001E-2</v>
      </c>
      <c r="H207" s="171">
        <v>8.5348999999999994E-2</v>
      </c>
      <c r="I207" s="170" t="b">
        <v>1</v>
      </c>
    </row>
    <row r="208" spans="1:9" x14ac:dyDescent="0.15">
      <c r="A208" s="169" t="s">
        <v>1496</v>
      </c>
      <c r="B208" s="169" t="s">
        <v>206</v>
      </c>
      <c r="C208" s="170" t="s">
        <v>60</v>
      </c>
      <c r="D208" s="170" t="s">
        <v>63</v>
      </c>
      <c r="E208" s="171">
        <v>0.70838000000000001</v>
      </c>
      <c r="F208" s="171">
        <v>-6.2974799999999997E-2</v>
      </c>
      <c r="G208" s="171">
        <v>2.055241E-2</v>
      </c>
      <c r="H208" s="171">
        <v>2.1832000000000002E-3</v>
      </c>
      <c r="I208" s="170" t="b">
        <v>1</v>
      </c>
    </row>
    <row r="209" spans="1:9" x14ac:dyDescent="0.15">
      <c r="A209" s="169" t="s">
        <v>1496</v>
      </c>
      <c r="B209" s="169" t="s">
        <v>1026</v>
      </c>
      <c r="C209" s="170" t="s">
        <v>61</v>
      </c>
      <c r="D209" s="170" t="s">
        <v>67</v>
      </c>
      <c r="E209" s="171">
        <v>0.15092</v>
      </c>
      <c r="F209" s="171">
        <v>-1.71462E-2</v>
      </c>
      <c r="G209" s="171">
        <v>2.6951800000000001E-2</v>
      </c>
      <c r="H209" s="171">
        <v>0.52466000000000002</v>
      </c>
      <c r="I209" s="170" t="b">
        <v>1</v>
      </c>
    </row>
    <row r="210" spans="1:9" x14ac:dyDescent="0.15">
      <c r="A210" s="169" t="s">
        <v>1496</v>
      </c>
      <c r="B210" s="169" t="s">
        <v>211</v>
      </c>
      <c r="C210" s="170" t="s">
        <v>60</v>
      </c>
      <c r="D210" s="170" t="s">
        <v>61</v>
      </c>
      <c r="E210" s="171">
        <v>0.13372000000000001</v>
      </c>
      <c r="F210" s="171">
        <v>4.1141940000000002E-2</v>
      </c>
      <c r="G210" s="171">
        <v>2.7420590000000002E-2</v>
      </c>
      <c r="H210" s="171">
        <v>0.13350999999999999</v>
      </c>
      <c r="I210" s="170" t="b">
        <v>1</v>
      </c>
    </row>
    <row r="211" spans="1:9" x14ac:dyDescent="0.15">
      <c r="A211" s="169" t="s">
        <v>1496</v>
      </c>
      <c r="B211" s="169" t="s">
        <v>91</v>
      </c>
      <c r="C211" s="170" t="s">
        <v>60</v>
      </c>
      <c r="D211" s="170" t="s">
        <v>63</v>
      </c>
      <c r="E211" s="171">
        <v>0.15720000000000001</v>
      </c>
      <c r="F211" s="171">
        <v>-4.0080000000000003E-3</v>
      </c>
      <c r="G211" s="171">
        <v>2.5700170000000001E-2</v>
      </c>
      <c r="H211" s="171">
        <v>0.87607000000000002</v>
      </c>
      <c r="I211" s="170" t="b">
        <v>1</v>
      </c>
    </row>
    <row r="212" spans="1:9" x14ac:dyDescent="0.15">
      <c r="A212" s="169" t="s">
        <v>1496</v>
      </c>
      <c r="B212" s="169" t="s">
        <v>169</v>
      </c>
      <c r="C212" s="170" t="s">
        <v>60</v>
      </c>
      <c r="D212" s="170" t="s">
        <v>63</v>
      </c>
      <c r="E212" s="171">
        <v>0.40343000000000001</v>
      </c>
      <c r="F212" s="171">
        <v>9.9949999999999995E-4</v>
      </c>
      <c r="G212" s="171">
        <v>4.1209700000000002E-2</v>
      </c>
      <c r="H212" s="171">
        <v>0.98065000000000002</v>
      </c>
      <c r="I212" s="170" t="b">
        <v>1</v>
      </c>
    </row>
    <row r="213" spans="1:9" x14ac:dyDescent="0.15">
      <c r="A213" s="169" t="s">
        <v>1496</v>
      </c>
      <c r="B213" s="169" t="s">
        <v>210</v>
      </c>
      <c r="C213" s="170" t="s">
        <v>60</v>
      </c>
      <c r="D213" s="170" t="s">
        <v>63</v>
      </c>
      <c r="E213" s="171">
        <v>0.71811999999999998</v>
      </c>
      <c r="F213" s="171">
        <v>7.0246099999999997E-3</v>
      </c>
      <c r="G213" s="171">
        <v>2.1635209999999998E-2</v>
      </c>
      <c r="H213" s="171">
        <v>0.74541999999999997</v>
      </c>
      <c r="I213" s="170" t="b">
        <v>1</v>
      </c>
    </row>
    <row r="214" spans="1:9" x14ac:dyDescent="0.15">
      <c r="A214" s="169" t="s">
        <v>1496</v>
      </c>
      <c r="B214" s="169" t="s">
        <v>370</v>
      </c>
      <c r="C214" s="170" t="s">
        <v>67</v>
      </c>
      <c r="D214" s="170" t="s">
        <v>61</v>
      </c>
      <c r="E214" s="171">
        <v>0.16816</v>
      </c>
      <c r="F214" s="171">
        <v>2.7615170000000001E-2</v>
      </c>
      <c r="G214" s="171">
        <v>2.5444789999999998E-2</v>
      </c>
      <c r="H214" s="171">
        <v>0.27778999999999998</v>
      </c>
      <c r="I214" s="170" t="b">
        <v>1</v>
      </c>
    </row>
    <row r="215" spans="1:9" x14ac:dyDescent="0.15">
      <c r="A215" s="169" t="s">
        <v>1496</v>
      </c>
      <c r="B215" s="169" t="s">
        <v>153</v>
      </c>
      <c r="C215" s="170" t="s">
        <v>67</v>
      </c>
      <c r="D215" s="170" t="s">
        <v>61</v>
      </c>
      <c r="E215" s="171">
        <v>0.38602999999999998</v>
      </c>
      <c r="F215" s="171">
        <v>-9.0407000000000005E-3</v>
      </c>
      <c r="G215" s="171">
        <v>1.8240630000000001E-2</v>
      </c>
      <c r="H215" s="171">
        <v>0.62014999999999998</v>
      </c>
      <c r="I215" s="170" t="b">
        <v>1</v>
      </c>
    </row>
    <row r="216" spans="1:9" x14ac:dyDescent="0.15">
      <c r="A216" s="169" t="s">
        <v>1496</v>
      </c>
      <c r="B216" s="169" t="s">
        <v>80</v>
      </c>
      <c r="C216" s="170" t="s">
        <v>60</v>
      </c>
      <c r="D216" s="170" t="s">
        <v>63</v>
      </c>
      <c r="E216" s="171">
        <v>0.54196</v>
      </c>
      <c r="F216" s="171">
        <v>-1.0939900000000001E-2</v>
      </c>
      <c r="G216" s="171">
        <v>1.9218840000000001E-2</v>
      </c>
      <c r="H216" s="171">
        <v>0.56920000000000004</v>
      </c>
      <c r="I216" s="170" t="b">
        <v>1</v>
      </c>
    </row>
    <row r="217" spans="1:9" x14ac:dyDescent="0.15">
      <c r="A217" s="169" t="s">
        <v>1496</v>
      </c>
      <c r="B217" s="169" t="s">
        <v>815</v>
      </c>
      <c r="C217" s="170" t="s">
        <v>60</v>
      </c>
      <c r="D217" s="170" t="s">
        <v>63</v>
      </c>
      <c r="E217" s="171">
        <v>0.45568999999999998</v>
      </c>
      <c r="F217" s="171">
        <v>-9.0407000000000005E-3</v>
      </c>
      <c r="G217" s="171">
        <v>1.9795400000000001E-2</v>
      </c>
      <c r="H217" s="171">
        <v>0.64788000000000001</v>
      </c>
      <c r="I217" s="170" t="b">
        <v>1</v>
      </c>
    </row>
    <row r="218" spans="1:9" x14ac:dyDescent="0.15">
      <c r="A218" s="169" t="s">
        <v>1496</v>
      </c>
      <c r="B218" s="169" t="s">
        <v>883</v>
      </c>
      <c r="C218" s="170" t="s">
        <v>67</v>
      </c>
      <c r="D218" s="170" t="s">
        <v>61</v>
      </c>
      <c r="E218" s="171">
        <v>0.39768999999999999</v>
      </c>
      <c r="F218" s="171">
        <v>-1.10609E-2</v>
      </c>
      <c r="G218" s="171">
        <v>1.8541160000000001E-2</v>
      </c>
      <c r="H218" s="171">
        <v>0.55079999999999996</v>
      </c>
      <c r="I218" s="170" t="b">
        <v>1</v>
      </c>
    </row>
    <row r="219" spans="1:9" x14ac:dyDescent="0.15">
      <c r="A219" s="169" t="s">
        <v>1496</v>
      </c>
      <c r="B219" s="169" t="s">
        <v>408</v>
      </c>
      <c r="C219" s="170" t="s">
        <v>60</v>
      </c>
      <c r="D219" s="170" t="s">
        <v>63</v>
      </c>
      <c r="E219" s="171">
        <v>0.32918999999999998</v>
      </c>
      <c r="F219" s="171">
        <v>3.246719E-2</v>
      </c>
      <c r="G219" s="171">
        <v>2.0033860000000001E-2</v>
      </c>
      <c r="H219" s="171">
        <v>0.1051</v>
      </c>
      <c r="I219" s="170" t="b">
        <v>1</v>
      </c>
    </row>
    <row r="220" spans="1:9" x14ac:dyDescent="0.15">
      <c r="A220" s="169" t="s">
        <v>1496</v>
      </c>
      <c r="B220" s="169" t="s">
        <v>259</v>
      </c>
      <c r="C220" s="170" t="s">
        <v>67</v>
      </c>
      <c r="D220" s="170" t="s">
        <v>61</v>
      </c>
      <c r="E220" s="171">
        <v>0.82082999999999995</v>
      </c>
      <c r="F220" s="171">
        <v>-5.9820999999999997E-3</v>
      </c>
      <c r="G220" s="171">
        <v>2.2638229999999999E-2</v>
      </c>
      <c r="H220" s="171">
        <v>0.79159000000000002</v>
      </c>
      <c r="I220" s="170" t="b">
        <v>1</v>
      </c>
    </row>
    <row r="221" spans="1:9" x14ac:dyDescent="0.15">
      <c r="A221" s="169" t="s">
        <v>1496</v>
      </c>
      <c r="B221" s="169" t="s">
        <v>366</v>
      </c>
      <c r="C221" s="170" t="s">
        <v>60</v>
      </c>
      <c r="D221" s="170" t="s">
        <v>61</v>
      </c>
      <c r="E221" s="171">
        <v>0.78849999999999998</v>
      </c>
      <c r="F221" s="171">
        <v>-1.58733E-2</v>
      </c>
      <c r="G221" s="171">
        <v>2.279666E-2</v>
      </c>
      <c r="H221" s="171">
        <v>0.48624000000000001</v>
      </c>
      <c r="I221" s="170" t="b">
        <v>1</v>
      </c>
    </row>
    <row r="222" spans="1:9" x14ac:dyDescent="0.15">
      <c r="A222" s="169" t="s">
        <v>1496</v>
      </c>
      <c r="B222" s="169" t="s">
        <v>361</v>
      </c>
      <c r="C222" s="170" t="s">
        <v>67</v>
      </c>
      <c r="D222" s="170" t="s">
        <v>61</v>
      </c>
      <c r="E222" s="171">
        <v>0.77468000000000004</v>
      </c>
      <c r="F222" s="171">
        <v>-8.9596999999999993E-3</v>
      </c>
      <c r="G222" s="171">
        <v>2.229364E-2</v>
      </c>
      <c r="H222" s="171">
        <v>0.68776000000000004</v>
      </c>
      <c r="I222" s="170" t="b">
        <v>1</v>
      </c>
    </row>
    <row r="223" spans="1:9" x14ac:dyDescent="0.15">
      <c r="A223" s="169" t="s">
        <v>1496</v>
      </c>
      <c r="B223" s="169" t="s">
        <v>174</v>
      </c>
      <c r="C223" s="170" t="s">
        <v>67</v>
      </c>
      <c r="D223" s="170" t="s">
        <v>63</v>
      </c>
      <c r="E223" s="171">
        <v>0.70179999999999998</v>
      </c>
      <c r="F223" s="171">
        <v>-2.17615E-2</v>
      </c>
      <c r="G223" s="171">
        <v>2.100782E-2</v>
      </c>
      <c r="H223" s="171">
        <v>0.30026000000000003</v>
      </c>
      <c r="I223" s="170" t="b">
        <v>1</v>
      </c>
    </row>
    <row r="224" spans="1:9" x14ac:dyDescent="0.15">
      <c r="A224" s="169" t="s">
        <v>1496</v>
      </c>
      <c r="B224" s="169" t="s">
        <v>158</v>
      </c>
      <c r="C224" s="170" t="s">
        <v>67</v>
      </c>
      <c r="D224" s="170" t="s">
        <v>61</v>
      </c>
      <c r="E224" s="171">
        <v>0.41464000000000001</v>
      </c>
      <c r="F224" s="171">
        <v>1.685712E-2</v>
      </c>
      <c r="G224" s="171">
        <v>1.9016229999999999E-2</v>
      </c>
      <c r="H224" s="171">
        <v>0.37536999999999998</v>
      </c>
      <c r="I224" s="170" t="b">
        <v>1</v>
      </c>
    </row>
    <row r="225" spans="1:9" x14ac:dyDescent="0.15">
      <c r="A225" s="169" t="s">
        <v>1496</v>
      </c>
      <c r="B225" s="169" t="s">
        <v>162</v>
      </c>
      <c r="C225" s="170" t="s">
        <v>67</v>
      </c>
      <c r="D225" s="170" t="s">
        <v>61</v>
      </c>
      <c r="E225" s="171">
        <v>0.52966999999999997</v>
      </c>
      <c r="F225" s="171">
        <v>-1.58733E-2</v>
      </c>
      <c r="G225" s="171">
        <v>1.922312E-2</v>
      </c>
      <c r="H225" s="171">
        <v>0.40894999999999998</v>
      </c>
      <c r="I225" s="170" t="b">
        <v>1</v>
      </c>
    </row>
    <row r="226" spans="1:9" x14ac:dyDescent="0.15">
      <c r="A226" s="169" t="s">
        <v>1496</v>
      </c>
      <c r="B226" s="169" t="s">
        <v>72</v>
      </c>
      <c r="C226" s="170" t="s">
        <v>67</v>
      </c>
      <c r="D226" s="170" t="s">
        <v>63</v>
      </c>
      <c r="E226" s="171">
        <v>0.69052999999999998</v>
      </c>
      <c r="F226" s="171">
        <v>3.045921E-2</v>
      </c>
      <c r="G226" s="171">
        <v>1.9943889999999999E-2</v>
      </c>
      <c r="H226" s="171">
        <v>0.12670000000000001</v>
      </c>
      <c r="I226" s="170" t="b">
        <v>1</v>
      </c>
    </row>
    <row r="227" spans="1:9" x14ac:dyDescent="0.15">
      <c r="A227" s="169" t="s">
        <v>1496</v>
      </c>
      <c r="B227" s="169" t="s">
        <v>250</v>
      </c>
      <c r="C227" s="170" t="s">
        <v>67</v>
      </c>
      <c r="D227" s="170" t="s">
        <v>61</v>
      </c>
      <c r="E227" s="171">
        <v>0.18085000000000001</v>
      </c>
      <c r="F227" s="171">
        <v>2.371653E-2</v>
      </c>
      <c r="G227" s="171">
        <v>2.462686E-2</v>
      </c>
      <c r="H227" s="171">
        <v>0.33552999999999999</v>
      </c>
      <c r="I227" s="170" t="b">
        <v>1</v>
      </c>
    </row>
    <row r="228" spans="1:9" x14ac:dyDescent="0.15">
      <c r="A228" s="169" t="s">
        <v>1496</v>
      </c>
      <c r="B228" s="169" t="s">
        <v>308</v>
      </c>
      <c r="C228" s="170" t="s">
        <v>60</v>
      </c>
      <c r="D228" s="170" t="s">
        <v>63</v>
      </c>
      <c r="E228" s="171">
        <v>0.93694999999999995</v>
      </c>
      <c r="F228" s="171">
        <v>-9.9845299999999998E-2</v>
      </c>
      <c r="G228" s="171">
        <v>3.9791010000000002E-2</v>
      </c>
      <c r="H228" s="171">
        <v>1.2099E-2</v>
      </c>
      <c r="I228" s="170" t="b">
        <v>1</v>
      </c>
    </row>
    <row r="229" spans="1:9" x14ac:dyDescent="0.15">
      <c r="A229" s="169" t="s">
        <v>1496</v>
      </c>
      <c r="B229" s="169" t="s">
        <v>1024</v>
      </c>
      <c r="C229" s="170" t="s">
        <v>67</v>
      </c>
      <c r="D229" s="170" t="s">
        <v>60</v>
      </c>
      <c r="E229" s="171">
        <v>2.75E-2</v>
      </c>
      <c r="F229" s="171">
        <v>-1.4098899999999999E-2</v>
      </c>
      <c r="G229" s="171">
        <v>6.0002420000000001E-2</v>
      </c>
      <c r="H229" s="171">
        <v>0.81423000000000001</v>
      </c>
      <c r="I229" s="170" t="b">
        <v>1</v>
      </c>
    </row>
    <row r="230" spans="1:9" x14ac:dyDescent="0.15">
      <c r="A230" s="169" t="s">
        <v>1496</v>
      </c>
      <c r="B230" s="169" t="s">
        <v>96</v>
      </c>
      <c r="C230" s="170" t="s">
        <v>67</v>
      </c>
      <c r="D230" s="170" t="s">
        <v>61</v>
      </c>
      <c r="E230" s="171">
        <v>0.66910000000000003</v>
      </c>
      <c r="F230" s="171">
        <v>-2.17615E-2</v>
      </c>
      <c r="G230" s="171">
        <v>2.0094620000000001E-2</v>
      </c>
      <c r="H230" s="171">
        <v>0.27883000000000002</v>
      </c>
      <c r="I230" s="170" t="b">
        <v>1</v>
      </c>
    </row>
    <row r="231" spans="1:9" x14ac:dyDescent="0.15">
      <c r="A231" s="169" t="s">
        <v>1496</v>
      </c>
      <c r="B231" s="169" t="s">
        <v>363</v>
      </c>
      <c r="C231" s="170" t="s">
        <v>60</v>
      </c>
      <c r="D231" s="170" t="s">
        <v>61</v>
      </c>
      <c r="E231" s="171">
        <v>0.70955000000000001</v>
      </c>
      <c r="F231" s="171">
        <v>-2.3716500000000001E-2</v>
      </c>
      <c r="G231" s="171">
        <v>2.189261E-2</v>
      </c>
      <c r="H231" s="171">
        <v>0.27866999999999997</v>
      </c>
      <c r="I231" s="170" t="b">
        <v>1</v>
      </c>
    </row>
    <row r="232" spans="1:9" x14ac:dyDescent="0.15">
      <c r="A232" s="169" t="s">
        <v>1496</v>
      </c>
      <c r="B232" s="169" t="s">
        <v>847</v>
      </c>
      <c r="C232" s="170" t="s">
        <v>60</v>
      </c>
      <c r="D232" s="170" t="s">
        <v>61</v>
      </c>
      <c r="E232" s="171">
        <v>0.19764999999999999</v>
      </c>
      <c r="F232" s="171">
        <v>4.9742090000000003E-2</v>
      </c>
      <c r="G232" s="171">
        <v>2.344038E-2</v>
      </c>
      <c r="H232" s="171">
        <v>3.3832000000000001E-2</v>
      </c>
      <c r="I232" s="170" t="b">
        <v>1</v>
      </c>
    </row>
    <row r="233" spans="1:9" x14ac:dyDescent="0.15">
      <c r="A233" s="169" t="s">
        <v>1496</v>
      </c>
      <c r="B233" s="169" t="s">
        <v>203</v>
      </c>
      <c r="C233" s="170" t="s">
        <v>67</v>
      </c>
      <c r="D233" s="170" t="s">
        <v>61</v>
      </c>
      <c r="E233" s="171">
        <v>0.54676999999999998</v>
      </c>
      <c r="F233" s="171">
        <v>-3.5367099999999999E-2</v>
      </c>
      <c r="G233" s="171">
        <v>1.894616E-2</v>
      </c>
      <c r="H233" s="171">
        <v>6.1941000000000003E-2</v>
      </c>
      <c r="I233" s="170" t="b">
        <v>1</v>
      </c>
    </row>
    <row r="234" spans="1:9" x14ac:dyDescent="0.15">
      <c r="A234" s="169" t="s">
        <v>1496</v>
      </c>
      <c r="B234" s="169" t="s">
        <v>395</v>
      </c>
      <c r="C234" s="170" t="s">
        <v>67</v>
      </c>
      <c r="D234" s="170" t="s">
        <v>61</v>
      </c>
      <c r="E234" s="171">
        <v>0.12519</v>
      </c>
      <c r="F234" s="171">
        <v>-2.32686E-2</v>
      </c>
      <c r="G234" s="171">
        <v>2.8485549999999998E-2</v>
      </c>
      <c r="H234" s="171">
        <v>0.41400999999999999</v>
      </c>
      <c r="I234" s="170" t="b">
        <v>1</v>
      </c>
    </row>
    <row r="235" spans="1:9" x14ac:dyDescent="0.15">
      <c r="A235" s="169" t="s">
        <v>1496</v>
      </c>
      <c r="B235" s="169" t="s">
        <v>217</v>
      </c>
      <c r="C235" s="170" t="s">
        <v>60</v>
      </c>
      <c r="D235" s="170" t="s">
        <v>63</v>
      </c>
      <c r="E235" s="171">
        <v>0.30020999999999998</v>
      </c>
      <c r="F235" s="171">
        <v>1.093994E-2</v>
      </c>
      <c r="G235" s="171">
        <v>2.1108579999999998E-2</v>
      </c>
      <c r="H235" s="171">
        <v>0.60426999999999997</v>
      </c>
      <c r="I235" s="170" t="b">
        <v>1</v>
      </c>
    </row>
    <row r="236" spans="1:9" x14ac:dyDescent="0.15">
      <c r="A236" s="169" t="s">
        <v>1496</v>
      </c>
      <c r="B236" s="169" t="s">
        <v>317</v>
      </c>
      <c r="C236" s="170" t="s">
        <v>67</v>
      </c>
      <c r="D236" s="170" t="s">
        <v>61</v>
      </c>
      <c r="E236" s="171">
        <v>0.34960000000000002</v>
      </c>
      <c r="F236" s="171">
        <v>-5.3400799999999998E-2</v>
      </c>
      <c r="G236" s="171">
        <v>1.9838950000000001E-2</v>
      </c>
      <c r="H236" s="171">
        <v>7.1085999999999996E-3</v>
      </c>
      <c r="I236" s="170" t="b">
        <v>1</v>
      </c>
    </row>
    <row r="237" spans="1:9" x14ac:dyDescent="0.15">
      <c r="A237" s="169" t="s">
        <v>1496</v>
      </c>
      <c r="B237" s="169" t="s">
        <v>821</v>
      </c>
      <c r="C237" s="170" t="s">
        <v>60</v>
      </c>
      <c r="D237" s="170" t="s">
        <v>67</v>
      </c>
      <c r="E237" s="171">
        <v>0.45815</v>
      </c>
      <c r="F237" s="171">
        <v>-0.14041219999999999</v>
      </c>
      <c r="G237" s="171">
        <v>1.888687E-2</v>
      </c>
      <c r="H237" s="172">
        <v>1.0499999999999999E-13</v>
      </c>
      <c r="I237" s="170" t="b">
        <v>0</v>
      </c>
    </row>
    <row r="238" spans="1:9" x14ac:dyDescent="0.15">
      <c r="A238" s="169" t="s">
        <v>1496</v>
      </c>
      <c r="B238" s="169" t="s">
        <v>87</v>
      </c>
      <c r="C238" s="170" t="s">
        <v>67</v>
      </c>
      <c r="D238" s="170" t="s">
        <v>61</v>
      </c>
      <c r="E238" s="171">
        <v>0.34682000000000002</v>
      </c>
      <c r="F238" s="171">
        <v>-5.2346499999999997E-2</v>
      </c>
      <c r="G238" s="171">
        <v>1.970102E-2</v>
      </c>
      <c r="H238" s="171">
        <v>7.8829E-3</v>
      </c>
      <c r="I238" s="170" t="b">
        <v>1</v>
      </c>
    </row>
    <row r="239" spans="1:9" x14ac:dyDescent="0.15">
      <c r="A239" s="169" t="s">
        <v>1496</v>
      </c>
      <c r="B239" s="169" t="s">
        <v>298</v>
      </c>
      <c r="C239" s="170" t="s">
        <v>60</v>
      </c>
      <c r="D239" s="170" t="s">
        <v>63</v>
      </c>
      <c r="E239" s="171">
        <v>0.85468</v>
      </c>
      <c r="F239" s="171">
        <v>2.0202709999999999E-2</v>
      </c>
      <c r="G239" s="171">
        <v>2.683615E-2</v>
      </c>
      <c r="H239" s="171">
        <v>0.45156000000000002</v>
      </c>
      <c r="I239" s="170" t="b">
        <v>1</v>
      </c>
    </row>
    <row r="240" spans="1:9" x14ac:dyDescent="0.15">
      <c r="A240" s="169" t="s">
        <v>1496</v>
      </c>
      <c r="B240" s="169" t="s">
        <v>179</v>
      </c>
      <c r="C240" s="170" t="s">
        <v>67</v>
      </c>
      <c r="D240" s="170" t="s">
        <v>61</v>
      </c>
      <c r="E240" s="171">
        <v>0.67988000000000004</v>
      </c>
      <c r="F240" s="171">
        <v>4.0080200000000002E-3</v>
      </c>
      <c r="G240" s="171">
        <v>2.248433E-2</v>
      </c>
      <c r="H240" s="171">
        <v>0.85851999999999995</v>
      </c>
      <c r="I240" s="170" t="b">
        <v>1</v>
      </c>
    </row>
    <row r="241" spans="1:9" x14ac:dyDescent="0.15">
      <c r="A241" s="169" t="s">
        <v>1496</v>
      </c>
      <c r="B241" s="169" t="s">
        <v>123</v>
      </c>
      <c r="C241" s="170" t="s">
        <v>67</v>
      </c>
      <c r="D241" s="170" t="s">
        <v>63</v>
      </c>
      <c r="E241" s="171">
        <v>0.17788999999999999</v>
      </c>
      <c r="F241" s="171">
        <v>-3.5627199999999998E-2</v>
      </c>
      <c r="G241" s="171">
        <v>2.4014310000000001E-2</v>
      </c>
      <c r="H241" s="171">
        <v>0.13791999999999999</v>
      </c>
      <c r="I241" s="170" t="b">
        <v>1</v>
      </c>
    </row>
    <row r="242" spans="1:9" x14ac:dyDescent="0.15">
      <c r="A242" s="169" t="s">
        <v>1496</v>
      </c>
      <c r="B242" s="169" t="s">
        <v>66</v>
      </c>
      <c r="C242" s="170" t="s">
        <v>67</v>
      </c>
      <c r="D242" s="170" t="s">
        <v>61</v>
      </c>
      <c r="E242" s="171">
        <v>0.30941999999999997</v>
      </c>
      <c r="F242" s="171">
        <v>9.9503300000000003E-3</v>
      </c>
      <c r="G242" s="171">
        <v>2.0997229999999999E-2</v>
      </c>
      <c r="H242" s="171">
        <v>0.63558000000000003</v>
      </c>
      <c r="I242" s="170" t="b">
        <v>1</v>
      </c>
    </row>
    <row r="243" spans="1:9" x14ac:dyDescent="0.15">
      <c r="A243" s="169" t="s">
        <v>1496</v>
      </c>
      <c r="B243" s="169" t="s">
        <v>119</v>
      </c>
      <c r="C243" s="170" t="s">
        <v>67</v>
      </c>
      <c r="D243" s="170" t="s">
        <v>61</v>
      </c>
      <c r="E243" s="171">
        <v>0.42055999999999999</v>
      </c>
      <c r="F243" s="171">
        <v>-1.4098899999999999E-2</v>
      </c>
      <c r="G243" s="171">
        <v>1.9724619999999998E-2</v>
      </c>
      <c r="H243" s="171">
        <v>0.47474</v>
      </c>
      <c r="I243" s="170" t="b">
        <v>1</v>
      </c>
    </row>
    <row r="244" spans="1:9" x14ac:dyDescent="0.15">
      <c r="A244" s="169" t="s">
        <v>1496</v>
      </c>
      <c r="B244" s="169" t="s">
        <v>71</v>
      </c>
      <c r="C244" s="170" t="s">
        <v>60</v>
      </c>
      <c r="D244" s="170" t="s">
        <v>63</v>
      </c>
      <c r="E244" s="171">
        <v>0.44197999999999998</v>
      </c>
      <c r="F244" s="171">
        <v>5.9820699999999999E-3</v>
      </c>
      <c r="G244" s="171">
        <v>2.012421E-2</v>
      </c>
      <c r="H244" s="171">
        <v>0.76627000000000001</v>
      </c>
      <c r="I244" s="170" t="b">
        <v>1</v>
      </c>
    </row>
    <row r="245" spans="1:9" x14ac:dyDescent="0.15">
      <c r="A245" s="169" t="s">
        <v>1496</v>
      </c>
      <c r="B245" s="169" t="s">
        <v>369</v>
      </c>
      <c r="C245" s="170" t="s">
        <v>63</v>
      </c>
      <c r="D245" s="170" t="s">
        <v>61</v>
      </c>
      <c r="E245" s="171">
        <v>0.39296999999999999</v>
      </c>
      <c r="F245" s="171">
        <v>-1.30852E-2</v>
      </c>
      <c r="G245" s="171">
        <v>1.950153E-2</v>
      </c>
      <c r="H245" s="171">
        <v>0.50222999999999995</v>
      </c>
      <c r="I245" s="170" t="b">
        <v>1</v>
      </c>
    </row>
    <row r="246" spans="1:9" x14ac:dyDescent="0.15">
      <c r="A246" s="169" t="s">
        <v>1496</v>
      </c>
      <c r="B246" s="169" t="s">
        <v>116</v>
      </c>
      <c r="C246" s="170" t="s">
        <v>67</v>
      </c>
      <c r="D246" s="170" t="s">
        <v>60</v>
      </c>
      <c r="E246" s="171">
        <v>0.43894</v>
      </c>
      <c r="F246" s="171">
        <v>-2.9428800000000001E-2</v>
      </c>
      <c r="G246" s="171">
        <v>1.8923949999999998E-2</v>
      </c>
      <c r="H246" s="171">
        <v>0.11992</v>
      </c>
      <c r="I246" s="170" t="b">
        <v>0</v>
      </c>
    </row>
    <row r="247" spans="1:9" x14ac:dyDescent="0.15">
      <c r="A247" s="169" t="s">
        <v>1496</v>
      </c>
      <c r="B247" s="169" t="s">
        <v>865</v>
      </c>
      <c r="C247" s="170" t="s">
        <v>60</v>
      </c>
      <c r="D247" s="170" t="s">
        <v>63</v>
      </c>
      <c r="E247" s="171">
        <v>0.15215999999999999</v>
      </c>
      <c r="F247" s="171">
        <v>8.9597400000000008E-3</v>
      </c>
      <c r="G247" s="171">
        <v>2.4311389999999999E-2</v>
      </c>
      <c r="H247" s="171">
        <v>0.71247000000000005</v>
      </c>
      <c r="I247" s="170" t="b">
        <v>1</v>
      </c>
    </row>
    <row r="248" spans="1:9" x14ac:dyDescent="0.15">
      <c r="A248" s="169" t="s">
        <v>1496</v>
      </c>
      <c r="B248" s="169" t="s">
        <v>205</v>
      </c>
      <c r="C248" s="170" t="s">
        <v>60</v>
      </c>
      <c r="D248" s="170" t="s">
        <v>63</v>
      </c>
      <c r="E248" s="171">
        <v>0.87494000000000005</v>
      </c>
      <c r="F248" s="171">
        <v>-2.17615E-2</v>
      </c>
      <c r="G248" s="171">
        <v>2.8414479999999999E-2</v>
      </c>
      <c r="H248" s="171">
        <v>0.44375999999999999</v>
      </c>
      <c r="I248" s="170" t="b">
        <v>1</v>
      </c>
    </row>
    <row r="249" spans="1:9" x14ac:dyDescent="0.15">
      <c r="A249" s="169" t="s">
        <v>1496</v>
      </c>
      <c r="B249" s="169" t="s">
        <v>73</v>
      </c>
      <c r="C249" s="170" t="s">
        <v>67</v>
      </c>
      <c r="D249" s="170" t="s">
        <v>61</v>
      </c>
      <c r="E249" s="171">
        <v>0.61995999999999996</v>
      </c>
      <c r="F249" s="171">
        <v>-8.9596999999999993E-3</v>
      </c>
      <c r="G249" s="171">
        <v>2.0594339999999999E-2</v>
      </c>
      <c r="H249" s="171">
        <v>0.66352</v>
      </c>
      <c r="I249" s="170" t="b">
        <v>1</v>
      </c>
    </row>
    <row r="250" spans="1:9" x14ac:dyDescent="0.15">
      <c r="A250" s="169" t="s">
        <v>1496</v>
      </c>
      <c r="B250" s="169" t="s">
        <v>167</v>
      </c>
      <c r="C250" s="170" t="s">
        <v>60</v>
      </c>
      <c r="D250" s="170" t="s">
        <v>63</v>
      </c>
      <c r="E250" s="171">
        <v>0.70828000000000002</v>
      </c>
      <c r="F250" s="171">
        <v>2.942881E-2</v>
      </c>
      <c r="G250" s="171">
        <v>2.0617340000000001E-2</v>
      </c>
      <c r="H250" s="171">
        <v>0.15347</v>
      </c>
      <c r="I250" s="170" t="b">
        <v>1</v>
      </c>
    </row>
    <row r="251" spans="1:9" x14ac:dyDescent="0.15">
      <c r="A251" s="169" t="s">
        <v>1496</v>
      </c>
      <c r="B251" s="169" t="s">
        <v>140</v>
      </c>
      <c r="C251" s="170" t="s">
        <v>67</v>
      </c>
      <c r="D251" s="170" t="s">
        <v>61</v>
      </c>
      <c r="E251" s="171">
        <v>0.56893000000000005</v>
      </c>
      <c r="F251" s="171">
        <v>2.531781E-2</v>
      </c>
      <c r="G251" s="171">
        <v>1.8632039999999999E-2</v>
      </c>
      <c r="H251" s="171">
        <v>0.17419999999999999</v>
      </c>
      <c r="I251" s="170" t="b">
        <v>1</v>
      </c>
    </row>
    <row r="252" spans="1:9" x14ac:dyDescent="0.15">
      <c r="A252" s="169" t="s">
        <v>1496</v>
      </c>
      <c r="B252" s="169" t="s">
        <v>320</v>
      </c>
      <c r="C252" s="170" t="s">
        <v>60</v>
      </c>
      <c r="D252" s="170" t="s">
        <v>61</v>
      </c>
      <c r="E252" s="171">
        <v>0.88407000000000002</v>
      </c>
      <c r="F252" s="171">
        <v>9.871597E-2</v>
      </c>
      <c r="G252" s="171">
        <v>2.9486439999999999E-2</v>
      </c>
      <c r="H252" s="171">
        <v>8.1442999999999999E-4</v>
      </c>
      <c r="I252" s="170" t="b">
        <v>1</v>
      </c>
    </row>
    <row r="253" spans="1:9" x14ac:dyDescent="0.15">
      <c r="A253" s="169" t="s">
        <v>1496</v>
      </c>
      <c r="B253" s="169" t="s">
        <v>799</v>
      </c>
      <c r="C253" s="170" t="s">
        <v>67</v>
      </c>
      <c r="D253" s="170" t="s">
        <v>61</v>
      </c>
      <c r="E253" s="171">
        <v>4.206E-2</v>
      </c>
      <c r="F253" s="171">
        <v>5.9211859999999998E-2</v>
      </c>
      <c r="G253" s="171">
        <v>4.4334539999999999E-2</v>
      </c>
      <c r="H253" s="171">
        <v>0.18168999999999999</v>
      </c>
      <c r="I253" s="170" t="b">
        <v>1</v>
      </c>
    </row>
    <row r="254" spans="1:9" x14ac:dyDescent="0.15">
      <c r="A254" s="169" t="s">
        <v>1496</v>
      </c>
      <c r="B254" s="169" t="s">
        <v>194</v>
      </c>
      <c r="C254" s="170" t="s">
        <v>67</v>
      </c>
      <c r="D254" s="170" t="s">
        <v>61</v>
      </c>
      <c r="E254" s="171">
        <v>0.31979000000000002</v>
      </c>
      <c r="F254" s="171">
        <v>1.7839919999999999E-2</v>
      </c>
      <c r="G254" s="171">
        <v>1.975356E-2</v>
      </c>
      <c r="H254" s="171">
        <v>0.36646000000000001</v>
      </c>
      <c r="I254" s="170" t="b">
        <v>1</v>
      </c>
    </row>
    <row r="255" spans="1:9" x14ac:dyDescent="0.15">
      <c r="A255" s="169" t="s">
        <v>1496</v>
      </c>
      <c r="B255" s="169" t="s">
        <v>982</v>
      </c>
      <c r="C255" s="170" t="s">
        <v>60</v>
      </c>
      <c r="D255" s="170" t="s">
        <v>63</v>
      </c>
      <c r="E255" s="171">
        <v>0.22528000000000001</v>
      </c>
      <c r="F255" s="171">
        <v>-3.1490700000000003E-2</v>
      </c>
      <c r="G255" s="171">
        <v>2.229896E-2</v>
      </c>
      <c r="H255" s="171">
        <v>0.15789</v>
      </c>
      <c r="I255" s="170" t="b">
        <v>1</v>
      </c>
    </row>
    <row r="256" spans="1:9" x14ac:dyDescent="0.15">
      <c r="A256" s="169" t="s">
        <v>1496</v>
      </c>
      <c r="B256" s="169" t="s">
        <v>990</v>
      </c>
      <c r="C256" s="170" t="s">
        <v>61</v>
      </c>
      <c r="D256" s="170" t="s">
        <v>67</v>
      </c>
      <c r="E256" s="171">
        <v>0.54086000000000001</v>
      </c>
      <c r="F256" s="171">
        <v>2.0019999999999999E-3</v>
      </c>
      <c r="G256" s="171">
        <v>1.573869E-2</v>
      </c>
      <c r="H256" s="171">
        <v>0.89878000000000002</v>
      </c>
      <c r="I256" s="170" t="b">
        <v>1</v>
      </c>
    </row>
    <row r="257" spans="1:9" x14ac:dyDescent="0.15">
      <c r="A257" s="169" t="s">
        <v>1496</v>
      </c>
      <c r="B257" s="169" t="s">
        <v>264</v>
      </c>
      <c r="C257" s="170" t="s">
        <v>60</v>
      </c>
      <c r="D257" s="170" t="s">
        <v>61</v>
      </c>
      <c r="E257" s="171">
        <v>0.61295999999999995</v>
      </c>
      <c r="F257" s="171">
        <v>6.0180700000000004E-3</v>
      </c>
      <c r="G257" s="171">
        <v>1.8265150000000001E-2</v>
      </c>
      <c r="H257" s="171">
        <v>0.74178999999999995</v>
      </c>
      <c r="I257" s="170" t="b">
        <v>1</v>
      </c>
    </row>
    <row r="258" spans="1:9" x14ac:dyDescent="0.15">
      <c r="A258" s="169" t="s">
        <v>1496</v>
      </c>
      <c r="B258" s="169" t="s">
        <v>224</v>
      </c>
      <c r="C258" s="170" t="s">
        <v>67</v>
      </c>
      <c r="D258" s="170" t="s">
        <v>63</v>
      </c>
      <c r="E258" s="171">
        <v>0.31858999999999998</v>
      </c>
      <c r="F258" s="171">
        <v>-1.91828E-2</v>
      </c>
      <c r="G258" s="171">
        <v>2.0627070000000001E-2</v>
      </c>
      <c r="H258" s="171">
        <v>0.35238000000000003</v>
      </c>
      <c r="I258" s="170" t="b">
        <v>1</v>
      </c>
    </row>
    <row r="259" spans="1:9" x14ac:dyDescent="0.15">
      <c r="A259" s="169" t="s">
        <v>1496</v>
      </c>
      <c r="B259" s="169" t="s">
        <v>892</v>
      </c>
      <c r="C259" s="170" t="s">
        <v>67</v>
      </c>
      <c r="D259" s="170" t="s">
        <v>61</v>
      </c>
      <c r="E259" s="171">
        <v>0.37635999999999997</v>
      </c>
      <c r="F259" s="171">
        <v>1.093994E-2</v>
      </c>
      <c r="G259" s="171">
        <v>1.9705130000000001E-2</v>
      </c>
      <c r="H259" s="171">
        <v>0.57877000000000001</v>
      </c>
      <c r="I259" s="170" t="b">
        <v>1</v>
      </c>
    </row>
    <row r="260" spans="1:9" x14ac:dyDescent="0.15">
      <c r="A260" s="169" t="s">
        <v>1496</v>
      </c>
      <c r="B260" s="169" t="s">
        <v>345</v>
      </c>
      <c r="C260" s="170" t="s">
        <v>60</v>
      </c>
      <c r="D260" s="170" t="s">
        <v>63</v>
      </c>
      <c r="E260" s="171">
        <v>0.26641999999999999</v>
      </c>
      <c r="F260" s="171">
        <v>-7.0245999999999998E-3</v>
      </c>
      <c r="G260" s="171">
        <v>2.0325590000000001E-2</v>
      </c>
      <c r="H260" s="171">
        <v>0.72963999999999996</v>
      </c>
      <c r="I260" s="170" t="b">
        <v>1</v>
      </c>
    </row>
    <row r="261" spans="1:9" x14ac:dyDescent="0.15">
      <c r="A261" s="169" t="s">
        <v>1496</v>
      </c>
      <c r="B261" s="169" t="s">
        <v>246</v>
      </c>
      <c r="C261" s="170" t="s">
        <v>67</v>
      </c>
      <c r="D261" s="170" t="s">
        <v>61</v>
      </c>
      <c r="E261" s="171">
        <v>0.50349999999999995</v>
      </c>
      <c r="F261" s="171">
        <v>-3.9220699999999997E-2</v>
      </c>
      <c r="G261" s="171">
        <v>1.884191E-2</v>
      </c>
      <c r="H261" s="171">
        <v>3.7381999999999999E-2</v>
      </c>
      <c r="I261" s="170" t="b">
        <v>1</v>
      </c>
    </row>
    <row r="262" spans="1:9" x14ac:dyDescent="0.15">
      <c r="A262" s="169" t="s">
        <v>1496</v>
      </c>
      <c r="B262" s="169" t="s">
        <v>807</v>
      </c>
      <c r="C262" s="170" t="s">
        <v>61</v>
      </c>
      <c r="D262" s="170" t="s">
        <v>60</v>
      </c>
      <c r="E262" s="171">
        <v>0.11032</v>
      </c>
      <c r="F262" s="171">
        <v>-1.30852E-2</v>
      </c>
      <c r="G262" s="171">
        <v>3.0345819999999999E-2</v>
      </c>
      <c r="H262" s="171">
        <v>0.66632000000000002</v>
      </c>
      <c r="I262" s="170" t="b">
        <v>1</v>
      </c>
    </row>
    <row r="263" spans="1:9" x14ac:dyDescent="0.15">
      <c r="A263" s="169" t="s">
        <v>1496</v>
      </c>
      <c r="B263" s="169" t="s">
        <v>809</v>
      </c>
      <c r="C263" s="170" t="s">
        <v>63</v>
      </c>
      <c r="D263" s="170" t="s">
        <v>60</v>
      </c>
      <c r="E263" s="171">
        <v>0.28164</v>
      </c>
      <c r="F263" s="171">
        <v>-9.0407000000000005E-3</v>
      </c>
      <c r="G263" s="171">
        <v>1.978094E-2</v>
      </c>
      <c r="H263" s="171">
        <v>0.64763999999999999</v>
      </c>
      <c r="I263" s="170" t="b">
        <v>1</v>
      </c>
    </row>
    <row r="264" spans="1:9" x14ac:dyDescent="0.15">
      <c r="A264" s="169" t="s">
        <v>1496</v>
      </c>
      <c r="B264" s="169" t="s">
        <v>59</v>
      </c>
      <c r="C264" s="170" t="s">
        <v>60</v>
      </c>
      <c r="D264" s="170" t="s">
        <v>61</v>
      </c>
      <c r="E264" s="171">
        <v>0.18969</v>
      </c>
      <c r="F264" s="171">
        <v>1.685712E-2</v>
      </c>
      <c r="G264" s="171">
        <v>2.2911330000000001E-2</v>
      </c>
      <c r="H264" s="171">
        <v>0.46188000000000001</v>
      </c>
      <c r="I264" s="170" t="b">
        <v>1</v>
      </c>
    </row>
    <row r="265" spans="1:9" x14ac:dyDescent="0.15">
      <c r="A265" s="169" t="s">
        <v>1496</v>
      </c>
      <c r="B265" s="169" t="s">
        <v>326</v>
      </c>
      <c r="C265" s="170" t="s">
        <v>67</v>
      </c>
      <c r="D265" s="170" t="s">
        <v>61</v>
      </c>
      <c r="E265" s="171">
        <v>0.52725</v>
      </c>
      <c r="F265" s="171">
        <v>-2.3716500000000001E-2</v>
      </c>
      <c r="G265" s="171">
        <v>1.8758940000000002E-2</v>
      </c>
      <c r="H265" s="171">
        <v>0.20613000000000001</v>
      </c>
      <c r="I265" s="170" t="b">
        <v>1</v>
      </c>
    </row>
    <row r="266" spans="1:9" x14ac:dyDescent="0.15">
      <c r="A266" s="169" t="s">
        <v>1496</v>
      </c>
      <c r="B266" s="169" t="s">
        <v>296</v>
      </c>
      <c r="C266" s="170" t="s">
        <v>67</v>
      </c>
      <c r="D266" s="170" t="s">
        <v>61</v>
      </c>
      <c r="E266" s="171">
        <v>0.1704</v>
      </c>
      <c r="F266" s="171">
        <v>-1.00503E-2</v>
      </c>
      <c r="G266" s="171">
        <v>2.341886E-2</v>
      </c>
      <c r="H266" s="171">
        <v>0.66781000000000001</v>
      </c>
      <c r="I266" s="170" t="b">
        <v>1</v>
      </c>
    </row>
    <row r="267" spans="1:9" x14ac:dyDescent="0.15">
      <c r="A267" s="169" t="s">
        <v>1496</v>
      </c>
      <c r="B267" s="169" t="s">
        <v>204</v>
      </c>
      <c r="C267" s="170" t="s">
        <v>67</v>
      </c>
      <c r="D267" s="170" t="s">
        <v>61</v>
      </c>
      <c r="E267" s="171">
        <v>0.33803</v>
      </c>
      <c r="F267" s="171">
        <v>-2.7371199999999998E-2</v>
      </c>
      <c r="G267" s="171">
        <v>1.9723290000000001E-2</v>
      </c>
      <c r="H267" s="171">
        <v>0.16521</v>
      </c>
      <c r="I267" s="170" t="b">
        <v>1</v>
      </c>
    </row>
    <row r="268" spans="1:9" x14ac:dyDescent="0.15">
      <c r="A268" s="169" t="s">
        <v>1496</v>
      </c>
      <c r="B268" s="169" t="s">
        <v>234</v>
      </c>
      <c r="C268" s="170" t="s">
        <v>67</v>
      </c>
      <c r="D268" s="170" t="s">
        <v>61</v>
      </c>
      <c r="E268" s="171">
        <v>0.73262000000000005</v>
      </c>
      <c r="F268" s="171">
        <v>-7.9681999999999999E-3</v>
      </c>
      <c r="G268" s="171">
        <v>2.207172E-2</v>
      </c>
      <c r="H268" s="171">
        <v>0.71809000000000001</v>
      </c>
      <c r="I268" s="170" t="b">
        <v>1</v>
      </c>
    </row>
    <row r="269" spans="1:9" x14ac:dyDescent="0.15">
      <c r="A269" s="169" t="s">
        <v>1496</v>
      </c>
      <c r="B269" s="169" t="s">
        <v>126</v>
      </c>
      <c r="C269" s="170" t="s">
        <v>67</v>
      </c>
      <c r="D269" s="170" t="s">
        <v>63</v>
      </c>
      <c r="E269" s="171">
        <v>0.81981999999999999</v>
      </c>
      <c r="F269" s="171">
        <v>-8.9596999999999993E-3</v>
      </c>
      <c r="G269" s="171">
        <v>2.4780710000000001E-2</v>
      </c>
      <c r="H269" s="171">
        <v>0.71767999999999998</v>
      </c>
      <c r="I269" s="170" t="b">
        <v>1</v>
      </c>
    </row>
    <row r="270" spans="1:9" x14ac:dyDescent="0.15">
      <c r="A270" s="169" t="s">
        <v>1496</v>
      </c>
      <c r="B270" s="169" t="s">
        <v>145</v>
      </c>
      <c r="C270" s="170" t="s">
        <v>67</v>
      </c>
      <c r="D270" s="170" t="s">
        <v>61</v>
      </c>
      <c r="E270" s="171">
        <v>0.30453000000000002</v>
      </c>
      <c r="F270" s="171">
        <v>8.9597400000000008E-3</v>
      </c>
      <c r="G270" s="171">
        <v>1.9729150000000001E-2</v>
      </c>
      <c r="H270" s="171">
        <v>0.64973000000000003</v>
      </c>
      <c r="I270" s="170" t="b">
        <v>1</v>
      </c>
    </row>
    <row r="271" spans="1:9" x14ac:dyDescent="0.15">
      <c r="A271" s="169" t="s">
        <v>1496</v>
      </c>
      <c r="B271" s="169" t="s">
        <v>306</v>
      </c>
      <c r="C271" s="170" t="s">
        <v>67</v>
      </c>
      <c r="D271" s="170" t="s">
        <v>61</v>
      </c>
      <c r="E271" s="171">
        <v>0.26802999999999999</v>
      </c>
      <c r="F271" s="171">
        <v>2.566775E-2</v>
      </c>
      <c r="G271" s="171">
        <v>2.125055E-2</v>
      </c>
      <c r="H271" s="171">
        <v>0.2271</v>
      </c>
      <c r="I271" s="170" t="b">
        <v>1</v>
      </c>
    </row>
    <row r="272" spans="1:9" x14ac:dyDescent="0.15">
      <c r="A272" s="169" t="s">
        <v>1496</v>
      </c>
      <c r="B272" s="169" t="s">
        <v>252</v>
      </c>
      <c r="C272" s="170" t="s">
        <v>60</v>
      </c>
      <c r="D272" s="170" t="s">
        <v>61</v>
      </c>
      <c r="E272" s="171">
        <v>0.29438999999999999</v>
      </c>
      <c r="F272" s="171">
        <v>3.5367139999999998E-2</v>
      </c>
      <c r="G272" s="171">
        <v>2.089214E-2</v>
      </c>
      <c r="H272" s="171">
        <v>9.0484999999999996E-2</v>
      </c>
      <c r="I272" s="170" t="b">
        <v>1</v>
      </c>
    </row>
    <row r="273" spans="1:9" x14ac:dyDescent="0.15">
      <c r="A273" s="169" t="s">
        <v>1496</v>
      </c>
      <c r="B273" s="169" t="s">
        <v>277</v>
      </c>
      <c r="C273" s="170" t="s">
        <v>60</v>
      </c>
      <c r="D273" s="170" t="s">
        <v>63</v>
      </c>
      <c r="E273" s="171">
        <v>8.9990000000000001E-2</v>
      </c>
      <c r="F273" s="171">
        <v>-8.0321999999999998E-3</v>
      </c>
      <c r="G273" s="171">
        <v>3.2110859999999998E-2</v>
      </c>
      <c r="H273" s="171">
        <v>0.80247999999999997</v>
      </c>
      <c r="I273" s="170" t="b">
        <v>1</v>
      </c>
    </row>
    <row r="274" spans="1:9" x14ac:dyDescent="0.15">
      <c r="A274" s="169" t="s">
        <v>1496</v>
      </c>
      <c r="B274" s="169" t="s">
        <v>811</v>
      </c>
      <c r="C274" s="170" t="s">
        <v>67</v>
      </c>
      <c r="D274" s="170" t="s">
        <v>60</v>
      </c>
      <c r="E274" s="171">
        <v>0.218</v>
      </c>
      <c r="F274" s="171">
        <v>2.6641930000000001E-2</v>
      </c>
      <c r="G274" s="171">
        <v>2.2390739999999999E-2</v>
      </c>
      <c r="H274" s="171">
        <v>0.2341</v>
      </c>
      <c r="I274" s="170" t="b">
        <v>1</v>
      </c>
    </row>
    <row r="275" spans="1:9" x14ac:dyDescent="0.15">
      <c r="A275" s="169" t="s">
        <v>1496</v>
      </c>
      <c r="B275" s="169" t="s">
        <v>407</v>
      </c>
      <c r="C275" s="170" t="s">
        <v>63</v>
      </c>
      <c r="D275" s="170" t="s">
        <v>61</v>
      </c>
      <c r="E275" s="171">
        <v>0.35282999999999998</v>
      </c>
      <c r="F275" s="171">
        <v>-1.51136E-2</v>
      </c>
      <c r="G275" s="171">
        <v>2.010899E-2</v>
      </c>
      <c r="H275" s="171">
        <v>0.45229999999999998</v>
      </c>
      <c r="I275" s="170" t="b">
        <v>1</v>
      </c>
    </row>
    <row r="276" spans="1:9" x14ac:dyDescent="0.15">
      <c r="A276" s="169" t="s">
        <v>1496</v>
      </c>
      <c r="B276" s="169" t="s">
        <v>235</v>
      </c>
      <c r="C276" s="170" t="s">
        <v>60</v>
      </c>
      <c r="D276" s="170" t="s">
        <v>63</v>
      </c>
      <c r="E276" s="171">
        <v>0.84592999999999996</v>
      </c>
      <c r="F276" s="171">
        <v>0.20211618000000001</v>
      </c>
      <c r="G276" s="171">
        <v>2.6864720000000002E-2</v>
      </c>
      <c r="H276" s="172">
        <v>5.3299999999999998E-14</v>
      </c>
      <c r="I276" s="170" t="b">
        <v>1</v>
      </c>
    </row>
    <row r="277" spans="1:9" x14ac:dyDescent="0.15">
      <c r="A277" s="169" t="s">
        <v>1496</v>
      </c>
      <c r="B277" s="169" t="s">
        <v>92</v>
      </c>
      <c r="C277" s="170" t="s">
        <v>67</v>
      </c>
      <c r="D277" s="170" t="s">
        <v>61</v>
      </c>
      <c r="E277" s="171">
        <v>0.31202999999999997</v>
      </c>
      <c r="F277" s="171">
        <v>-1.30852E-2</v>
      </c>
      <c r="G277" s="171">
        <v>2.0098950000000001E-2</v>
      </c>
      <c r="H277" s="171">
        <v>0.51502000000000003</v>
      </c>
      <c r="I277" s="170" t="b">
        <v>1</v>
      </c>
    </row>
    <row r="278" spans="1:9" x14ac:dyDescent="0.15">
      <c r="A278" s="169" t="s">
        <v>1496</v>
      </c>
      <c r="B278" s="169" t="s">
        <v>354</v>
      </c>
      <c r="C278" s="170" t="s">
        <v>60</v>
      </c>
      <c r="D278" s="170" t="s">
        <v>63</v>
      </c>
      <c r="E278" s="171">
        <v>0.55783000000000005</v>
      </c>
      <c r="F278" s="171">
        <v>1.0005000000000001E-3</v>
      </c>
      <c r="G278" s="171">
        <v>2.3178509999999999E-2</v>
      </c>
      <c r="H278" s="171">
        <v>0.96557000000000004</v>
      </c>
      <c r="I278" s="170" t="b">
        <v>1</v>
      </c>
    </row>
    <row r="279" spans="1:9" x14ac:dyDescent="0.15">
      <c r="A279" s="169" t="s">
        <v>1496</v>
      </c>
      <c r="B279" s="169" t="s">
        <v>877</v>
      </c>
      <c r="C279" s="170" t="s">
        <v>63</v>
      </c>
      <c r="D279" s="170" t="s">
        <v>60</v>
      </c>
      <c r="E279" s="171">
        <v>5.3100000000000001E-2</v>
      </c>
      <c r="F279" s="171">
        <v>2.9955099999999998E-3</v>
      </c>
      <c r="G279" s="171">
        <v>4.9067100000000002E-2</v>
      </c>
      <c r="H279" s="171">
        <v>0.95132000000000005</v>
      </c>
      <c r="I279" s="170" t="b">
        <v>1</v>
      </c>
    </row>
    <row r="280" spans="1:9" x14ac:dyDescent="0.15">
      <c r="A280" s="169" t="s">
        <v>1496</v>
      </c>
      <c r="B280" s="169" t="s">
        <v>115</v>
      </c>
      <c r="C280" s="170" t="s">
        <v>67</v>
      </c>
      <c r="D280" s="170" t="s">
        <v>61</v>
      </c>
      <c r="E280" s="171">
        <v>0.26093</v>
      </c>
      <c r="F280" s="171">
        <v>-2.6343999999999999E-2</v>
      </c>
      <c r="G280" s="171">
        <v>2.1807119999999999E-2</v>
      </c>
      <c r="H280" s="171">
        <v>0.22703000000000001</v>
      </c>
      <c r="I280" s="170" t="b">
        <v>1</v>
      </c>
    </row>
    <row r="281" spans="1:9" x14ac:dyDescent="0.15">
      <c r="A281" s="169" t="s">
        <v>1496</v>
      </c>
      <c r="B281" s="169" t="s">
        <v>101</v>
      </c>
      <c r="C281" s="170" t="s">
        <v>60</v>
      </c>
      <c r="D281" s="170" t="s">
        <v>63</v>
      </c>
      <c r="E281" s="171">
        <v>0.38267000000000001</v>
      </c>
      <c r="F281" s="171">
        <v>-5.2346499999999997E-2</v>
      </c>
      <c r="G281" s="171">
        <v>1.9367079999999998E-2</v>
      </c>
      <c r="H281" s="171">
        <v>6.8745999999999998E-3</v>
      </c>
      <c r="I281" s="170" t="b">
        <v>1</v>
      </c>
    </row>
    <row r="282" spans="1:9" x14ac:dyDescent="0.15">
      <c r="A282" s="169" t="s">
        <v>1496</v>
      </c>
      <c r="B282" s="169" t="s">
        <v>90</v>
      </c>
      <c r="C282" s="170" t="s">
        <v>60</v>
      </c>
      <c r="D282" s="170" t="s">
        <v>63</v>
      </c>
      <c r="E282" s="171">
        <v>0.68374999999999997</v>
      </c>
      <c r="F282" s="171">
        <v>2.942881E-2</v>
      </c>
      <c r="G282" s="171">
        <v>2.0091399999999999E-2</v>
      </c>
      <c r="H282" s="171">
        <v>0.14299000000000001</v>
      </c>
      <c r="I282" s="170" t="b">
        <v>1</v>
      </c>
    </row>
    <row r="283" spans="1:9" x14ac:dyDescent="0.15">
      <c r="A283" s="169" t="s">
        <v>1496</v>
      </c>
      <c r="B283" s="169" t="s">
        <v>942</v>
      </c>
      <c r="C283" s="170" t="s">
        <v>63</v>
      </c>
      <c r="D283" s="170" t="s">
        <v>67</v>
      </c>
      <c r="E283" s="171">
        <v>0.19223000000000001</v>
      </c>
      <c r="F283" s="171">
        <v>-4.81404E-2</v>
      </c>
      <c r="G283" s="171">
        <v>2.3906090000000001E-2</v>
      </c>
      <c r="H283" s="171">
        <v>4.4038000000000001E-2</v>
      </c>
      <c r="I283" s="170" t="b">
        <v>1</v>
      </c>
    </row>
    <row r="284" spans="1:9" x14ac:dyDescent="0.15">
      <c r="A284" s="169" t="s">
        <v>1496</v>
      </c>
      <c r="B284" s="169" t="s">
        <v>131</v>
      </c>
      <c r="C284" s="170" t="s">
        <v>60</v>
      </c>
      <c r="D284" s="170" t="s">
        <v>63</v>
      </c>
      <c r="E284" s="171">
        <v>0.13120999999999999</v>
      </c>
      <c r="F284" s="171">
        <v>-2.0202700000000001E-2</v>
      </c>
      <c r="G284" s="171">
        <v>2.7855029999999999E-2</v>
      </c>
      <c r="H284" s="171">
        <v>0.46827999999999997</v>
      </c>
      <c r="I284" s="170" t="b">
        <v>1</v>
      </c>
    </row>
    <row r="285" spans="1:9" x14ac:dyDescent="0.15">
      <c r="A285" s="169" t="s">
        <v>1496</v>
      </c>
      <c r="B285" s="169" t="s">
        <v>393</v>
      </c>
      <c r="C285" s="170" t="s">
        <v>67</v>
      </c>
      <c r="D285" s="170" t="s">
        <v>63</v>
      </c>
      <c r="E285" s="171">
        <v>0.92169999999999996</v>
      </c>
      <c r="F285" s="171">
        <v>1.0005000000000001E-3</v>
      </c>
      <c r="G285" s="171">
        <v>2.608984E-2</v>
      </c>
      <c r="H285" s="171">
        <v>0.96940999999999999</v>
      </c>
      <c r="I285" s="170" t="b">
        <v>1</v>
      </c>
    </row>
    <row r="286" spans="1:9" x14ac:dyDescent="0.15">
      <c r="A286" s="169" t="s">
        <v>1496</v>
      </c>
      <c r="B286" s="169" t="s">
        <v>401</v>
      </c>
      <c r="C286" s="170" t="s">
        <v>67</v>
      </c>
      <c r="D286" s="170" t="s">
        <v>61</v>
      </c>
      <c r="E286" s="171">
        <v>0.24246000000000001</v>
      </c>
      <c r="F286" s="171">
        <v>1.7839919999999999E-2</v>
      </c>
      <c r="G286" s="171">
        <v>2.201701E-2</v>
      </c>
      <c r="H286" s="171">
        <v>0.41777999999999998</v>
      </c>
      <c r="I286" s="170" t="b">
        <v>1</v>
      </c>
    </row>
    <row r="287" spans="1:9" x14ac:dyDescent="0.15">
      <c r="A287" s="169" t="s">
        <v>1496</v>
      </c>
      <c r="B287" s="169" t="s">
        <v>130</v>
      </c>
      <c r="C287" s="170" t="s">
        <v>67</v>
      </c>
      <c r="D287" s="170" t="s">
        <v>61</v>
      </c>
      <c r="E287" s="171">
        <v>0.52495000000000003</v>
      </c>
      <c r="F287" s="171">
        <v>3.3556780000000001E-2</v>
      </c>
      <c r="G287" s="171">
        <v>1.8965889999999999E-2</v>
      </c>
      <c r="H287" s="171">
        <v>7.6840000000000006E-2</v>
      </c>
      <c r="I287" s="170" t="b">
        <v>1</v>
      </c>
    </row>
    <row r="288" spans="1:9" x14ac:dyDescent="0.15">
      <c r="A288" s="169" t="s">
        <v>1496</v>
      </c>
      <c r="B288" s="169" t="s">
        <v>260</v>
      </c>
      <c r="C288" s="170" t="s">
        <v>67</v>
      </c>
      <c r="D288" s="170" t="s">
        <v>63</v>
      </c>
      <c r="E288" s="171">
        <v>0.21646000000000001</v>
      </c>
      <c r="F288" s="171">
        <v>1.9980000000000002E-3</v>
      </c>
      <c r="G288" s="171">
        <v>2.5624480000000002E-2</v>
      </c>
      <c r="H288" s="171">
        <v>0.93784999999999996</v>
      </c>
      <c r="I288" s="170" t="b">
        <v>1</v>
      </c>
    </row>
    <row r="289" spans="1:9" x14ac:dyDescent="0.15">
      <c r="A289" s="169" t="s">
        <v>1496</v>
      </c>
      <c r="B289" s="169" t="s">
        <v>348</v>
      </c>
      <c r="C289" s="170" t="s">
        <v>67</v>
      </c>
      <c r="D289" s="170" t="s">
        <v>63</v>
      </c>
      <c r="E289" s="171">
        <v>0.81825000000000003</v>
      </c>
      <c r="F289" s="171">
        <v>-2.0782499999999999E-2</v>
      </c>
      <c r="G289" s="171">
        <v>2.4478779999999999E-2</v>
      </c>
      <c r="H289" s="171">
        <v>0.39588000000000001</v>
      </c>
      <c r="I289" s="170" t="b">
        <v>1</v>
      </c>
    </row>
    <row r="290" spans="1:9" x14ac:dyDescent="0.15">
      <c r="A290" s="169" t="s">
        <v>1496</v>
      </c>
      <c r="B290" s="169" t="s">
        <v>926</v>
      </c>
      <c r="C290" s="170" t="s">
        <v>60</v>
      </c>
      <c r="D290" s="170" t="s">
        <v>63</v>
      </c>
      <c r="E290" s="171">
        <v>6.5769999999999995E-2</v>
      </c>
      <c r="F290" s="171">
        <v>-7.4723499999999998E-2</v>
      </c>
      <c r="G290" s="171">
        <v>4.1924000000000003E-2</v>
      </c>
      <c r="H290" s="171">
        <v>7.4690999999999994E-2</v>
      </c>
      <c r="I290" s="170" t="b">
        <v>1</v>
      </c>
    </row>
    <row r="291" spans="1:9" x14ac:dyDescent="0.15">
      <c r="A291" s="169" t="s">
        <v>1496</v>
      </c>
      <c r="B291" s="169" t="s">
        <v>867</v>
      </c>
      <c r="C291" s="170" t="s">
        <v>60</v>
      </c>
      <c r="D291" s="170" t="s">
        <v>63</v>
      </c>
      <c r="E291" s="171">
        <v>0.15054999999999999</v>
      </c>
      <c r="F291" s="171">
        <v>-1.4098899999999999E-2</v>
      </c>
      <c r="G291" s="171">
        <v>2.558289E-2</v>
      </c>
      <c r="H291" s="171">
        <v>0.58155999999999997</v>
      </c>
      <c r="I291" s="170" t="b">
        <v>1</v>
      </c>
    </row>
    <row r="292" spans="1:9" x14ac:dyDescent="0.15">
      <c r="A292" s="169" t="s">
        <v>1496</v>
      </c>
      <c r="B292" s="169" t="s">
        <v>231</v>
      </c>
      <c r="C292" s="170" t="s">
        <v>67</v>
      </c>
      <c r="D292" s="170" t="s">
        <v>61</v>
      </c>
      <c r="E292" s="171">
        <v>0.38995999999999997</v>
      </c>
      <c r="F292" s="171">
        <v>4.1141940000000002E-2</v>
      </c>
      <c r="G292" s="171">
        <v>1.9328680000000001E-2</v>
      </c>
      <c r="H292" s="171">
        <v>3.3292000000000002E-2</v>
      </c>
      <c r="I292" s="170" t="b">
        <v>1</v>
      </c>
    </row>
    <row r="293" spans="1:9" x14ac:dyDescent="0.15">
      <c r="A293" s="169" t="s">
        <v>1496</v>
      </c>
      <c r="B293" s="169" t="s">
        <v>879</v>
      </c>
      <c r="C293" s="170" t="s">
        <v>63</v>
      </c>
      <c r="D293" s="170" t="s">
        <v>61</v>
      </c>
      <c r="E293" s="171">
        <v>0.22508</v>
      </c>
      <c r="F293" s="171">
        <v>3.3434779999999997E-2</v>
      </c>
      <c r="G293" s="171">
        <v>2.233949E-2</v>
      </c>
      <c r="H293" s="171">
        <v>0.13447999999999999</v>
      </c>
      <c r="I293" s="170" t="b">
        <v>1</v>
      </c>
    </row>
    <row r="294" spans="1:9" x14ac:dyDescent="0.15">
      <c r="A294" s="169" t="s">
        <v>1496</v>
      </c>
      <c r="B294" s="169" t="s">
        <v>243</v>
      </c>
      <c r="C294" s="170" t="s">
        <v>60</v>
      </c>
      <c r="D294" s="170" t="s">
        <v>61</v>
      </c>
      <c r="E294" s="171">
        <v>0.54783000000000004</v>
      </c>
      <c r="F294" s="171">
        <v>-1.7839899999999999E-2</v>
      </c>
      <c r="G294" s="171">
        <v>1.8934699999999999E-2</v>
      </c>
      <c r="H294" s="171">
        <v>0.34610000000000002</v>
      </c>
      <c r="I294" s="170" t="b">
        <v>1</v>
      </c>
    </row>
    <row r="295" spans="1:9" x14ac:dyDescent="0.15">
      <c r="A295" s="169" t="s">
        <v>1496</v>
      </c>
      <c r="B295" s="169" t="s">
        <v>823</v>
      </c>
      <c r="C295" s="170" t="s">
        <v>61</v>
      </c>
      <c r="D295" s="170" t="s">
        <v>67</v>
      </c>
      <c r="E295" s="171">
        <v>8.4409999999999999E-2</v>
      </c>
      <c r="F295" s="171">
        <v>5.826891E-2</v>
      </c>
      <c r="G295" s="171">
        <v>3.5064369999999997E-2</v>
      </c>
      <c r="H295" s="171">
        <v>9.6559000000000006E-2</v>
      </c>
      <c r="I295" s="170" t="b">
        <v>1</v>
      </c>
    </row>
    <row r="296" spans="1:9" x14ac:dyDescent="0.15">
      <c r="A296" s="169" t="s">
        <v>1496</v>
      </c>
      <c r="B296" s="169" t="s">
        <v>944</v>
      </c>
      <c r="C296" s="170" t="s">
        <v>67</v>
      </c>
      <c r="D296" s="170" t="s">
        <v>63</v>
      </c>
      <c r="E296" s="171">
        <v>0.10434</v>
      </c>
      <c r="F296" s="171">
        <v>3.5367139999999998E-2</v>
      </c>
      <c r="G296" s="171">
        <v>3.0541309999999999E-2</v>
      </c>
      <c r="H296" s="171">
        <v>0.24686</v>
      </c>
      <c r="I296" s="170" t="b">
        <v>1</v>
      </c>
    </row>
    <row r="297" spans="1:9" x14ac:dyDescent="0.15">
      <c r="A297" s="169" t="s">
        <v>1496</v>
      </c>
      <c r="B297" s="169" t="s">
        <v>898</v>
      </c>
      <c r="C297" s="170" t="s">
        <v>61</v>
      </c>
      <c r="D297" s="170" t="s">
        <v>67</v>
      </c>
      <c r="E297" s="171">
        <v>0.34208</v>
      </c>
      <c r="F297" s="171">
        <v>-8.0321999999999998E-3</v>
      </c>
      <c r="G297" s="171">
        <v>1.8950189999999999E-2</v>
      </c>
      <c r="H297" s="171">
        <v>0.67166999999999999</v>
      </c>
      <c r="I297" s="170" t="b">
        <v>1</v>
      </c>
    </row>
    <row r="298" spans="1:9" x14ac:dyDescent="0.15">
      <c r="A298" s="169" t="s">
        <v>1496</v>
      </c>
      <c r="B298" s="169" t="s">
        <v>289</v>
      </c>
      <c r="C298" s="170" t="s">
        <v>60</v>
      </c>
      <c r="D298" s="170" t="s">
        <v>63</v>
      </c>
      <c r="E298" s="171">
        <v>0.40076000000000001</v>
      </c>
      <c r="F298" s="171">
        <v>2.9955099999999998E-3</v>
      </c>
      <c r="G298" s="171">
        <v>1.977377E-2</v>
      </c>
      <c r="H298" s="171">
        <v>0.87958999999999998</v>
      </c>
      <c r="I298" s="170" t="b">
        <v>1</v>
      </c>
    </row>
    <row r="299" spans="1:9" x14ac:dyDescent="0.15">
      <c r="A299" s="169" t="s">
        <v>1496</v>
      </c>
      <c r="B299" s="169" t="s">
        <v>103</v>
      </c>
      <c r="C299" s="170" t="s">
        <v>63</v>
      </c>
      <c r="D299" s="170" t="s">
        <v>61</v>
      </c>
      <c r="E299" s="171">
        <v>0.71731</v>
      </c>
      <c r="F299" s="171">
        <v>1.106095E-2</v>
      </c>
      <c r="G299" s="171">
        <v>2.2188349999999999E-2</v>
      </c>
      <c r="H299" s="171">
        <v>0.61812999999999996</v>
      </c>
      <c r="I299" s="170" t="b">
        <v>1</v>
      </c>
    </row>
    <row r="300" spans="1:9" x14ac:dyDescent="0.15">
      <c r="A300" s="169" t="s">
        <v>1496</v>
      </c>
      <c r="B300" s="169" t="s">
        <v>328</v>
      </c>
      <c r="C300" s="170" t="s">
        <v>67</v>
      </c>
      <c r="D300" s="170" t="s">
        <v>61</v>
      </c>
      <c r="E300" s="171">
        <v>0.69630999999999998</v>
      </c>
      <c r="F300" s="171">
        <v>7.1496000000000004E-2</v>
      </c>
      <c r="G300" s="171">
        <v>2.0568179999999998E-2</v>
      </c>
      <c r="H300" s="171">
        <v>5.0885999999999998E-4</v>
      </c>
      <c r="I300" s="170" t="b">
        <v>1</v>
      </c>
    </row>
    <row r="301" spans="1:9" x14ac:dyDescent="0.15">
      <c r="A301" s="169" t="s">
        <v>1496</v>
      </c>
      <c r="B301" s="169" t="s">
        <v>69</v>
      </c>
      <c r="C301" s="170" t="s">
        <v>67</v>
      </c>
      <c r="D301" s="170" t="s">
        <v>61</v>
      </c>
      <c r="E301" s="171">
        <v>0.20538000000000001</v>
      </c>
      <c r="F301" s="171">
        <v>-6.0181000000000002E-3</v>
      </c>
      <c r="G301" s="171">
        <v>2.4269659999999998E-2</v>
      </c>
      <c r="H301" s="171">
        <v>0.80415999999999999</v>
      </c>
      <c r="I301" s="170" t="b">
        <v>1</v>
      </c>
    </row>
    <row r="302" spans="1:9" x14ac:dyDescent="0.15">
      <c r="A302" s="169" t="s">
        <v>1496</v>
      </c>
      <c r="B302" s="169" t="s">
        <v>220</v>
      </c>
      <c r="C302" s="170" t="s">
        <v>67</v>
      </c>
      <c r="D302" s="170" t="s">
        <v>61</v>
      </c>
      <c r="E302" s="171">
        <v>0.31911</v>
      </c>
      <c r="F302" s="171">
        <v>3.3434779999999997E-2</v>
      </c>
      <c r="G302" s="171">
        <v>2.0569750000000001E-2</v>
      </c>
      <c r="H302" s="171">
        <v>0.10407</v>
      </c>
      <c r="I302" s="170" t="b">
        <v>1</v>
      </c>
    </row>
    <row r="303" spans="1:9" x14ac:dyDescent="0.15">
      <c r="A303" s="169" t="s">
        <v>1496</v>
      </c>
      <c r="B303" s="169" t="s">
        <v>168</v>
      </c>
      <c r="C303" s="170" t="s">
        <v>67</v>
      </c>
      <c r="D303" s="170" t="s">
        <v>61</v>
      </c>
      <c r="E303" s="171">
        <v>0.38025999999999999</v>
      </c>
      <c r="F303" s="171">
        <v>3.7295780000000001E-2</v>
      </c>
      <c r="G303" s="171">
        <v>1.911179E-2</v>
      </c>
      <c r="H303" s="171">
        <v>5.1003E-2</v>
      </c>
      <c r="I303" s="170" t="b">
        <v>1</v>
      </c>
    </row>
    <row r="304" spans="1:9" x14ac:dyDescent="0.15">
      <c r="A304" s="169" t="s">
        <v>1496</v>
      </c>
      <c r="B304" s="169" t="s">
        <v>841</v>
      </c>
      <c r="C304" s="170" t="s">
        <v>67</v>
      </c>
      <c r="D304" s="170" t="s">
        <v>61</v>
      </c>
      <c r="E304" s="171">
        <v>0.29549999999999998</v>
      </c>
      <c r="F304" s="171">
        <v>6.9756100000000001E-3</v>
      </c>
      <c r="G304" s="171">
        <v>2.0880969999999999E-2</v>
      </c>
      <c r="H304" s="171">
        <v>0.73833000000000004</v>
      </c>
      <c r="I304" s="170" t="b">
        <v>1</v>
      </c>
    </row>
    <row r="305" spans="1:9" x14ac:dyDescent="0.15">
      <c r="A305" s="169" t="s">
        <v>1496</v>
      </c>
      <c r="B305" s="169" t="s">
        <v>148</v>
      </c>
      <c r="C305" s="170" t="s">
        <v>60</v>
      </c>
      <c r="D305" s="170" t="s">
        <v>63</v>
      </c>
      <c r="E305" s="171">
        <v>0.62500999999999995</v>
      </c>
      <c r="F305" s="171">
        <v>1.0005000000000001E-3</v>
      </c>
      <c r="G305" s="171">
        <v>3.1951689999999998E-2</v>
      </c>
      <c r="H305" s="171">
        <v>0.97502</v>
      </c>
      <c r="I305" s="170" t="b">
        <v>1</v>
      </c>
    </row>
    <row r="306" spans="1:9" x14ac:dyDescent="0.15">
      <c r="A306" s="169" t="s">
        <v>1496</v>
      </c>
      <c r="B306" s="169" t="s">
        <v>342</v>
      </c>
      <c r="C306" s="170" t="s">
        <v>60</v>
      </c>
      <c r="D306" s="170" t="s">
        <v>61</v>
      </c>
      <c r="E306" s="171">
        <v>0.55189999999999995</v>
      </c>
      <c r="F306" s="171">
        <v>-2.2739499999999999E-2</v>
      </c>
      <c r="G306" s="171">
        <v>1.8832290000000002E-2</v>
      </c>
      <c r="H306" s="171">
        <v>0.22725000000000001</v>
      </c>
      <c r="I306" s="170" t="b">
        <v>1</v>
      </c>
    </row>
    <row r="307" spans="1:9" x14ac:dyDescent="0.15">
      <c r="A307" s="169" t="s">
        <v>1496</v>
      </c>
      <c r="B307" s="169" t="s">
        <v>318</v>
      </c>
      <c r="C307" s="170" t="s">
        <v>67</v>
      </c>
      <c r="D307" s="170" t="s">
        <v>60</v>
      </c>
      <c r="E307" s="171">
        <v>0.16864000000000001</v>
      </c>
      <c r="F307" s="171">
        <v>-2.1223599999999999E-2</v>
      </c>
      <c r="G307" s="171">
        <v>2.482343E-2</v>
      </c>
      <c r="H307" s="171">
        <v>0.39256000000000002</v>
      </c>
      <c r="I307" s="170" t="b">
        <v>1</v>
      </c>
    </row>
    <row r="308" spans="1:9" x14ac:dyDescent="0.15">
      <c r="A308" s="169" t="s">
        <v>1496</v>
      </c>
      <c r="B308" s="169" t="s">
        <v>143</v>
      </c>
      <c r="C308" s="170" t="s">
        <v>67</v>
      </c>
      <c r="D308" s="170" t="s">
        <v>61</v>
      </c>
      <c r="E308" s="171">
        <v>0.24182000000000001</v>
      </c>
      <c r="F308" s="171">
        <v>3.8258710000000001E-2</v>
      </c>
      <c r="G308" s="171">
        <v>2.1730780000000002E-2</v>
      </c>
      <c r="H308" s="171">
        <v>7.8310000000000005E-2</v>
      </c>
      <c r="I308" s="170" t="b">
        <v>1</v>
      </c>
    </row>
    <row r="309" spans="1:9" x14ac:dyDescent="0.15">
      <c r="A309" s="169" t="s">
        <v>1496</v>
      </c>
      <c r="B309" s="169" t="s">
        <v>172</v>
      </c>
      <c r="C309" s="170" t="s">
        <v>60</v>
      </c>
      <c r="D309" s="170" t="s">
        <v>63</v>
      </c>
      <c r="E309" s="171">
        <v>0.64790000000000003</v>
      </c>
      <c r="F309" s="171">
        <v>1.7146160000000001E-2</v>
      </c>
      <c r="G309" s="171">
        <v>1.930871E-2</v>
      </c>
      <c r="H309" s="171">
        <v>0.37453999999999998</v>
      </c>
      <c r="I309" s="170" t="b">
        <v>1</v>
      </c>
    </row>
    <row r="310" spans="1:9" x14ac:dyDescent="0.15">
      <c r="A310" s="169" t="s">
        <v>1496</v>
      </c>
      <c r="B310" s="169" t="s">
        <v>159</v>
      </c>
      <c r="C310" s="170" t="s">
        <v>67</v>
      </c>
      <c r="D310" s="170" t="s">
        <v>63</v>
      </c>
      <c r="E310" s="171">
        <v>0.73721000000000003</v>
      </c>
      <c r="F310" s="171">
        <v>3.0045100000000002E-3</v>
      </c>
      <c r="G310" s="171">
        <v>2.502358E-2</v>
      </c>
      <c r="H310" s="171">
        <v>0.90442999999999996</v>
      </c>
      <c r="I310" s="170" t="b">
        <v>1</v>
      </c>
    </row>
    <row r="311" spans="1:9" x14ac:dyDescent="0.15">
      <c r="A311" s="169" t="s">
        <v>1496</v>
      </c>
      <c r="B311" s="169" t="s">
        <v>859</v>
      </c>
      <c r="C311" s="170" t="s">
        <v>61</v>
      </c>
      <c r="D311" s="170" t="s">
        <v>60</v>
      </c>
      <c r="E311" s="171">
        <v>6.0949999999999997E-2</v>
      </c>
      <c r="F311" s="171">
        <v>4.2101180000000002E-2</v>
      </c>
      <c r="G311" s="171">
        <v>4.1586650000000003E-2</v>
      </c>
      <c r="H311" s="171">
        <v>0.31136000000000003</v>
      </c>
      <c r="I311" s="170" t="b">
        <v>1</v>
      </c>
    </row>
    <row r="312" spans="1:9" x14ac:dyDescent="0.15">
      <c r="A312" s="169" t="s">
        <v>1496</v>
      </c>
      <c r="B312" s="169" t="s">
        <v>214</v>
      </c>
      <c r="C312" s="170" t="s">
        <v>60</v>
      </c>
      <c r="D312" s="170" t="s">
        <v>63</v>
      </c>
      <c r="E312" s="171">
        <v>0.39450000000000002</v>
      </c>
      <c r="F312" s="171">
        <v>4.0181790000000002E-2</v>
      </c>
      <c r="G312" s="171">
        <v>1.9221970000000001E-2</v>
      </c>
      <c r="H312" s="171">
        <v>3.6581000000000002E-2</v>
      </c>
      <c r="I312" s="170" t="b">
        <v>1</v>
      </c>
    </row>
    <row r="313" spans="1:9" x14ac:dyDescent="0.15">
      <c r="A313" s="169" t="s">
        <v>1496</v>
      </c>
      <c r="B313" s="169" t="s">
        <v>375</v>
      </c>
      <c r="C313" s="170" t="s">
        <v>60</v>
      </c>
      <c r="D313" s="170" t="s">
        <v>63</v>
      </c>
      <c r="E313" s="171">
        <v>0.28633999999999998</v>
      </c>
      <c r="F313" s="171">
        <v>-3.0044999999999998E-3</v>
      </c>
      <c r="G313" s="171">
        <v>1.892516E-2</v>
      </c>
      <c r="H313" s="171">
        <v>0.87385999999999997</v>
      </c>
      <c r="I313" s="170" t="b">
        <v>1</v>
      </c>
    </row>
    <row r="314" spans="1:9" x14ac:dyDescent="0.15">
      <c r="A314" s="169" t="s">
        <v>1496</v>
      </c>
      <c r="B314" s="169" t="s">
        <v>102</v>
      </c>
      <c r="C314" s="170" t="s">
        <v>60</v>
      </c>
      <c r="D314" s="170" t="s">
        <v>63</v>
      </c>
      <c r="E314" s="171">
        <v>4.4290000000000003E-2</v>
      </c>
      <c r="F314" s="171">
        <v>1.8821750000000002E-2</v>
      </c>
      <c r="G314" s="171">
        <v>4.7829969999999999E-2</v>
      </c>
      <c r="H314" s="171">
        <v>0.69394</v>
      </c>
      <c r="I314" s="170" t="b">
        <v>1</v>
      </c>
    </row>
    <row r="315" spans="1:9" x14ac:dyDescent="0.15">
      <c r="A315" s="169" t="s">
        <v>1496</v>
      </c>
      <c r="B315" s="169" t="s">
        <v>885</v>
      </c>
      <c r="C315" s="170" t="s">
        <v>63</v>
      </c>
      <c r="D315" s="170" t="s">
        <v>67</v>
      </c>
      <c r="E315" s="171">
        <v>8.183E-2</v>
      </c>
      <c r="F315" s="171">
        <v>4.9875400000000004E-3</v>
      </c>
      <c r="G315" s="171">
        <v>3.6254479999999999E-2</v>
      </c>
      <c r="H315" s="171">
        <v>0.89058000000000004</v>
      </c>
      <c r="I315" s="170" t="b">
        <v>1</v>
      </c>
    </row>
    <row r="316" spans="1:9" x14ac:dyDescent="0.15">
      <c r="A316" s="169" t="s">
        <v>1496</v>
      </c>
      <c r="B316" s="169" t="s">
        <v>936</v>
      </c>
      <c r="C316" s="170" t="s">
        <v>61</v>
      </c>
      <c r="D316" s="170" t="s">
        <v>63</v>
      </c>
      <c r="E316" s="171">
        <v>1.917E-2</v>
      </c>
      <c r="F316" s="171">
        <v>-7.7961500000000003E-2</v>
      </c>
      <c r="G316" s="171">
        <v>6.9228090000000006E-2</v>
      </c>
      <c r="H316" s="171">
        <v>0.2601</v>
      </c>
      <c r="I316" s="170" t="b">
        <v>1</v>
      </c>
    </row>
    <row r="317" spans="1:9" x14ac:dyDescent="0.15">
      <c r="A317" s="169" t="s">
        <v>1496</v>
      </c>
      <c r="B317" s="169" t="s">
        <v>193</v>
      </c>
      <c r="C317" s="170" t="s">
        <v>63</v>
      </c>
      <c r="D317" s="170" t="s">
        <v>61</v>
      </c>
      <c r="E317" s="171">
        <v>0.29914000000000002</v>
      </c>
      <c r="F317" s="171">
        <v>-4.0821999999999997E-2</v>
      </c>
      <c r="G317" s="171">
        <v>2.0430799999999999E-2</v>
      </c>
      <c r="H317" s="171">
        <v>4.5710000000000001E-2</v>
      </c>
      <c r="I317" s="170" t="b">
        <v>1</v>
      </c>
    </row>
    <row r="318" spans="1:9" x14ac:dyDescent="0.15">
      <c r="A318" s="169" t="s">
        <v>1496</v>
      </c>
      <c r="B318" s="169" t="s">
        <v>938</v>
      </c>
      <c r="C318" s="170" t="s">
        <v>67</v>
      </c>
      <c r="D318" s="170" t="s">
        <v>61</v>
      </c>
      <c r="E318" s="171">
        <v>0.34316999999999998</v>
      </c>
      <c r="F318" s="171">
        <v>4.1141940000000002E-2</v>
      </c>
      <c r="G318" s="171">
        <v>1.955517E-2</v>
      </c>
      <c r="H318" s="171">
        <v>3.5388000000000003E-2</v>
      </c>
      <c r="I318" s="170" t="b">
        <v>1</v>
      </c>
    </row>
    <row r="319" spans="1:9" x14ac:dyDescent="0.15">
      <c r="A319" s="169" t="s">
        <v>1496</v>
      </c>
      <c r="B319" s="169" t="s">
        <v>280</v>
      </c>
      <c r="C319" s="170" t="s">
        <v>67</v>
      </c>
      <c r="D319" s="170" t="s">
        <v>61</v>
      </c>
      <c r="E319" s="171">
        <v>0.69316999999999995</v>
      </c>
      <c r="F319" s="171">
        <v>1.106095E-2</v>
      </c>
      <c r="G319" s="171">
        <v>1.9859769999999999E-2</v>
      </c>
      <c r="H319" s="171">
        <v>0.57755999999999996</v>
      </c>
      <c r="I319" s="170" t="b">
        <v>1</v>
      </c>
    </row>
    <row r="320" spans="1:9" x14ac:dyDescent="0.15">
      <c r="A320" s="169" t="s">
        <v>1496</v>
      </c>
      <c r="B320" s="169" t="s">
        <v>245</v>
      </c>
      <c r="C320" s="170" t="s">
        <v>67</v>
      </c>
      <c r="D320" s="170" t="s">
        <v>61</v>
      </c>
      <c r="E320" s="171">
        <v>0.72355000000000003</v>
      </c>
      <c r="F320" s="171">
        <v>2.2245609999999999E-2</v>
      </c>
      <c r="G320" s="171">
        <v>2.1420140000000001E-2</v>
      </c>
      <c r="H320" s="171">
        <v>0.29902000000000001</v>
      </c>
      <c r="I320" s="170" t="b">
        <v>1</v>
      </c>
    </row>
    <row r="321" spans="1:9" x14ac:dyDescent="0.15">
      <c r="A321" s="169" t="s">
        <v>1496</v>
      </c>
      <c r="B321" s="169" t="s">
        <v>1193</v>
      </c>
      <c r="C321" s="170" t="s">
        <v>63</v>
      </c>
      <c r="D321" s="170" t="s">
        <v>60</v>
      </c>
      <c r="E321" s="171">
        <v>8.201E-2</v>
      </c>
      <c r="F321" s="171">
        <v>-5.65704E-2</v>
      </c>
      <c r="G321" s="171">
        <v>3.6069039999999997E-2</v>
      </c>
      <c r="H321" s="171">
        <v>0.11679</v>
      </c>
      <c r="I321" s="170" t="b">
        <v>1</v>
      </c>
    </row>
    <row r="322" spans="1:9" x14ac:dyDescent="0.15">
      <c r="A322" s="169" t="s">
        <v>1496</v>
      </c>
      <c r="B322" s="169" t="s">
        <v>196</v>
      </c>
      <c r="C322" s="170" t="s">
        <v>67</v>
      </c>
      <c r="D322" s="170" t="s">
        <v>61</v>
      </c>
      <c r="E322" s="171">
        <v>0.82204999999999995</v>
      </c>
      <c r="F322" s="171">
        <v>-4.4016899999999998E-2</v>
      </c>
      <c r="G322" s="171">
        <v>2.4783610000000001E-2</v>
      </c>
      <c r="H322" s="171">
        <v>7.5725000000000001E-2</v>
      </c>
      <c r="I322" s="170" t="b">
        <v>1</v>
      </c>
    </row>
    <row r="323" spans="1:9" x14ac:dyDescent="0.15">
      <c r="A323" s="169" t="s">
        <v>1496</v>
      </c>
      <c r="B323" s="169" t="s">
        <v>62</v>
      </c>
      <c r="C323" s="170" t="s">
        <v>60</v>
      </c>
      <c r="D323" s="170" t="s">
        <v>63</v>
      </c>
      <c r="E323" s="171">
        <v>0.1144</v>
      </c>
      <c r="F323" s="171">
        <v>-7.6881000000000005E-2</v>
      </c>
      <c r="G323" s="171">
        <v>2.984498E-2</v>
      </c>
      <c r="H323" s="171">
        <v>9.9947000000000005E-3</v>
      </c>
      <c r="I323" s="170" t="b">
        <v>1</v>
      </c>
    </row>
    <row r="324" spans="1:9" x14ac:dyDescent="0.15">
      <c r="A324" s="169" t="s">
        <v>1496</v>
      </c>
      <c r="B324" s="169" t="s">
        <v>225</v>
      </c>
      <c r="C324" s="170" t="s">
        <v>60</v>
      </c>
      <c r="D324" s="170" t="s">
        <v>63</v>
      </c>
      <c r="E324" s="171">
        <v>0.84755999999999998</v>
      </c>
      <c r="F324" s="171">
        <v>-2.0782499999999999E-2</v>
      </c>
      <c r="G324" s="171">
        <v>2.7939329999999998E-2</v>
      </c>
      <c r="H324" s="171">
        <v>0.45696999999999999</v>
      </c>
      <c r="I324" s="170" t="b">
        <v>1</v>
      </c>
    </row>
    <row r="325" spans="1:9" x14ac:dyDescent="0.15">
      <c r="A325" s="169" t="s">
        <v>1496</v>
      </c>
      <c r="B325" s="169" t="s">
        <v>299</v>
      </c>
      <c r="C325" s="170" t="s">
        <v>60</v>
      </c>
      <c r="D325" s="170" t="s">
        <v>63</v>
      </c>
      <c r="E325" s="171">
        <v>4.027E-2</v>
      </c>
      <c r="F325" s="171">
        <v>0.1007499</v>
      </c>
      <c r="G325" s="171">
        <v>5.0667799999999999E-2</v>
      </c>
      <c r="H325" s="171">
        <v>4.6762999999999999E-2</v>
      </c>
      <c r="I325" s="170" t="b">
        <v>1</v>
      </c>
    </row>
    <row r="326" spans="1:9" x14ac:dyDescent="0.15">
      <c r="A326" s="169" t="s">
        <v>1496</v>
      </c>
      <c r="B326" s="169" t="s">
        <v>785</v>
      </c>
      <c r="C326" s="170" t="s">
        <v>60</v>
      </c>
      <c r="D326" s="170" t="s">
        <v>61</v>
      </c>
      <c r="E326" s="171">
        <v>0.35221999999999998</v>
      </c>
      <c r="F326" s="171">
        <v>-2.6343999999999999E-2</v>
      </c>
      <c r="G326" s="171">
        <v>1.974296E-2</v>
      </c>
      <c r="H326" s="171">
        <v>0.18209</v>
      </c>
      <c r="I326" s="170" t="b">
        <v>1</v>
      </c>
    </row>
    <row r="327" spans="1:9" x14ac:dyDescent="0.15">
      <c r="A327" s="169" t="s">
        <v>1496</v>
      </c>
      <c r="B327" s="169" t="s">
        <v>142</v>
      </c>
      <c r="C327" s="170" t="s">
        <v>60</v>
      </c>
      <c r="D327" s="170" t="s">
        <v>63</v>
      </c>
      <c r="E327" s="171">
        <v>0.88541000000000003</v>
      </c>
      <c r="F327" s="171">
        <v>5.3400780000000002E-2</v>
      </c>
      <c r="G327" s="171">
        <v>3.0408500000000002E-2</v>
      </c>
      <c r="H327" s="171">
        <v>7.9069E-2</v>
      </c>
      <c r="I327" s="170" t="b">
        <v>1</v>
      </c>
    </row>
    <row r="328" spans="1:9" x14ac:dyDescent="0.15">
      <c r="A328" s="169" t="s">
        <v>1496</v>
      </c>
      <c r="B328" s="169" t="s">
        <v>968</v>
      </c>
      <c r="C328" s="170" t="s">
        <v>67</v>
      </c>
      <c r="D328" s="170" t="s">
        <v>61</v>
      </c>
      <c r="E328" s="171">
        <v>0.33750000000000002</v>
      </c>
      <c r="F328" s="171">
        <v>6.9756100000000001E-3</v>
      </c>
      <c r="G328" s="171">
        <v>1.948399E-2</v>
      </c>
      <c r="H328" s="171">
        <v>0.72033000000000003</v>
      </c>
      <c r="I328" s="170" t="b">
        <v>1</v>
      </c>
    </row>
    <row r="329" spans="1:9" x14ac:dyDescent="0.15">
      <c r="A329" s="169" t="s">
        <v>1496</v>
      </c>
      <c r="B329" s="169" t="s">
        <v>124</v>
      </c>
      <c r="C329" s="170" t="s">
        <v>67</v>
      </c>
      <c r="D329" s="170" t="s">
        <v>61</v>
      </c>
      <c r="E329" s="171">
        <v>0.81537999999999999</v>
      </c>
      <c r="F329" s="171">
        <v>-4.9742099999999997E-2</v>
      </c>
      <c r="G329" s="171">
        <v>2.359669E-2</v>
      </c>
      <c r="H329" s="171">
        <v>3.5029999999999999E-2</v>
      </c>
      <c r="I329" s="170" t="b">
        <v>1</v>
      </c>
    </row>
    <row r="330" spans="1:9" x14ac:dyDescent="0.15">
      <c r="A330" s="169" t="s">
        <v>1496</v>
      </c>
      <c r="B330" s="169" t="s">
        <v>887</v>
      </c>
      <c r="C330" s="170" t="s">
        <v>61</v>
      </c>
      <c r="D330" s="170" t="s">
        <v>63</v>
      </c>
      <c r="E330" s="171">
        <v>0.16402</v>
      </c>
      <c r="F330" s="171">
        <v>3.9220709999999999E-2</v>
      </c>
      <c r="G330" s="171">
        <v>2.5836120000000001E-2</v>
      </c>
      <c r="H330" s="171">
        <v>0.129</v>
      </c>
      <c r="I330" s="170" t="b">
        <v>1</v>
      </c>
    </row>
    <row r="331" spans="1:9" x14ac:dyDescent="0.15">
      <c r="A331" s="169" t="s">
        <v>1496</v>
      </c>
      <c r="B331" s="169" t="s">
        <v>341</v>
      </c>
      <c r="C331" s="170" t="s">
        <v>60</v>
      </c>
      <c r="D331" s="170" t="s">
        <v>63</v>
      </c>
      <c r="E331" s="171">
        <v>0.51285000000000003</v>
      </c>
      <c r="F331" s="171">
        <v>1.2072579999999999E-2</v>
      </c>
      <c r="G331" s="171">
        <v>1.850738E-2</v>
      </c>
      <c r="H331" s="171">
        <v>0.51419999999999999</v>
      </c>
      <c r="I331" s="170" t="b">
        <v>1</v>
      </c>
    </row>
    <row r="332" spans="1:9" x14ac:dyDescent="0.15">
      <c r="A332" s="169" t="s">
        <v>1496</v>
      </c>
      <c r="B332" s="169" t="s">
        <v>275</v>
      </c>
      <c r="C332" s="170" t="s">
        <v>67</v>
      </c>
      <c r="D332" s="170" t="s">
        <v>61</v>
      </c>
      <c r="E332" s="171">
        <v>4.0340000000000001E-2</v>
      </c>
      <c r="F332" s="171">
        <v>-1.30852E-2</v>
      </c>
      <c r="G332" s="171">
        <v>4.9800299999999999E-2</v>
      </c>
      <c r="H332" s="171">
        <v>0.79274</v>
      </c>
      <c r="I332" s="170" t="b">
        <v>1</v>
      </c>
    </row>
    <row r="333" spans="1:9" x14ac:dyDescent="0.15">
      <c r="A333" s="169" t="s">
        <v>1496</v>
      </c>
      <c r="B333" s="169" t="s">
        <v>226</v>
      </c>
      <c r="C333" s="170" t="s">
        <v>63</v>
      </c>
      <c r="D333" s="170" t="s">
        <v>61</v>
      </c>
      <c r="E333" s="171">
        <v>0.20166000000000001</v>
      </c>
      <c r="F333" s="171">
        <v>4.2101180000000002E-2</v>
      </c>
      <c r="G333" s="171">
        <v>2.4069179999999999E-2</v>
      </c>
      <c r="H333" s="171">
        <v>8.0260999999999999E-2</v>
      </c>
      <c r="I333" s="170" t="b">
        <v>1</v>
      </c>
    </row>
    <row r="334" spans="1:9" x14ac:dyDescent="0.15">
      <c r="A334" s="169" t="s">
        <v>1496</v>
      </c>
      <c r="B334" s="169" t="s">
        <v>406</v>
      </c>
      <c r="C334" s="170" t="s">
        <v>60</v>
      </c>
      <c r="D334" s="170" t="s">
        <v>63</v>
      </c>
      <c r="E334" s="171">
        <v>5.423E-2</v>
      </c>
      <c r="F334" s="171">
        <v>-2.5317800000000001E-2</v>
      </c>
      <c r="G334" s="171">
        <v>4.0839399999999998E-2</v>
      </c>
      <c r="H334" s="171">
        <v>0.5353</v>
      </c>
      <c r="I334" s="170" t="b">
        <v>1</v>
      </c>
    </row>
    <row r="335" spans="1:9" x14ac:dyDescent="0.15">
      <c r="A335" s="169" t="s">
        <v>1496</v>
      </c>
      <c r="B335" s="169" t="s">
        <v>869</v>
      </c>
      <c r="C335" s="170" t="s">
        <v>63</v>
      </c>
      <c r="D335" s="170" t="s">
        <v>67</v>
      </c>
      <c r="E335" s="171">
        <v>0.25412000000000001</v>
      </c>
      <c r="F335" s="171">
        <v>3.6331929999999998E-2</v>
      </c>
      <c r="G335" s="171">
        <v>2.1147760000000002E-2</v>
      </c>
      <c r="H335" s="171">
        <v>8.5795999999999997E-2</v>
      </c>
      <c r="I335" s="170" t="b">
        <v>1</v>
      </c>
    </row>
    <row r="336" spans="1:9" x14ac:dyDescent="0.15">
      <c r="A336" s="169" t="s">
        <v>1496</v>
      </c>
      <c r="B336" s="169" t="s">
        <v>74</v>
      </c>
      <c r="C336" s="170" t="s">
        <v>60</v>
      </c>
      <c r="D336" s="170" t="s">
        <v>63</v>
      </c>
      <c r="E336" s="171">
        <v>0.95360999999999996</v>
      </c>
      <c r="F336" s="171">
        <v>0.10758521</v>
      </c>
      <c r="G336" s="171">
        <v>4.5137539999999997E-2</v>
      </c>
      <c r="H336" s="171">
        <v>1.7149000000000001E-2</v>
      </c>
      <c r="I336" s="170" t="b">
        <v>1</v>
      </c>
    </row>
    <row r="337" spans="1:9" x14ac:dyDescent="0.15">
      <c r="A337" s="169" t="s">
        <v>1496</v>
      </c>
      <c r="B337" s="169" t="s">
        <v>952</v>
      </c>
      <c r="C337" s="170" t="s">
        <v>60</v>
      </c>
      <c r="D337" s="170" t="s">
        <v>63</v>
      </c>
      <c r="E337" s="171">
        <v>6.6989999999999994E-2</v>
      </c>
      <c r="F337" s="171">
        <v>2.8587459999999999E-2</v>
      </c>
      <c r="G337" s="171">
        <v>3.7480899999999998E-2</v>
      </c>
      <c r="H337" s="171">
        <v>0.44563000000000003</v>
      </c>
      <c r="I337" s="170" t="b">
        <v>1</v>
      </c>
    </row>
    <row r="338" spans="1:9" x14ac:dyDescent="0.15">
      <c r="A338" s="169" t="s">
        <v>1496</v>
      </c>
      <c r="B338" s="169" t="s">
        <v>95</v>
      </c>
      <c r="C338" s="170" t="s">
        <v>67</v>
      </c>
      <c r="D338" s="170" t="s">
        <v>60</v>
      </c>
      <c r="E338" s="171">
        <v>5.7750000000000003E-2</v>
      </c>
      <c r="F338" s="171">
        <v>6.2035390000000003E-2</v>
      </c>
      <c r="G338" s="171">
        <v>3.961514E-2</v>
      </c>
      <c r="H338" s="171">
        <v>0.11736000000000001</v>
      </c>
      <c r="I338" s="170" t="b">
        <v>1</v>
      </c>
    </row>
    <row r="339" spans="1:9" x14ac:dyDescent="0.15">
      <c r="A339" s="169" t="s">
        <v>1496</v>
      </c>
      <c r="B339" s="169" t="s">
        <v>152</v>
      </c>
      <c r="C339" s="170" t="s">
        <v>67</v>
      </c>
      <c r="D339" s="170" t="s">
        <v>61</v>
      </c>
      <c r="E339" s="171">
        <v>0.60341</v>
      </c>
      <c r="F339" s="171">
        <v>-3.4401399999999999E-2</v>
      </c>
      <c r="G339" s="171">
        <v>1.915209E-2</v>
      </c>
      <c r="H339" s="171">
        <v>7.2458999999999996E-2</v>
      </c>
      <c r="I339" s="170" t="b">
        <v>1</v>
      </c>
    </row>
    <row r="340" spans="1:9" x14ac:dyDescent="0.15">
      <c r="A340" s="169" t="s">
        <v>1496</v>
      </c>
      <c r="B340" s="169" t="s">
        <v>958</v>
      </c>
      <c r="C340" s="170" t="s">
        <v>61</v>
      </c>
      <c r="D340" s="170" t="s">
        <v>67</v>
      </c>
      <c r="E340" s="171">
        <v>0.14374000000000001</v>
      </c>
      <c r="F340" s="171">
        <v>7.9681700000000001E-3</v>
      </c>
      <c r="G340" s="171">
        <v>2.524388E-2</v>
      </c>
      <c r="H340" s="171">
        <v>0.75226999999999999</v>
      </c>
      <c r="I340" s="170" t="b">
        <v>1</v>
      </c>
    </row>
    <row r="341" spans="1:9" x14ac:dyDescent="0.15">
      <c r="A341" s="169" t="s">
        <v>1496</v>
      </c>
      <c r="B341" s="169" t="s">
        <v>97</v>
      </c>
      <c r="C341" s="170" t="s">
        <v>60</v>
      </c>
      <c r="D341" s="170" t="s">
        <v>63</v>
      </c>
      <c r="E341" s="171">
        <v>0.87578</v>
      </c>
      <c r="F341" s="171">
        <v>1.918282E-2</v>
      </c>
      <c r="G341" s="171">
        <v>2.823465E-2</v>
      </c>
      <c r="H341" s="171">
        <v>0.49687999999999999</v>
      </c>
      <c r="I341" s="170" t="b">
        <v>1</v>
      </c>
    </row>
    <row r="342" spans="1:9" x14ac:dyDescent="0.15">
      <c r="A342" s="169" t="s">
        <v>1496</v>
      </c>
      <c r="B342" s="169" t="s">
        <v>139</v>
      </c>
      <c r="C342" s="170" t="s">
        <v>67</v>
      </c>
      <c r="D342" s="170" t="s">
        <v>61</v>
      </c>
      <c r="E342" s="171">
        <v>0.35893000000000003</v>
      </c>
      <c r="F342" s="171">
        <v>1.685712E-2</v>
      </c>
      <c r="G342" s="171">
        <v>1.999749E-2</v>
      </c>
      <c r="H342" s="171">
        <v>0.39924999999999999</v>
      </c>
      <c r="I342" s="170" t="b">
        <v>1</v>
      </c>
    </row>
    <row r="343" spans="1:9" x14ac:dyDescent="0.15">
      <c r="A343" s="169" t="s">
        <v>1496</v>
      </c>
      <c r="B343" s="169" t="s">
        <v>400</v>
      </c>
      <c r="C343" s="170" t="s">
        <v>60</v>
      </c>
      <c r="D343" s="170" t="s">
        <v>63</v>
      </c>
      <c r="E343" s="171">
        <v>0.95787999999999995</v>
      </c>
      <c r="F343" s="171">
        <v>-6.6723599999999994E-2</v>
      </c>
      <c r="G343" s="171">
        <v>4.8531810000000002E-2</v>
      </c>
      <c r="H343" s="171">
        <v>0.16918</v>
      </c>
      <c r="I343" s="170" t="b">
        <v>1</v>
      </c>
    </row>
    <row r="344" spans="1:9" x14ac:dyDescent="0.15">
      <c r="A344" s="169" t="s">
        <v>1496</v>
      </c>
      <c r="B344" s="169" t="s">
        <v>311</v>
      </c>
      <c r="C344" s="170" t="s">
        <v>67</v>
      </c>
      <c r="D344" s="170" t="s">
        <v>63</v>
      </c>
      <c r="E344" s="171">
        <v>0.79242000000000001</v>
      </c>
      <c r="F344" s="171">
        <v>-2.4692599999999999E-2</v>
      </c>
      <c r="G344" s="171">
        <v>2.3813270000000001E-2</v>
      </c>
      <c r="H344" s="171">
        <v>0.29976999999999998</v>
      </c>
      <c r="I344" s="170" t="b">
        <v>1</v>
      </c>
    </row>
    <row r="345" spans="1:9" x14ac:dyDescent="0.15">
      <c r="A345" s="169" t="s">
        <v>1496</v>
      </c>
      <c r="B345" s="169" t="s">
        <v>120</v>
      </c>
      <c r="C345" s="170" t="s">
        <v>67</v>
      </c>
      <c r="D345" s="170" t="s">
        <v>60</v>
      </c>
      <c r="E345" s="171">
        <v>0.44075999999999999</v>
      </c>
      <c r="F345" s="171">
        <v>4.9875400000000004E-3</v>
      </c>
      <c r="G345" s="171">
        <v>1.7598929999999999E-2</v>
      </c>
      <c r="H345" s="171">
        <v>0.77686999999999995</v>
      </c>
      <c r="I345" s="170" t="b">
        <v>0</v>
      </c>
    </row>
    <row r="346" spans="1:9" x14ac:dyDescent="0.15">
      <c r="A346" s="169" t="s">
        <v>1496</v>
      </c>
      <c r="B346" s="169" t="s">
        <v>257</v>
      </c>
      <c r="C346" s="170" t="s">
        <v>67</v>
      </c>
      <c r="D346" s="170" t="s">
        <v>61</v>
      </c>
      <c r="E346" s="171">
        <v>0.47743999999999998</v>
      </c>
      <c r="F346" s="171">
        <v>1.2916230000000001E-2</v>
      </c>
      <c r="G346" s="171">
        <v>1.8251340000000001E-2</v>
      </c>
      <c r="H346" s="171">
        <v>0.47914000000000001</v>
      </c>
      <c r="I346" s="170" t="b">
        <v>1</v>
      </c>
    </row>
    <row r="347" spans="1:9" x14ac:dyDescent="0.15">
      <c r="A347" s="169" t="s">
        <v>1496</v>
      </c>
      <c r="B347" s="169" t="s">
        <v>261</v>
      </c>
      <c r="C347" s="170" t="s">
        <v>63</v>
      </c>
      <c r="D347" s="170" t="s">
        <v>61</v>
      </c>
      <c r="E347" s="171">
        <v>0.60306000000000004</v>
      </c>
      <c r="F347" s="171">
        <v>-8.9596999999999993E-3</v>
      </c>
      <c r="G347" s="171">
        <v>1.8914719999999999E-2</v>
      </c>
      <c r="H347" s="171">
        <v>0.63571999999999995</v>
      </c>
      <c r="I347" s="170" t="b">
        <v>1</v>
      </c>
    </row>
    <row r="348" spans="1:9" x14ac:dyDescent="0.15">
      <c r="A348" s="169" t="s">
        <v>1496</v>
      </c>
      <c r="B348" s="169" t="s">
        <v>79</v>
      </c>
      <c r="C348" s="170" t="s">
        <v>67</v>
      </c>
      <c r="D348" s="170" t="s">
        <v>61</v>
      </c>
      <c r="E348" s="171">
        <v>0.60579000000000005</v>
      </c>
      <c r="F348" s="171">
        <v>-4.4016899999999998E-2</v>
      </c>
      <c r="G348" s="171">
        <v>1.8975079999999998E-2</v>
      </c>
      <c r="H348" s="171">
        <v>2.0355999999999999E-2</v>
      </c>
      <c r="I348" s="170" t="b">
        <v>1</v>
      </c>
    </row>
    <row r="349" spans="1:9" x14ac:dyDescent="0.15">
      <c r="A349" s="169" t="s">
        <v>1496</v>
      </c>
      <c r="B349" s="169" t="s">
        <v>1022</v>
      </c>
      <c r="C349" s="170" t="s">
        <v>67</v>
      </c>
      <c r="D349" s="170" t="s">
        <v>61</v>
      </c>
      <c r="E349" s="171">
        <v>0.45539000000000002</v>
      </c>
      <c r="F349" s="171">
        <v>1.685712E-2</v>
      </c>
      <c r="G349" s="171">
        <v>1.8801459999999999E-2</v>
      </c>
      <c r="H349" s="171">
        <v>0.36993999999999999</v>
      </c>
      <c r="I349" s="170" t="b">
        <v>1</v>
      </c>
    </row>
    <row r="350" spans="1:9" x14ac:dyDescent="0.15">
      <c r="A350" s="169" t="s">
        <v>1496</v>
      </c>
      <c r="B350" s="169" t="s">
        <v>269</v>
      </c>
      <c r="C350" s="170" t="s">
        <v>67</v>
      </c>
      <c r="D350" s="170" t="s">
        <v>61</v>
      </c>
      <c r="E350" s="171">
        <v>0.36303000000000002</v>
      </c>
      <c r="F350" s="171">
        <v>6.9756100000000001E-3</v>
      </c>
      <c r="G350" s="171">
        <v>1.96963E-2</v>
      </c>
      <c r="H350" s="171">
        <v>0.72321999999999997</v>
      </c>
      <c r="I350" s="170" t="b">
        <v>1</v>
      </c>
    </row>
    <row r="351" spans="1:9" x14ac:dyDescent="0.15">
      <c r="A351" s="169" t="s">
        <v>1496</v>
      </c>
      <c r="B351" s="169" t="s">
        <v>212</v>
      </c>
      <c r="C351" s="170" t="s">
        <v>60</v>
      </c>
      <c r="D351" s="170" t="s">
        <v>63</v>
      </c>
      <c r="E351" s="171">
        <v>0.81296000000000002</v>
      </c>
      <c r="F351" s="171">
        <v>-1.2916199999999999E-2</v>
      </c>
      <c r="G351" s="171">
        <v>2.5063820000000001E-2</v>
      </c>
      <c r="H351" s="171">
        <v>0.60631999999999997</v>
      </c>
      <c r="I351" s="170" t="b">
        <v>1</v>
      </c>
    </row>
    <row r="352" spans="1:9" x14ac:dyDescent="0.15">
      <c r="A352" s="169" t="s">
        <v>1496</v>
      </c>
      <c r="B352" s="169" t="s">
        <v>272</v>
      </c>
      <c r="C352" s="170" t="s">
        <v>67</v>
      </c>
      <c r="D352" s="170" t="s">
        <v>63</v>
      </c>
      <c r="E352" s="171">
        <v>0.18146000000000001</v>
      </c>
      <c r="F352" s="171">
        <v>1.5873350000000001E-2</v>
      </c>
      <c r="G352" s="171">
        <v>2.47128E-2</v>
      </c>
      <c r="H352" s="171">
        <v>0.52066999999999997</v>
      </c>
      <c r="I352" s="170" t="b">
        <v>1</v>
      </c>
    </row>
    <row r="353" spans="1:9" x14ac:dyDescent="0.15">
      <c r="A353" s="169" t="s">
        <v>1496</v>
      </c>
      <c r="B353" s="169" t="s">
        <v>315</v>
      </c>
      <c r="C353" s="170" t="s">
        <v>67</v>
      </c>
      <c r="D353" s="170" t="s">
        <v>61</v>
      </c>
      <c r="E353" s="171">
        <v>0.59465999999999997</v>
      </c>
      <c r="F353" s="171">
        <v>3.045921E-2</v>
      </c>
      <c r="G353" s="171">
        <v>1.9491229999999998E-2</v>
      </c>
      <c r="H353" s="171">
        <v>0.11812</v>
      </c>
      <c r="I353" s="170" t="b">
        <v>1</v>
      </c>
    </row>
    <row r="354" spans="1:9" x14ac:dyDescent="0.15">
      <c r="A354" s="169" t="s">
        <v>1496</v>
      </c>
      <c r="B354" s="169" t="s">
        <v>70</v>
      </c>
      <c r="C354" s="170" t="s">
        <v>67</v>
      </c>
      <c r="D354" s="170" t="s">
        <v>63</v>
      </c>
      <c r="E354" s="171">
        <v>0.75139999999999996</v>
      </c>
      <c r="F354" s="171">
        <v>-6.2035399999999997E-2</v>
      </c>
      <c r="G354" s="171">
        <v>2.165187E-2</v>
      </c>
      <c r="H354" s="171">
        <v>4.1684000000000001E-3</v>
      </c>
      <c r="I354" s="170" t="b">
        <v>1</v>
      </c>
    </row>
    <row r="355" spans="1:9" x14ac:dyDescent="0.15">
      <c r="A355" s="169" t="s">
        <v>1496</v>
      </c>
      <c r="B355" s="169" t="s">
        <v>150</v>
      </c>
      <c r="C355" s="170" t="s">
        <v>60</v>
      </c>
      <c r="D355" s="170" t="s">
        <v>63</v>
      </c>
      <c r="E355" s="171">
        <v>0.90529000000000004</v>
      </c>
      <c r="F355" s="171">
        <v>1.005034E-2</v>
      </c>
      <c r="G355" s="171">
        <v>3.4708540000000003E-2</v>
      </c>
      <c r="H355" s="171">
        <v>0.77215</v>
      </c>
      <c r="I355" s="170" t="b">
        <v>1</v>
      </c>
    </row>
    <row r="356" spans="1:9" x14ac:dyDescent="0.15">
      <c r="A356" s="169" t="s">
        <v>1496</v>
      </c>
      <c r="B356" s="169" t="s">
        <v>182</v>
      </c>
      <c r="C356" s="170" t="s">
        <v>60</v>
      </c>
      <c r="D356" s="170" t="s">
        <v>63</v>
      </c>
      <c r="E356" s="171">
        <v>0.21085999999999999</v>
      </c>
      <c r="F356" s="171">
        <v>-3.1490700000000003E-2</v>
      </c>
      <c r="G356" s="171">
        <v>2.3496429999999999E-2</v>
      </c>
      <c r="H356" s="171">
        <v>0.18017</v>
      </c>
      <c r="I356" s="170" t="b">
        <v>1</v>
      </c>
    </row>
    <row r="357" spans="1:9" x14ac:dyDescent="0.15">
      <c r="A357" s="169" t="s">
        <v>1496</v>
      </c>
      <c r="B357" s="169" t="s">
        <v>787</v>
      </c>
      <c r="C357" s="170" t="s">
        <v>67</v>
      </c>
      <c r="D357" s="170" t="s">
        <v>63</v>
      </c>
      <c r="E357" s="171">
        <v>0.29183999999999999</v>
      </c>
      <c r="F357" s="171">
        <v>2.566775E-2</v>
      </c>
      <c r="G357" s="171">
        <v>2.029065E-2</v>
      </c>
      <c r="H357" s="171">
        <v>0.20587</v>
      </c>
      <c r="I357" s="170" t="b">
        <v>1</v>
      </c>
    </row>
    <row r="358" spans="1:9" x14ac:dyDescent="0.15">
      <c r="A358" s="169" t="s">
        <v>1496</v>
      </c>
      <c r="B358" s="169" t="s">
        <v>386</v>
      </c>
      <c r="C358" s="170" t="s">
        <v>60</v>
      </c>
      <c r="D358" s="170" t="s">
        <v>63</v>
      </c>
      <c r="E358" s="171">
        <v>0.29111999999999999</v>
      </c>
      <c r="F358" s="171">
        <v>1.3902909999999999E-2</v>
      </c>
      <c r="G358" s="171">
        <v>1.9970450000000001E-2</v>
      </c>
      <c r="H358" s="171">
        <v>0.48631999999999997</v>
      </c>
      <c r="I358" s="170" t="b">
        <v>1</v>
      </c>
    </row>
    <row r="359" spans="1:9" x14ac:dyDescent="0.15">
      <c r="A359" s="169" t="s">
        <v>1496</v>
      </c>
      <c r="B359" s="169" t="s">
        <v>383</v>
      </c>
      <c r="C359" s="170" t="s">
        <v>67</v>
      </c>
      <c r="D359" s="170" t="s">
        <v>63</v>
      </c>
      <c r="E359" s="171">
        <v>0.29260000000000003</v>
      </c>
      <c r="F359" s="171">
        <v>4.4973369999999999E-2</v>
      </c>
      <c r="G359" s="171">
        <v>2.0275620000000001E-2</v>
      </c>
      <c r="H359" s="171">
        <v>2.6547999999999999E-2</v>
      </c>
      <c r="I359" s="170" t="b">
        <v>1</v>
      </c>
    </row>
    <row r="360" spans="1:9" x14ac:dyDescent="0.15">
      <c r="A360" s="169" t="s">
        <v>1496</v>
      </c>
      <c r="B360" s="169" t="s">
        <v>288</v>
      </c>
      <c r="C360" s="170" t="s">
        <v>60</v>
      </c>
      <c r="D360" s="170" t="s">
        <v>63</v>
      </c>
      <c r="E360" s="171">
        <v>0.38235999999999998</v>
      </c>
      <c r="F360" s="171">
        <v>-5.12933E-2</v>
      </c>
      <c r="G360" s="171">
        <v>1.9390370000000001E-2</v>
      </c>
      <c r="H360" s="171">
        <v>8.1618999999999997E-3</v>
      </c>
      <c r="I360" s="170" t="b">
        <v>1</v>
      </c>
    </row>
    <row r="361" spans="1:9" x14ac:dyDescent="0.15">
      <c r="A361" s="169" t="s">
        <v>1496</v>
      </c>
      <c r="B361" s="169" t="s">
        <v>108</v>
      </c>
      <c r="C361" s="170" t="s">
        <v>67</v>
      </c>
      <c r="D361" s="170" t="s">
        <v>61</v>
      </c>
      <c r="E361" s="171">
        <v>0.52746000000000004</v>
      </c>
      <c r="F361" s="171">
        <v>3.4591440000000001E-2</v>
      </c>
      <c r="G361" s="171">
        <v>1.8990159999999999E-2</v>
      </c>
      <c r="H361" s="171">
        <v>6.8524000000000002E-2</v>
      </c>
      <c r="I361" s="170" t="b">
        <v>1</v>
      </c>
    </row>
    <row r="362" spans="1:9" x14ac:dyDescent="0.15">
      <c r="A362" s="169" t="s">
        <v>1496</v>
      </c>
      <c r="B362" s="169" t="s">
        <v>795</v>
      </c>
      <c r="C362" s="170" t="s">
        <v>67</v>
      </c>
      <c r="D362" s="170" t="s">
        <v>61</v>
      </c>
      <c r="E362" s="171">
        <v>0.35144999999999998</v>
      </c>
      <c r="F362" s="171">
        <v>-8.0321999999999998E-3</v>
      </c>
      <c r="G362" s="171">
        <v>1.902771E-2</v>
      </c>
      <c r="H362" s="171">
        <v>0.67293000000000003</v>
      </c>
      <c r="I362" s="170" t="b">
        <v>1</v>
      </c>
    </row>
    <row r="363" spans="1:9" x14ac:dyDescent="0.15">
      <c r="A363" s="169" t="s">
        <v>1496</v>
      </c>
      <c r="B363" s="169" t="s">
        <v>325</v>
      </c>
      <c r="C363" s="170" t="s">
        <v>60</v>
      </c>
      <c r="D363" s="170" t="s">
        <v>63</v>
      </c>
      <c r="E363" s="171">
        <v>0.66147</v>
      </c>
      <c r="F363" s="171">
        <v>2.839947E-2</v>
      </c>
      <c r="G363" s="171">
        <v>2.01531E-2</v>
      </c>
      <c r="H363" s="171">
        <v>0.15878</v>
      </c>
      <c r="I363" s="170" t="b">
        <v>1</v>
      </c>
    </row>
    <row r="364" spans="1:9" x14ac:dyDescent="0.15">
      <c r="A364" s="169" t="s">
        <v>1496</v>
      </c>
      <c r="B364" s="169" t="s">
        <v>388</v>
      </c>
      <c r="C364" s="170" t="s">
        <v>60</v>
      </c>
      <c r="D364" s="170" t="s">
        <v>63</v>
      </c>
      <c r="E364" s="171">
        <v>0.63480000000000003</v>
      </c>
      <c r="F364" s="171">
        <v>4.0080200000000002E-3</v>
      </c>
      <c r="G364" s="171">
        <v>2.2047919999999999E-2</v>
      </c>
      <c r="H364" s="171">
        <v>0.85575000000000001</v>
      </c>
      <c r="I364" s="170" t="b">
        <v>1</v>
      </c>
    </row>
    <row r="365" spans="1:9" x14ac:dyDescent="0.15">
      <c r="A365" s="169" t="s">
        <v>1496</v>
      </c>
      <c r="B365" s="169" t="s">
        <v>112</v>
      </c>
      <c r="C365" s="170" t="s">
        <v>63</v>
      </c>
      <c r="D365" s="170" t="s">
        <v>61</v>
      </c>
      <c r="E365" s="171">
        <v>0.89385000000000003</v>
      </c>
      <c r="F365" s="171">
        <v>4.8140380000000003E-2</v>
      </c>
      <c r="G365" s="171">
        <v>3.2358100000000001E-2</v>
      </c>
      <c r="H365" s="171">
        <v>0.13682</v>
      </c>
      <c r="I365" s="170" t="b">
        <v>1</v>
      </c>
    </row>
    <row r="366" spans="1:9" x14ac:dyDescent="0.15">
      <c r="A366" s="169" t="s">
        <v>1496</v>
      </c>
      <c r="B366" s="169" t="s">
        <v>333</v>
      </c>
      <c r="C366" s="170" t="s">
        <v>67</v>
      </c>
      <c r="D366" s="170" t="s">
        <v>61</v>
      </c>
      <c r="E366" s="171">
        <v>0.57315000000000005</v>
      </c>
      <c r="F366" s="171">
        <v>5.0241220000000003E-2</v>
      </c>
      <c r="G366" s="171">
        <v>1.8947019999999998E-2</v>
      </c>
      <c r="H366" s="171">
        <v>8.0094999999999993E-3</v>
      </c>
      <c r="I366" s="170" t="b">
        <v>1</v>
      </c>
    </row>
    <row r="367" spans="1:9" x14ac:dyDescent="0.15">
      <c r="A367" s="169" t="s">
        <v>1496</v>
      </c>
      <c r="B367" s="169" t="s">
        <v>125</v>
      </c>
      <c r="C367" s="170" t="s">
        <v>67</v>
      </c>
      <c r="D367" s="170" t="s">
        <v>61</v>
      </c>
      <c r="E367" s="171">
        <v>0.70674000000000003</v>
      </c>
      <c r="F367" s="171">
        <v>2.942881E-2</v>
      </c>
      <c r="G367" s="171">
        <v>2.0398179999999998E-2</v>
      </c>
      <c r="H367" s="171">
        <v>0.14910000000000001</v>
      </c>
      <c r="I367" s="170" t="b">
        <v>1</v>
      </c>
    </row>
    <row r="368" spans="1:9" x14ac:dyDescent="0.15">
      <c r="A368" s="169" t="s">
        <v>1496</v>
      </c>
      <c r="B368" s="169" t="s">
        <v>303</v>
      </c>
      <c r="C368" s="170" t="s">
        <v>67</v>
      </c>
      <c r="D368" s="170" t="s">
        <v>61</v>
      </c>
      <c r="E368" s="171">
        <v>0.47326000000000001</v>
      </c>
      <c r="F368" s="171">
        <v>-2.0202700000000001E-2</v>
      </c>
      <c r="G368" s="171">
        <v>1.9297419999999999E-2</v>
      </c>
      <c r="H368" s="171">
        <v>0.29514000000000001</v>
      </c>
      <c r="I368" s="170" t="b">
        <v>1</v>
      </c>
    </row>
    <row r="369" spans="1:9" x14ac:dyDescent="0.15">
      <c r="A369" s="169" t="s">
        <v>1496</v>
      </c>
      <c r="B369" s="169" t="s">
        <v>337</v>
      </c>
      <c r="C369" s="170" t="s">
        <v>67</v>
      </c>
      <c r="D369" s="170" t="s">
        <v>61</v>
      </c>
      <c r="E369" s="171">
        <v>0.47366000000000003</v>
      </c>
      <c r="F369" s="171">
        <v>-1.91828E-2</v>
      </c>
      <c r="G369" s="171">
        <v>1.9227250000000001E-2</v>
      </c>
      <c r="H369" s="171">
        <v>0.31842999999999999</v>
      </c>
      <c r="I369" s="170" t="b">
        <v>1</v>
      </c>
    </row>
    <row r="370" spans="1:9" x14ac:dyDescent="0.15">
      <c r="A370" s="169" t="s">
        <v>1496</v>
      </c>
      <c r="B370" s="169" t="s">
        <v>114</v>
      </c>
      <c r="C370" s="170" t="s">
        <v>67</v>
      </c>
      <c r="D370" s="170" t="s">
        <v>61</v>
      </c>
      <c r="E370" s="171">
        <v>0.69671000000000005</v>
      </c>
      <c r="F370" s="171">
        <v>7.2570689999999993E-2</v>
      </c>
      <c r="G370" s="171">
        <v>2.0484519999999999E-2</v>
      </c>
      <c r="H370" s="172">
        <v>3.9604000000000001E-4</v>
      </c>
      <c r="I370" s="170" t="b">
        <v>1</v>
      </c>
    </row>
    <row r="371" spans="1:9" x14ac:dyDescent="0.15">
      <c r="A371" s="169" t="s">
        <v>1496</v>
      </c>
      <c r="B371" s="169" t="s">
        <v>164</v>
      </c>
      <c r="C371" s="170" t="s">
        <v>63</v>
      </c>
      <c r="D371" s="170" t="s">
        <v>61</v>
      </c>
      <c r="E371" s="171">
        <v>0.45478000000000002</v>
      </c>
      <c r="F371" s="171">
        <v>-8.0321999999999998E-3</v>
      </c>
      <c r="G371" s="171">
        <v>1.9160090000000001E-2</v>
      </c>
      <c r="H371" s="171">
        <v>0.67505999999999999</v>
      </c>
      <c r="I371" s="170" t="b">
        <v>0</v>
      </c>
    </row>
    <row r="372" spans="1:9" x14ac:dyDescent="0.15">
      <c r="A372" s="169" t="s">
        <v>1496</v>
      </c>
      <c r="B372" s="169" t="s">
        <v>402</v>
      </c>
      <c r="C372" s="170" t="s">
        <v>67</v>
      </c>
      <c r="D372" s="170" t="s">
        <v>61</v>
      </c>
      <c r="E372" s="171">
        <v>0.38463000000000003</v>
      </c>
      <c r="F372" s="171">
        <v>-7.0245999999999998E-3</v>
      </c>
      <c r="G372" s="171">
        <v>1.8634689999999999E-2</v>
      </c>
      <c r="H372" s="171">
        <v>0.70620000000000005</v>
      </c>
      <c r="I372" s="170" t="b">
        <v>1</v>
      </c>
    </row>
    <row r="373" spans="1:9" x14ac:dyDescent="0.15">
      <c r="A373" s="169" t="s">
        <v>1496</v>
      </c>
      <c r="B373" s="169" t="s">
        <v>833</v>
      </c>
      <c r="C373" s="170" t="s">
        <v>61</v>
      </c>
      <c r="D373" s="170" t="s">
        <v>67</v>
      </c>
      <c r="E373" s="171">
        <v>0.40788000000000002</v>
      </c>
      <c r="F373" s="171">
        <v>1.093994E-2</v>
      </c>
      <c r="G373" s="171">
        <v>1.8778139999999999E-2</v>
      </c>
      <c r="H373" s="171">
        <v>0.56016999999999995</v>
      </c>
      <c r="I373" s="170" t="b">
        <v>1</v>
      </c>
    </row>
    <row r="374" spans="1:9" x14ac:dyDescent="0.15">
      <c r="A374" s="169" t="s">
        <v>1496</v>
      </c>
      <c r="B374" s="169" t="s">
        <v>881</v>
      </c>
      <c r="C374" s="170" t="s">
        <v>60</v>
      </c>
      <c r="D374" s="170" t="s">
        <v>63</v>
      </c>
      <c r="E374" s="171">
        <v>0.28333999999999998</v>
      </c>
      <c r="F374" s="171">
        <v>-5.0124999999999996E-3</v>
      </c>
      <c r="G374" s="171">
        <v>2.2659789999999999E-2</v>
      </c>
      <c r="H374" s="171">
        <v>0.82493000000000005</v>
      </c>
      <c r="I374" s="170" t="b">
        <v>1</v>
      </c>
    </row>
    <row r="375" spans="1:9" x14ac:dyDescent="0.15">
      <c r="A375" s="169" t="s">
        <v>1496</v>
      </c>
      <c r="B375" s="169" t="s">
        <v>251</v>
      </c>
      <c r="C375" s="170" t="s">
        <v>60</v>
      </c>
      <c r="D375" s="170" t="s">
        <v>63</v>
      </c>
      <c r="E375" s="171">
        <v>0.35870000000000002</v>
      </c>
      <c r="F375" s="171">
        <v>1.9802630000000002E-2</v>
      </c>
      <c r="G375" s="171">
        <v>1.9402369999999999E-2</v>
      </c>
      <c r="H375" s="171">
        <v>0.30742999999999998</v>
      </c>
      <c r="I375" s="170" t="b">
        <v>1</v>
      </c>
    </row>
    <row r="376" spans="1:9" x14ac:dyDescent="0.15">
      <c r="A376" s="169" t="s">
        <v>1496</v>
      </c>
      <c r="B376" s="169" t="s">
        <v>340</v>
      </c>
      <c r="C376" s="170" t="s">
        <v>60</v>
      </c>
      <c r="D376" s="170" t="s">
        <v>63</v>
      </c>
      <c r="E376" s="171">
        <v>0.35309000000000001</v>
      </c>
      <c r="F376" s="171">
        <v>1.1928569999999999E-2</v>
      </c>
      <c r="G376" s="171">
        <v>1.9759929999999998E-2</v>
      </c>
      <c r="H376" s="171">
        <v>0.54605999999999999</v>
      </c>
      <c r="I376" s="170" t="b">
        <v>1</v>
      </c>
    </row>
    <row r="377" spans="1:9" x14ac:dyDescent="0.15">
      <c r="A377" s="169" t="s">
        <v>1496</v>
      </c>
      <c r="B377" s="169" t="s">
        <v>310</v>
      </c>
      <c r="C377" s="170" t="s">
        <v>67</v>
      </c>
      <c r="D377" s="170" t="s">
        <v>61</v>
      </c>
      <c r="E377" s="171">
        <v>0.32090000000000002</v>
      </c>
      <c r="F377" s="171">
        <v>-5.02412E-2</v>
      </c>
      <c r="G377" s="171">
        <v>2.0115629999999999E-2</v>
      </c>
      <c r="H377" s="171">
        <v>1.2503E-2</v>
      </c>
      <c r="I377" s="170" t="b">
        <v>1</v>
      </c>
    </row>
    <row r="378" spans="1:9" x14ac:dyDescent="0.15">
      <c r="A378" s="169" t="s">
        <v>1496</v>
      </c>
      <c r="B378" s="169" t="s">
        <v>817</v>
      </c>
      <c r="C378" s="170" t="s">
        <v>60</v>
      </c>
      <c r="D378" s="170" t="s">
        <v>63</v>
      </c>
      <c r="E378" s="171">
        <v>0.27183000000000002</v>
      </c>
      <c r="F378" s="171">
        <v>3.4401429999999997E-2</v>
      </c>
      <c r="G378" s="171">
        <v>2.091705E-2</v>
      </c>
      <c r="H378" s="171">
        <v>0.10004</v>
      </c>
      <c r="I378" s="170" t="b">
        <v>1</v>
      </c>
    </row>
    <row r="379" spans="1:9" x14ac:dyDescent="0.15">
      <c r="A379" s="169" t="s">
        <v>1496</v>
      </c>
      <c r="B379" s="169" t="s">
        <v>266</v>
      </c>
      <c r="C379" s="170" t="s">
        <v>60</v>
      </c>
      <c r="D379" s="170" t="s">
        <v>63</v>
      </c>
      <c r="E379" s="171">
        <v>0.43243999999999999</v>
      </c>
      <c r="F379" s="171">
        <v>1.488861E-2</v>
      </c>
      <c r="G379" s="171">
        <v>1.9435709999999998E-2</v>
      </c>
      <c r="H379" s="171">
        <v>0.44364999999999999</v>
      </c>
      <c r="I379" s="170" t="b">
        <v>1</v>
      </c>
    </row>
    <row r="380" spans="1:9" x14ac:dyDescent="0.15">
      <c r="A380" s="169" t="s">
        <v>1496</v>
      </c>
      <c r="B380" s="169" t="s">
        <v>268</v>
      </c>
      <c r="C380" s="170" t="s">
        <v>67</v>
      </c>
      <c r="D380" s="170" t="s">
        <v>61</v>
      </c>
      <c r="E380" s="171">
        <v>0.29843999999999998</v>
      </c>
      <c r="F380" s="171">
        <v>-2.0202700000000001E-2</v>
      </c>
      <c r="G380" s="171">
        <v>2.1295890000000001E-2</v>
      </c>
      <c r="H380" s="171">
        <v>0.34278999999999998</v>
      </c>
      <c r="I380" s="170" t="b">
        <v>1</v>
      </c>
    </row>
    <row r="381" spans="1:9" x14ac:dyDescent="0.15">
      <c r="A381" s="169" t="s">
        <v>1496</v>
      </c>
      <c r="B381" s="169" t="s">
        <v>208</v>
      </c>
      <c r="C381" s="170" t="s">
        <v>60</v>
      </c>
      <c r="D381" s="170" t="s">
        <v>63</v>
      </c>
      <c r="E381" s="171">
        <v>0.54491999999999996</v>
      </c>
      <c r="F381" s="171">
        <v>-7.9681999999999999E-3</v>
      </c>
      <c r="G381" s="171">
        <v>1.903413E-2</v>
      </c>
      <c r="H381" s="171">
        <v>0.67549000000000003</v>
      </c>
      <c r="I381" s="170" t="b">
        <v>1</v>
      </c>
    </row>
    <row r="382" spans="1:9" x14ac:dyDescent="0.15">
      <c r="A382" s="169" t="s">
        <v>1496</v>
      </c>
      <c r="B382" s="169" t="s">
        <v>356</v>
      </c>
      <c r="C382" s="170" t="s">
        <v>67</v>
      </c>
      <c r="D382" s="170" t="s">
        <v>61</v>
      </c>
      <c r="E382" s="171">
        <v>0.37130000000000002</v>
      </c>
      <c r="F382" s="171">
        <v>-4.1864199999999997E-2</v>
      </c>
      <c r="G382" s="171">
        <v>1.9455190000000001E-2</v>
      </c>
      <c r="H382" s="171">
        <v>3.1411000000000001E-2</v>
      </c>
      <c r="I382" s="170" t="b">
        <v>1</v>
      </c>
    </row>
    <row r="383" spans="1:9" x14ac:dyDescent="0.15">
      <c r="A383" s="169" t="s">
        <v>1496</v>
      </c>
      <c r="B383" s="169" t="s">
        <v>358</v>
      </c>
      <c r="C383" s="170" t="s">
        <v>60</v>
      </c>
      <c r="D383" s="170" t="s">
        <v>63</v>
      </c>
      <c r="E383" s="171">
        <v>0.29039999999999999</v>
      </c>
      <c r="F383" s="171">
        <v>2.371653E-2</v>
      </c>
      <c r="G383" s="171">
        <v>2.015875E-2</v>
      </c>
      <c r="H383" s="171">
        <v>0.2394</v>
      </c>
      <c r="I383" s="170" t="b">
        <v>1</v>
      </c>
    </row>
    <row r="384" spans="1:9" x14ac:dyDescent="0.15">
      <c r="A384" s="169" t="s">
        <v>1496</v>
      </c>
      <c r="B384" s="169" t="s">
        <v>871</v>
      </c>
      <c r="C384" s="170" t="s">
        <v>60</v>
      </c>
      <c r="D384" s="170" t="s">
        <v>63</v>
      </c>
      <c r="E384" s="171">
        <v>0.36253999999999997</v>
      </c>
      <c r="F384" s="171">
        <v>-2.0202700000000001E-2</v>
      </c>
      <c r="G384" s="171">
        <v>1.9902670000000001E-2</v>
      </c>
      <c r="H384" s="171">
        <v>0.31007000000000001</v>
      </c>
      <c r="I384" s="170" t="b">
        <v>1</v>
      </c>
    </row>
    <row r="385" spans="1:9" x14ac:dyDescent="0.15">
      <c r="A385" s="169" t="s">
        <v>1496</v>
      </c>
      <c r="B385" s="169" t="s">
        <v>227</v>
      </c>
      <c r="C385" s="170" t="s">
        <v>60</v>
      </c>
      <c r="D385" s="170" t="s">
        <v>63</v>
      </c>
      <c r="E385" s="171">
        <v>0.60209999999999997</v>
      </c>
      <c r="F385" s="171">
        <v>1.7146160000000001E-2</v>
      </c>
      <c r="G385" s="171">
        <v>1.9768850000000001E-2</v>
      </c>
      <c r="H385" s="171">
        <v>0.38575999999999999</v>
      </c>
      <c r="I385" s="170" t="b">
        <v>1</v>
      </c>
    </row>
    <row r="386" spans="1:9" x14ac:dyDescent="0.15">
      <c r="A386" s="169" t="s">
        <v>1496</v>
      </c>
      <c r="B386" s="169" t="s">
        <v>271</v>
      </c>
      <c r="C386" s="170" t="s">
        <v>67</v>
      </c>
      <c r="D386" s="170" t="s">
        <v>61</v>
      </c>
      <c r="E386" s="171">
        <v>0.48069000000000001</v>
      </c>
      <c r="F386" s="171">
        <v>-5.0124999999999996E-3</v>
      </c>
      <c r="G386" s="171">
        <v>1.851947E-2</v>
      </c>
      <c r="H386" s="171">
        <v>0.78664999999999996</v>
      </c>
      <c r="I386" s="170" t="b">
        <v>1</v>
      </c>
    </row>
    <row r="387" spans="1:9" x14ac:dyDescent="0.15">
      <c r="A387" s="169" t="s">
        <v>1496</v>
      </c>
      <c r="B387" s="169" t="s">
        <v>825</v>
      </c>
      <c r="C387" s="170" t="s">
        <v>67</v>
      </c>
      <c r="D387" s="170" t="s">
        <v>61</v>
      </c>
      <c r="E387" s="171">
        <v>0.27672000000000002</v>
      </c>
      <c r="F387" s="171">
        <v>-3.0459199999999999E-2</v>
      </c>
      <c r="G387" s="171">
        <v>2.111238E-2</v>
      </c>
      <c r="H387" s="171">
        <v>0.14910000000000001</v>
      </c>
      <c r="I387" s="170" t="b">
        <v>1</v>
      </c>
    </row>
    <row r="388" spans="1:9" x14ac:dyDescent="0.15">
      <c r="A388" s="169" t="s">
        <v>1496</v>
      </c>
      <c r="B388" s="169" t="s">
        <v>216</v>
      </c>
      <c r="C388" s="170" t="s">
        <v>63</v>
      </c>
      <c r="D388" s="170" t="s">
        <v>61</v>
      </c>
      <c r="E388" s="171">
        <v>0.10656</v>
      </c>
      <c r="F388" s="171">
        <v>-3.7701900000000003E-2</v>
      </c>
      <c r="G388" s="171">
        <v>3.1089559999999999E-2</v>
      </c>
      <c r="H388" s="171">
        <v>0.22525000000000001</v>
      </c>
      <c r="I388" s="170" t="b">
        <v>1</v>
      </c>
    </row>
    <row r="389" spans="1:9" x14ac:dyDescent="0.15">
      <c r="A389" s="169" t="s">
        <v>1496</v>
      </c>
      <c r="B389" s="169" t="s">
        <v>986</v>
      </c>
      <c r="C389" s="170" t="s">
        <v>63</v>
      </c>
      <c r="D389" s="170" t="s">
        <v>60</v>
      </c>
      <c r="E389" s="171">
        <v>0.10219</v>
      </c>
      <c r="F389" s="171">
        <v>-3.0044999999999998E-3</v>
      </c>
      <c r="G389" s="171">
        <v>3.018794E-2</v>
      </c>
      <c r="H389" s="171">
        <v>0.92071999999999998</v>
      </c>
      <c r="I389" s="170" t="b">
        <v>1</v>
      </c>
    </row>
    <row r="390" spans="1:9" x14ac:dyDescent="0.15">
      <c r="A390" s="169" t="s">
        <v>1496</v>
      </c>
      <c r="B390" s="169" t="s">
        <v>330</v>
      </c>
      <c r="C390" s="170" t="s">
        <v>67</v>
      </c>
      <c r="D390" s="170" t="s">
        <v>63</v>
      </c>
      <c r="E390" s="171">
        <v>0.12953000000000001</v>
      </c>
      <c r="F390" s="171">
        <v>-2.6343999999999999E-2</v>
      </c>
      <c r="G390" s="171">
        <v>2.8236359999999999E-2</v>
      </c>
      <c r="H390" s="171">
        <v>0.35082999999999998</v>
      </c>
      <c r="I390" s="170" t="b">
        <v>1</v>
      </c>
    </row>
    <row r="391" spans="1:9" x14ac:dyDescent="0.15">
      <c r="A391" s="169" t="s">
        <v>1496</v>
      </c>
      <c r="B391" s="169" t="s">
        <v>192</v>
      </c>
      <c r="C391" s="170" t="s">
        <v>60</v>
      </c>
      <c r="D391" s="170" t="s">
        <v>63</v>
      </c>
      <c r="E391" s="171">
        <v>0.86931999999999998</v>
      </c>
      <c r="F391" s="171">
        <v>-4.9742099999999997E-2</v>
      </c>
      <c r="G391" s="171">
        <v>2.7868899999999999E-2</v>
      </c>
      <c r="H391" s="171">
        <v>7.4284000000000003E-2</v>
      </c>
      <c r="I391" s="170" t="b">
        <v>1</v>
      </c>
    </row>
    <row r="392" spans="1:9" x14ac:dyDescent="0.15">
      <c r="A392" s="169" t="s">
        <v>1496</v>
      </c>
      <c r="B392" s="169" t="s">
        <v>314</v>
      </c>
      <c r="C392" s="170" t="s">
        <v>67</v>
      </c>
      <c r="D392" s="170" t="s">
        <v>61</v>
      </c>
      <c r="E392" s="171">
        <v>0.65841000000000005</v>
      </c>
      <c r="F392" s="171">
        <v>-1.7839899999999999E-2</v>
      </c>
      <c r="G392" s="171">
        <v>2.0288830000000001E-2</v>
      </c>
      <c r="H392" s="171">
        <v>0.37924000000000002</v>
      </c>
      <c r="I392" s="170" t="b">
        <v>1</v>
      </c>
    </row>
    <row r="393" spans="1:9" x14ac:dyDescent="0.15">
      <c r="A393" s="169" t="s">
        <v>1496</v>
      </c>
      <c r="B393" s="169" t="s">
        <v>199</v>
      </c>
      <c r="C393" s="170" t="s">
        <v>60</v>
      </c>
      <c r="D393" s="170" t="s">
        <v>63</v>
      </c>
      <c r="E393" s="171">
        <v>0.13703000000000001</v>
      </c>
      <c r="F393" s="171">
        <v>4.6883590000000003E-2</v>
      </c>
      <c r="G393" s="171">
        <v>2.7588680000000001E-2</v>
      </c>
      <c r="H393" s="171">
        <v>8.9247999999999994E-2</v>
      </c>
      <c r="I393" s="170" t="b">
        <v>1</v>
      </c>
    </row>
    <row r="394" spans="1:9" x14ac:dyDescent="0.15">
      <c r="A394" s="169" t="s">
        <v>1496</v>
      </c>
      <c r="B394" s="169" t="s">
        <v>789</v>
      </c>
      <c r="C394" s="170" t="s">
        <v>61</v>
      </c>
      <c r="D394" s="170" t="s">
        <v>60</v>
      </c>
      <c r="E394" s="171">
        <v>5.2209999999999999E-2</v>
      </c>
      <c r="F394" s="171">
        <v>2.9955099999999998E-3</v>
      </c>
      <c r="G394" s="171">
        <v>3.7234789999999997E-2</v>
      </c>
      <c r="H394" s="171">
        <v>0.93588000000000005</v>
      </c>
      <c r="I394" s="170" t="b">
        <v>1</v>
      </c>
    </row>
    <row r="395" spans="1:9" x14ac:dyDescent="0.15">
      <c r="A395" s="169" t="s">
        <v>1496</v>
      </c>
      <c r="B395" s="169" t="s">
        <v>372</v>
      </c>
      <c r="C395" s="170" t="s">
        <v>60</v>
      </c>
      <c r="D395" s="170" t="s">
        <v>63</v>
      </c>
      <c r="E395" s="171">
        <v>0.51019000000000003</v>
      </c>
      <c r="F395" s="171">
        <v>-1.3902899999999999E-2</v>
      </c>
      <c r="G395" s="171">
        <v>1.9219090000000001E-2</v>
      </c>
      <c r="H395" s="171">
        <v>0.46944000000000002</v>
      </c>
      <c r="I395" s="170" t="b">
        <v>1</v>
      </c>
    </row>
    <row r="396" spans="1:9" x14ac:dyDescent="0.15">
      <c r="A396" s="169" t="s">
        <v>1496</v>
      </c>
      <c r="B396" s="169" t="s">
        <v>918</v>
      </c>
      <c r="C396" s="170" t="s">
        <v>63</v>
      </c>
      <c r="D396" s="170" t="s">
        <v>67</v>
      </c>
      <c r="E396" s="171">
        <v>0.37279000000000001</v>
      </c>
      <c r="F396" s="171">
        <v>3.9920199999999998E-3</v>
      </c>
      <c r="G396" s="171">
        <v>1.9108980000000001E-2</v>
      </c>
      <c r="H396" s="171">
        <v>0.83452000000000004</v>
      </c>
      <c r="I396" s="170" t="b">
        <v>1</v>
      </c>
    </row>
    <row r="397" spans="1:9" x14ac:dyDescent="0.15">
      <c r="A397" s="169" t="s">
        <v>1496</v>
      </c>
      <c r="B397" s="169" t="s">
        <v>233</v>
      </c>
      <c r="C397" s="170" t="s">
        <v>67</v>
      </c>
      <c r="D397" s="170" t="s">
        <v>61</v>
      </c>
      <c r="E397" s="171">
        <v>7.8390000000000001E-2</v>
      </c>
      <c r="F397" s="171">
        <v>0.30527638000000001</v>
      </c>
      <c r="G397" s="171">
        <v>3.2598809999999999E-2</v>
      </c>
      <c r="H397" s="172">
        <v>7.6299999999999999E-21</v>
      </c>
      <c r="I397" s="170" t="b">
        <v>1</v>
      </c>
    </row>
    <row r="398" spans="1:9" x14ac:dyDescent="0.15">
      <c r="A398" s="169" t="s">
        <v>1496</v>
      </c>
      <c r="B398" s="169" t="s">
        <v>960</v>
      </c>
      <c r="C398" s="170" t="s">
        <v>63</v>
      </c>
      <c r="D398" s="170" t="s">
        <v>60</v>
      </c>
      <c r="E398" s="171">
        <v>0.31779000000000002</v>
      </c>
      <c r="F398" s="171">
        <v>1.488861E-2</v>
      </c>
      <c r="G398" s="171">
        <v>2.0669070000000001E-2</v>
      </c>
      <c r="H398" s="171">
        <v>0.47132000000000002</v>
      </c>
      <c r="I398" s="170" t="b">
        <v>1</v>
      </c>
    </row>
    <row r="399" spans="1:9" x14ac:dyDescent="0.15">
      <c r="A399" s="169" t="s">
        <v>1496</v>
      </c>
      <c r="B399" s="169" t="s">
        <v>1018</v>
      </c>
      <c r="C399" s="170" t="s">
        <v>67</v>
      </c>
      <c r="D399" s="170" t="s">
        <v>61</v>
      </c>
      <c r="E399" s="171">
        <v>2.6749999999999999E-2</v>
      </c>
      <c r="F399" s="171">
        <v>4.9742090000000003E-2</v>
      </c>
      <c r="G399" s="171">
        <v>5.4864540000000003E-2</v>
      </c>
      <c r="H399" s="171">
        <v>0.36459999999999998</v>
      </c>
      <c r="I399" s="170" t="b">
        <v>1</v>
      </c>
    </row>
    <row r="400" spans="1:9" x14ac:dyDescent="0.15">
      <c r="A400" s="169" t="s">
        <v>1496</v>
      </c>
      <c r="B400" s="169" t="s">
        <v>111</v>
      </c>
      <c r="C400" s="170" t="s">
        <v>67</v>
      </c>
      <c r="D400" s="170" t="s">
        <v>60</v>
      </c>
      <c r="E400" s="171">
        <v>0.81562000000000001</v>
      </c>
      <c r="F400" s="171">
        <v>4.4997370000000002E-2</v>
      </c>
      <c r="G400" s="171">
        <v>2.51568E-2</v>
      </c>
      <c r="H400" s="171">
        <v>7.3666999999999996E-2</v>
      </c>
      <c r="I400" s="170" t="b">
        <v>1</v>
      </c>
    </row>
    <row r="401" spans="1:9" x14ac:dyDescent="0.15">
      <c r="A401" s="169" t="s">
        <v>1496</v>
      </c>
      <c r="B401" s="169" t="s">
        <v>368</v>
      </c>
      <c r="C401" s="170" t="s">
        <v>67</v>
      </c>
      <c r="D401" s="170" t="s">
        <v>63</v>
      </c>
      <c r="E401" s="171">
        <v>0.10337</v>
      </c>
      <c r="F401" s="171">
        <v>3.6331929999999998E-2</v>
      </c>
      <c r="G401" s="171">
        <v>3.0739269999999999E-2</v>
      </c>
      <c r="H401" s="171">
        <v>0.23723</v>
      </c>
      <c r="I401" s="170" t="b">
        <v>1</v>
      </c>
    </row>
    <row r="402" spans="1:9" x14ac:dyDescent="0.15">
      <c r="A402" s="169" t="s">
        <v>1496</v>
      </c>
      <c r="B402" s="169" t="s">
        <v>972</v>
      </c>
      <c r="C402" s="170" t="s">
        <v>63</v>
      </c>
      <c r="D402" s="170" t="s">
        <v>60</v>
      </c>
      <c r="E402" s="171">
        <v>8.7139999999999995E-2</v>
      </c>
      <c r="F402" s="171">
        <v>6.3913330000000004E-2</v>
      </c>
      <c r="G402" s="171">
        <v>3.180467E-2</v>
      </c>
      <c r="H402" s="171">
        <v>4.4477999999999997E-2</v>
      </c>
      <c r="I402" s="170" t="b">
        <v>1</v>
      </c>
    </row>
    <row r="403" spans="1:9" x14ac:dyDescent="0.15">
      <c r="A403" s="169" t="s">
        <v>1496</v>
      </c>
      <c r="B403" s="169" t="s">
        <v>84</v>
      </c>
      <c r="C403" s="170" t="s">
        <v>67</v>
      </c>
      <c r="D403" s="170" t="s">
        <v>61</v>
      </c>
      <c r="E403" s="171">
        <v>6.4219999999999999E-2</v>
      </c>
      <c r="F403" s="171">
        <v>9.9503300000000003E-3</v>
      </c>
      <c r="G403" s="171">
        <v>3.8032690000000001E-2</v>
      </c>
      <c r="H403" s="171">
        <v>0.79361000000000004</v>
      </c>
      <c r="I403" s="170" t="b">
        <v>1</v>
      </c>
    </row>
    <row r="404" spans="1:9" x14ac:dyDescent="0.15">
      <c r="A404" s="169" t="s">
        <v>1496</v>
      </c>
      <c r="B404" s="169" t="s">
        <v>85</v>
      </c>
      <c r="C404" s="170" t="s">
        <v>67</v>
      </c>
      <c r="D404" s="170" t="s">
        <v>61</v>
      </c>
      <c r="E404" s="171">
        <v>0.28258</v>
      </c>
      <c r="F404" s="171">
        <v>-1.51136E-2</v>
      </c>
      <c r="G404" s="171">
        <v>2.1400200000000001E-2</v>
      </c>
      <c r="H404" s="171">
        <v>0.48004000000000002</v>
      </c>
      <c r="I404" s="170" t="b">
        <v>1</v>
      </c>
    </row>
    <row r="405" spans="1:9" x14ac:dyDescent="0.15">
      <c r="A405" s="169" t="s">
        <v>1496</v>
      </c>
      <c r="B405" s="169" t="s">
        <v>791</v>
      </c>
      <c r="C405" s="170" t="s">
        <v>67</v>
      </c>
      <c r="D405" s="170" t="s">
        <v>61</v>
      </c>
      <c r="E405" s="171">
        <v>0.10481</v>
      </c>
      <c r="F405" s="171">
        <v>2.566775E-2</v>
      </c>
      <c r="G405" s="171">
        <v>3.001117E-2</v>
      </c>
      <c r="H405" s="171">
        <v>0.39240000000000003</v>
      </c>
      <c r="I405" s="170" t="b">
        <v>1</v>
      </c>
    </row>
    <row r="406" spans="1:9" x14ac:dyDescent="0.15">
      <c r="A406" s="169" t="s">
        <v>1496</v>
      </c>
      <c r="B406" s="169" t="s">
        <v>779</v>
      </c>
      <c r="C406" s="170" t="s">
        <v>67</v>
      </c>
      <c r="D406" s="170" t="s">
        <v>60</v>
      </c>
      <c r="E406" s="171">
        <v>1.6809999999999999E-2</v>
      </c>
      <c r="F406" s="171">
        <v>8.9597400000000008E-3</v>
      </c>
      <c r="G406" s="171">
        <v>7.6192689999999993E-2</v>
      </c>
      <c r="H406" s="171">
        <v>0.90639000000000003</v>
      </c>
      <c r="I406" s="170" t="b">
        <v>1</v>
      </c>
    </row>
    <row r="407" spans="1:9" x14ac:dyDescent="0.15">
      <c r="A407" s="169" t="s">
        <v>1496</v>
      </c>
      <c r="B407" s="169" t="s">
        <v>99</v>
      </c>
      <c r="C407" s="170" t="s">
        <v>60</v>
      </c>
      <c r="D407" s="170" t="s">
        <v>61</v>
      </c>
      <c r="E407" s="171">
        <v>0.67291999999999996</v>
      </c>
      <c r="F407" s="171">
        <v>-3.1498699999999998E-2</v>
      </c>
      <c r="G407" s="171">
        <v>2.0111420000000001E-2</v>
      </c>
      <c r="H407" s="171">
        <v>0.1173</v>
      </c>
      <c r="I407" s="170" t="b">
        <v>1</v>
      </c>
    </row>
    <row r="408" spans="1:9" x14ac:dyDescent="0.15">
      <c r="A408" s="169" t="s">
        <v>1496</v>
      </c>
      <c r="B408" s="169" t="s">
        <v>962</v>
      </c>
      <c r="C408" s="170" t="s">
        <v>60</v>
      </c>
      <c r="D408" s="170" t="s">
        <v>63</v>
      </c>
      <c r="E408" s="171">
        <v>0.34921999999999997</v>
      </c>
      <c r="F408" s="171">
        <v>7.9681700000000001E-3</v>
      </c>
      <c r="G408" s="171">
        <v>2.0844999999999999E-2</v>
      </c>
      <c r="H408" s="171">
        <v>0.70226999999999995</v>
      </c>
      <c r="I408" s="170" t="b">
        <v>1</v>
      </c>
    </row>
    <row r="409" spans="1:9" x14ac:dyDescent="0.15">
      <c r="A409" s="169" t="s">
        <v>1496</v>
      </c>
      <c r="B409" s="169" t="s">
        <v>1002</v>
      </c>
      <c r="C409" s="170" t="s">
        <v>67</v>
      </c>
      <c r="D409" s="170" t="s">
        <v>61</v>
      </c>
      <c r="E409" s="171">
        <v>0.23508999999999999</v>
      </c>
      <c r="F409" s="171">
        <v>3.5367139999999998E-2</v>
      </c>
      <c r="G409" s="171">
        <v>2.2006029999999999E-2</v>
      </c>
      <c r="H409" s="171">
        <v>0.10802</v>
      </c>
      <c r="I409" s="170" t="b">
        <v>1</v>
      </c>
    </row>
    <row r="410" spans="1:9" x14ac:dyDescent="0.15">
      <c r="A410" s="169" t="s">
        <v>1496</v>
      </c>
      <c r="B410" s="169" t="s">
        <v>1004</v>
      </c>
      <c r="C410" s="170" t="s">
        <v>60</v>
      </c>
      <c r="D410" s="170" t="s">
        <v>61</v>
      </c>
      <c r="E410" s="171">
        <v>0.46833000000000002</v>
      </c>
      <c r="F410" s="171">
        <v>6.9756100000000001E-3</v>
      </c>
      <c r="G410" s="171">
        <v>1.9711889999999999E-2</v>
      </c>
      <c r="H410" s="171">
        <v>0.72343000000000002</v>
      </c>
      <c r="I410" s="170" t="b">
        <v>1</v>
      </c>
    </row>
    <row r="411" spans="1:9" x14ac:dyDescent="0.15">
      <c r="A411" s="169" t="s">
        <v>1496</v>
      </c>
      <c r="B411" s="169" t="s">
        <v>349</v>
      </c>
      <c r="C411" s="170" t="s">
        <v>67</v>
      </c>
      <c r="D411" s="170" t="s">
        <v>61</v>
      </c>
      <c r="E411" s="171">
        <v>0.91171999999999997</v>
      </c>
      <c r="F411" s="171">
        <v>-2.8587499999999998E-2</v>
      </c>
      <c r="G411" s="171">
        <v>3.2307179999999998E-2</v>
      </c>
      <c r="H411" s="171">
        <v>0.37623000000000001</v>
      </c>
      <c r="I411" s="170" t="b">
        <v>1</v>
      </c>
    </row>
    <row r="412" spans="1:9" x14ac:dyDescent="0.15">
      <c r="A412" s="169" t="s">
        <v>1496</v>
      </c>
      <c r="B412" s="169" t="s">
        <v>105</v>
      </c>
      <c r="C412" s="170" t="s">
        <v>67</v>
      </c>
      <c r="D412" s="170" t="s">
        <v>63</v>
      </c>
      <c r="E412" s="171">
        <v>0.28448000000000001</v>
      </c>
      <c r="F412" s="171">
        <v>-1.91828E-2</v>
      </c>
      <c r="G412" s="171">
        <v>2.081914E-2</v>
      </c>
      <c r="H412" s="171">
        <v>0.35683999999999999</v>
      </c>
      <c r="I412" s="170" t="b">
        <v>1</v>
      </c>
    </row>
    <row r="413" spans="1:9" x14ac:dyDescent="0.15">
      <c r="A413" s="169" t="s">
        <v>1496</v>
      </c>
      <c r="B413" s="169" t="s">
        <v>110</v>
      </c>
      <c r="C413" s="170" t="s">
        <v>67</v>
      </c>
      <c r="D413" s="170" t="s">
        <v>60</v>
      </c>
      <c r="E413" s="171">
        <v>0.30003000000000002</v>
      </c>
      <c r="F413" s="171">
        <v>-1.30852E-2</v>
      </c>
      <c r="G413" s="171">
        <v>2.04943E-2</v>
      </c>
      <c r="H413" s="171">
        <v>0.52315999999999996</v>
      </c>
      <c r="I413" s="170" t="b">
        <v>1</v>
      </c>
    </row>
    <row r="414" spans="1:9" x14ac:dyDescent="0.15">
      <c r="A414" s="169" t="s">
        <v>1496</v>
      </c>
      <c r="B414" s="169" t="s">
        <v>291</v>
      </c>
      <c r="C414" s="170" t="s">
        <v>67</v>
      </c>
      <c r="D414" s="170" t="s">
        <v>61</v>
      </c>
      <c r="E414" s="171">
        <v>0.69882999999999995</v>
      </c>
      <c r="F414" s="171">
        <v>4.7091609999999999E-2</v>
      </c>
      <c r="G414" s="171">
        <v>2.037862E-2</v>
      </c>
      <c r="H414" s="171">
        <v>2.0841999999999999E-2</v>
      </c>
      <c r="I414" s="170" t="b">
        <v>1</v>
      </c>
    </row>
    <row r="415" spans="1:9" x14ac:dyDescent="0.15">
      <c r="A415" s="169" t="s">
        <v>1496</v>
      </c>
      <c r="B415" s="169" t="s">
        <v>117</v>
      </c>
      <c r="C415" s="170" t="s">
        <v>67</v>
      </c>
      <c r="D415" s="170" t="s">
        <v>61</v>
      </c>
      <c r="E415" s="171">
        <v>0.68955999999999995</v>
      </c>
      <c r="F415" s="171">
        <v>4.2907500000000001E-2</v>
      </c>
      <c r="G415" s="171">
        <v>2.0305E-2</v>
      </c>
      <c r="H415" s="171">
        <v>3.4588000000000001E-2</v>
      </c>
      <c r="I415" s="170" t="b">
        <v>1</v>
      </c>
    </row>
    <row r="416" spans="1:9" x14ac:dyDescent="0.15">
      <c r="A416" s="169" t="s">
        <v>1496</v>
      </c>
      <c r="B416" s="169" t="s">
        <v>177</v>
      </c>
      <c r="C416" s="170" t="s">
        <v>67</v>
      </c>
      <c r="D416" s="170" t="s">
        <v>63</v>
      </c>
      <c r="E416" s="171">
        <v>0.84662999999999999</v>
      </c>
      <c r="F416" s="171">
        <v>-8.9596999999999993E-3</v>
      </c>
      <c r="G416" s="171">
        <v>2.6974339999999999E-2</v>
      </c>
      <c r="H416" s="171">
        <v>0.73977000000000004</v>
      </c>
      <c r="I416" s="170" t="b">
        <v>1</v>
      </c>
    </row>
    <row r="417" spans="1:9" x14ac:dyDescent="0.15">
      <c r="A417" s="169" t="s">
        <v>1496</v>
      </c>
      <c r="B417" s="169" t="s">
        <v>190</v>
      </c>
      <c r="C417" s="170" t="s">
        <v>67</v>
      </c>
      <c r="D417" s="170" t="s">
        <v>61</v>
      </c>
      <c r="E417" s="171">
        <v>0.93589</v>
      </c>
      <c r="F417" s="171">
        <v>1.8163970000000002E-2</v>
      </c>
      <c r="G417" s="171">
        <v>3.8650770000000001E-2</v>
      </c>
      <c r="H417" s="171">
        <v>0.63839000000000001</v>
      </c>
      <c r="I417" s="170" t="b">
        <v>1</v>
      </c>
    </row>
    <row r="418" spans="1:9" x14ac:dyDescent="0.15">
      <c r="A418" s="169" t="s">
        <v>1496</v>
      </c>
      <c r="B418" s="169" t="s">
        <v>273</v>
      </c>
      <c r="C418" s="170" t="s">
        <v>67</v>
      </c>
      <c r="D418" s="170" t="s">
        <v>63</v>
      </c>
      <c r="E418" s="171">
        <v>0.20977000000000001</v>
      </c>
      <c r="F418" s="171">
        <v>1.685712E-2</v>
      </c>
      <c r="G418" s="171">
        <v>2.2576260000000001E-2</v>
      </c>
      <c r="H418" s="171">
        <v>0.45526</v>
      </c>
      <c r="I418" s="170" t="b">
        <v>1</v>
      </c>
    </row>
    <row r="419" spans="1:9" x14ac:dyDescent="0.15">
      <c r="A419" s="169" t="s">
        <v>1496</v>
      </c>
      <c r="B419" s="169" t="s">
        <v>405</v>
      </c>
      <c r="C419" s="170" t="s">
        <v>60</v>
      </c>
      <c r="D419" s="170" t="s">
        <v>63</v>
      </c>
      <c r="E419" s="171">
        <v>0.20762</v>
      </c>
      <c r="F419" s="171">
        <v>3.5367139999999998E-2</v>
      </c>
      <c r="G419" s="171">
        <v>2.282294E-2</v>
      </c>
      <c r="H419" s="171">
        <v>0.12123</v>
      </c>
      <c r="I419" s="170" t="b">
        <v>1</v>
      </c>
    </row>
    <row r="420" spans="1:9" x14ac:dyDescent="0.15">
      <c r="A420" s="169" t="s">
        <v>1496</v>
      </c>
      <c r="B420" s="169" t="s">
        <v>829</v>
      </c>
      <c r="C420" s="170" t="s">
        <v>60</v>
      </c>
      <c r="D420" s="170" t="s">
        <v>63</v>
      </c>
      <c r="E420" s="171">
        <v>0.37435000000000002</v>
      </c>
      <c r="F420" s="171">
        <v>-1.00503E-2</v>
      </c>
      <c r="G420" s="171">
        <v>1.9563959999999998E-2</v>
      </c>
      <c r="H420" s="171">
        <v>0.60745000000000005</v>
      </c>
      <c r="I420" s="170" t="b">
        <v>1</v>
      </c>
    </row>
    <row r="421" spans="1:9" x14ac:dyDescent="0.15">
      <c r="A421" s="169" t="s">
        <v>1496</v>
      </c>
      <c r="B421" s="169" t="s">
        <v>249</v>
      </c>
      <c r="C421" s="170" t="s">
        <v>60</v>
      </c>
      <c r="D421" s="170" t="s">
        <v>63</v>
      </c>
      <c r="E421" s="171">
        <v>0.28963</v>
      </c>
      <c r="F421" s="171">
        <v>-3.0459199999999999E-2</v>
      </c>
      <c r="G421" s="171">
        <v>2.0777170000000001E-2</v>
      </c>
      <c r="H421" s="171">
        <v>0.14265</v>
      </c>
      <c r="I421" s="170" t="b">
        <v>1</v>
      </c>
    </row>
    <row r="422" spans="1:9" x14ac:dyDescent="0.15">
      <c r="A422" s="169" t="s">
        <v>1496</v>
      </c>
      <c r="B422" s="169" t="s">
        <v>379</v>
      </c>
      <c r="C422" s="170" t="s">
        <v>63</v>
      </c>
      <c r="D422" s="170" t="s">
        <v>61</v>
      </c>
      <c r="E422" s="171">
        <v>0.83009999999999995</v>
      </c>
      <c r="F422" s="171">
        <v>-1.0939900000000001E-2</v>
      </c>
      <c r="G422" s="171">
        <v>2.3611699999999999E-2</v>
      </c>
      <c r="H422" s="171">
        <v>0.64312999999999998</v>
      </c>
      <c r="I422" s="170" t="b">
        <v>1</v>
      </c>
    </row>
    <row r="423" spans="1:9" x14ac:dyDescent="0.15">
      <c r="A423" s="169" t="s">
        <v>1496</v>
      </c>
      <c r="B423" s="169" t="s">
        <v>187</v>
      </c>
      <c r="C423" s="170" t="s">
        <v>67</v>
      </c>
      <c r="D423" s="170" t="s">
        <v>61</v>
      </c>
      <c r="E423" s="171">
        <v>0.19250999999999999</v>
      </c>
      <c r="F423" s="171">
        <v>4.4016890000000003E-2</v>
      </c>
      <c r="G423" s="171">
        <v>2.3328100000000001E-2</v>
      </c>
      <c r="H423" s="171">
        <v>5.9179000000000002E-2</v>
      </c>
      <c r="I423" s="170" t="b">
        <v>1</v>
      </c>
    </row>
    <row r="424" spans="1:9" x14ac:dyDescent="0.15">
      <c r="A424" s="169" t="s">
        <v>1496</v>
      </c>
      <c r="B424" s="169" t="s">
        <v>202</v>
      </c>
      <c r="C424" s="170" t="s">
        <v>67</v>
      </c>
      <c r="D424" s="170" t="s">
        <v>61</v>
      </c>
      <c r="E424" s="171">
        <v>0.22191</v>
      </c>
      <c r="F424" s="171">
        <v>2.7615170000000001E-2</v>
      </c>
      <c r="G424" s="171">
        <v>2.244467E-2</v>
      </c>
      <c r="H424" s="171">
        <v>0.21856</v>
      </c>
      <c r="I424" s="170" t="b">
        <v>1</v>
      </c>
    </row>
    <row r="425" spans="1:9" x14ac:dyDescent="0.15">
      <c r="A425" s="169" t="s">
        <v>1496</v>
      </c>
      <c r="B425" s="169" t="s">
        <v>219</v>
      </c>
      <c r="C425" s="170" t="s">
        <v>60</v>
      </c>
      <c r="D425" s="170" t="s">
        <v>63</v>
      </c>
      <c r="E425" s="171">
        <v>0.66979999999999995</v>
      </c>
      <c r="F425" s="171">
        <v>-4.9874999999999997E-3</v>
      </c>
      <c r="G425" s="171">
        <v>1.9356160000000001E-2</v>
      </c>
      <c r="H425" s="171">
        <v>0.79666000000000003</v>
      </c>
      <c r="I425" s="170" t="b">
        <v>1</v>
      </c>
    </row>
    <row r="426" spans="1:9" x14ac:dyDescent="0.15">
      <c r="A426" s="169" t="s">
        <v>1496</v>
      </c>
      <c r="B426" s="169" t="s">
        <v>230</v>
      </c>
      <c r="C426" s="170" t="s">
        <v>60</v>
      </c>
      <c r="D426" s="170" t="s">
        <v>61</v>
      </c>
      <c r="E426" s="171">
        <v>0.73516999999999999</v>
      </c>
      <c r="F426" s="171">
        <v>-9.9503000000000005E-3</v>
      </c>
      <c r="G426" s="171">
        <v>2.091057E-2</v>
      </c>
      <c r="H426" s="171">
        <v>0.63417999999999997</v>
      </c>
      <c r="I426" s="170" t="b">
        <v>1</v>
      </c>
    </row>
    <row r="427" spans="1:9" x14ac:dyDescent="0.15">
      <c r="A427" s="169" t="s">
        <v>1496</v>
      </c>
      <c r="B427" s="169" t="s">
        <v>374</v>
      </c>
      <c r="C427" s="170" t="s">
        <v>67</v>
      </c>
      <c r="D427" s="170" t="s">
        <v>61</v>
      </c>
      <c r="E427" s="171">
        <v>0.47020000000000001</v>
      </c>
      <c r="F427" s="171">
        <v>-9.0407000000000005E-3</v>
      </c>
      <c r="G427" s="171">
        <v>1.8470529999999999E-2</v>
      </c>
      <c r="H427" s="171">
        <v>0.62451000000000001</v>
      </c>
      <c r="I427" s="170" t="b">
        <v>1</v>
      </c>
    </row>
    <row r="428" spans="1:9" x14ac:dyDescent="0.15">
      <c r="A428" s="169" t="s">
        <v>1496</v>
      </c>
      <c r="B428" s="169" t="s">
        <v>1006</v>
      </c>
      <c r="C428" s="170" t="s">
        <v>67</v>
      </c>
      <c r="D428" s="170" t="s">
        <v>61</v>
      </c>
      <c r="E428" s="171">
        <v>0.33781</v>
      </c>
      <c r="F428" s="171">
        <v>-1.10609E-2</v>
      </c>
      <c r="G428" s="171">
        <v>2.0602800000000001E-2</v>
      </c>
      <c r="H428" s="171">
        <v>0.59136</v>
      </c>
      <c r="I428" s="170" t="b">
        <v>1</v>
      </c>
    </row>
    <row r="429" spans="1:9" x14ac:dyDescent="0.15">
      <c r="A429" s="169" t="s">
        <v>1496</v>
      </c>
      <c r="B429" s="169" t="s">
        <v>98</v>
      </c>
      <c r="C429" s="170" t="s">
        <v>60</v>
      </c>
      <c r="D429" s="170" t="s">
        <v>63</v>
      </c>
      <c r="E429" s="171">
        <v>0.70313000000000003</v>
      </c>
      <c r="F429" s="171">
        <v>-4.4973399999999997E-2</v>
      </c>
      <c r="G429" s="171">
        <v>2.0678539999999999E-2</v>
      </c>
      <c r="H429" s="171">
        <v>2.9638999999999999E-2</v>
      </c>
      <c r="I429" s="170" t="b">
        <v>1</v>
      </c>
    </row>
    <row r="430" spans="1:9" x14ac:dyDescent="0.15">
      <c r="A430" s="169" t="s">
        <v>1496</v>
      </c>
      <c r="B430" s="169" t="s">
        <v>359</v>
      </c>
      <c r="C430" s="170" t="s">
        <v>60</v>
      </c>
      <c r="D430" s="170" t="s">
        <v>63</v>
      </c>
      <c r="E430" s="171">
        <v>0.55662999999999996</v>
      </c>
      <c r="F430" s="171">
        <v>2.839947E-2</v>
      </c>
      <c r="G430" s="171">
        <v>1.9176530000000001E-2</v>
      </c>
      <c r="H430" s="171">
        <v>0.13861999999999999</v>
      </c>
      <c r="I430" s="170" t="b">
        <v>1</v>
      </c>
    </row>
    <row r="431" spans="1:9" x14ac:dyDescent="0.15">
      <c r="A431" s="169" t="s">
        <v>1496</v>
      </c>
      <c r="B431" s="169" t="s">
        <v>373</v>
      </c>
      <c r="C431" s="170" t="s">
        <v>67</v>
      </c>
      <c r="D431" s="170" t="s">
        <v>61</v>
      </c>
      <c r="E431" s="171">
        <v>0.43539</v>
      </c>
      <c r="F431" s="171">
        <v>9.9949999999999995E-4</v>
      </c>
      <c r="G431" s="171">
        <v>1.456784E-2</v>
      </c>
      <c r="H431" s="171">
        <v>0.94530000000000003</v>
      </c>
      <c r="I431" s="170" t="b">
        <v>1</v>
      </c>
    </row>
    <row r="432" spans="1:9" x14ac:dyDescent="0.15">
      <c r="A432" s="169" t="s">
        <v>1496</v>
      </c>
      <c r="B432" s="169" t="s">
        <v>367</v>
      </c>
      <c r="C432" s="170" t="s">
        <v>60</v>
      </c>
      <c r="D432" s="170" t="s">
        <v>61</v>
      </c>
      <c r="E432" s="171">
        <v>0.73678999999999994</v>
      </c>
      <c r="F432" s="171">
        <v>-2.3716500000000001E-2</v>
      </c>
      <c r="G432" s="171">
        <v>2.0745489999999998E-2</v>
      </c>
      <c r="H432" s="171">
        <v>0.25295000000000001</v>
      </c>
      <c r="I432" s="170" t="b">
        <v>1</v>
      </c>
    </row>
    <row r="433" spans="1:9" x14ac:dyDescent="0.15">
      <c r="A433" s="169" t="s">
        <v>1496</v>
      </c>
      <c r="B433" s="169" t="s">
        <v>827</v>
      </c>
      <c r="C433" s="170" t="s">
        <v>61</v>
      </c>
      <c r="D433" s="170" t="s">
        <v>67</v>
      </c>
      <c r="E433" s="171">
        <v>0.46161000000000002</v>
      </c>
      <c r="F433" s="171">
        <v>-1.91828E-2</v>
      </c>
      <c r="G433" s="171">
        <v>1.9269809999999998E-2</v>
      </c>
      <c r="H433" s="171">
        <v>0.31950000000000001</v>
      </c>
      <c r="I433" s="170" t="b">
        <v>1</v>
      </c>
    </row>
    <row r="434" spans="1:9" x14ac:dyDescent="0.15">
      <c r="A434" s="169" t="s">
        <v>1496</v>
      </c>
      <c r="B434" s="169" t="s">
        <v>309</v>
      </c>
      <c r="C434" s="170" t="s">
        <v>67</v>
      </c>
      <c r="D434" s="170" t="s">
        <v>61</v>
      </c>
      <c r="E434" s="171">
        <v>0.82954000000000006</v>
      </c>
      <c r="F434" s="171">
        <v>5.7629109999999997E-2</v>
      </c>
      <c r="G434" s="171">
        <v>2.5861749999999999E-2</v>
      </c>
      <c r="H434" s="171">
        <v>2.5857000000000002E-2</v>
      </c>
      <c r="I434" s="170" t="b">
        <v>1</v>
      </c>
    </row>
    <row r="435" spans="1:9" x14ac:dyDescent="0.15">
      <c r="A435" s="169" t="s">
        <v>1496</v>
      </c>
      <c r="B435" s="169" t="s">
        <v>135</v>
      </c>
      <c r="C435" s="170" t="s">
        <v>67</v>
      </c>
      <c r="D435" s="170" t="s">
        <v>61</v>
      </c>
      <c r="E435" s="171">
        <v>0.25963000000000003</v>
      </c>
      <c r="F435" s="171">
        <v>-2.8399500000000001E-2</v>
      </c>
      <c r="G435" s="171">
        <v>2.1487659999999999E-2</v>
      </c>
      <c r="H435" s="171">
        <v>0.18628</v>
      </c>
      <c r="I435" s="170" t="b">
        <v>1</v>
      </c>
    </row>
    <row r="436" spans="1:9" x14ac:dyDescent="0.15">
      <c r="A436" s="169" t="s">
        <v>1496</v>
      </c>
      <c r="B436" s="169" t="s">
        <v>304</v>
      </c>
      <c r="C436" s="170" t="s">
        <v>60</v>
      </c>
      <c r="D436" s="170" t="s">
        <v>63</v>
      </c>
      <c r="E436" s="171">
        <v>0.48941000000000001</v>
      </c>
      <c r="F436" s="171">
        <v>2.7615170000000001E-2</v>
      </c>
      <c r="G436" s="171">
        <v>1.8367250000000002E-2</v>
      </c>
      <c r="H436" s="171">
        <v>0.13270999999999999</v>
      </c>
      <c r="I436" s="170" t="b">
        <v>1</v>
      </c>
    </row>
    <row r="437" spans="1:9" x14ac:dyDescent="0.15">
      <c r="A437" s="169" t="s">
        <v>1496</v>
      </c>
      <c r="B437" s="169" t="s">
        <v>974</v>
      </c>
      <c r="C437" s="170" t="s">
        <v>60</v>
      </c>
      <c r="D437" s="170" t="s">
        <v>63</v>
      </c>
      <c r="E437" s="171">
        <v>0.41589999999999999</v>
      </c>
      <c r="F437" s="171">
        <v>2.1761490000000001E-2</v>
      </c>
      <c r="G437" s="171">
        <v>1.9541940000000001E-2</v>
      </c>
      <c r="H437" s="171">
        <v>0.26545999999999997</v>
      </c>
      <c r="I437" s="170" t="b">
        <v>1</v>
      </c>
    </row>
    <row r="438" spans="1:9" x14ac:dyDescent="0.15">
      <c r="A438" s="169" t="s">
        <v>1496</v>
      </c>
      <c r="B438" s="169" t="s">
        <v>976</v>
      </c>
      <c r="C438" s="170" t="s">
        <v>60</v>
      </c>
      <c r="D438" s="170" t="s">
        <v>61</v>
      </c>
      <c r="E438" s="171">
        <v>8.6319999999999994E-2</v>
      </c>
      <c r="F438" s="171">
        <v>-4.6043899999999999E-2</v>
      </c>
      <c r="G438" s="171">
        <v>3.5303929999999997E-2</v>
      </c>
      <c r="H438" s="171">
        <v>0.19216</v>
      </c>
      <c r="I438" s="170" t="b">
        <v>1</v>
      </c>
    </row>
    <row r="439" spans="1:9" x14ac:dyDescent="0.15">
      <c r="A439" s="169" t="s">
        <v>1496</v>
      </c>
      <c r="B439" s="169" t="s">
        <v>910</v>
      </c>
      <c r="C439" s="170" t="s">
        <v>67</v>
      </c>
      <c r="D439" s="170" t="s">
        <v>61</v>
      </c>
      <c r="E439" s="171">
        <v>0.26590999999999998</v>
      </c>
      <c r="F439" s="171">
        <v>-5.12933E-2</v>
      </c>
      <c r="G439" s="171">
        <v>2.150504E-2</v>
      </c>
      <c r="H439" s="171">
        <v>1.7070999999999999E-2</v>
      </c>
      <c r="I439" s="170" t="b">
        <v>1</v>
      </c>
    </row>
    <row r="440" spans="1:9" x14ac:dyDescent="0.15">
      <c r="A440" s="169" t="s">
        <v>1496</v>
      </c>
      <c r="B440" s="169" t="s">
        <v>978</v>
      </c>
      <c r="C440" s="170" t="s">
        <v>60</v>
      </c>
      <c r="D440" s="170" t="s">
        <v>63</v>
      </c>
      <c r="E440" s="171">
        <v>0.14319999999999999</v>
      </c>
      <c r="F440" s="171">
        <v>-1.71462E-2</v>
      </c>
      <c r="G440" s="171">
        <v>2.6333390000000002E-2</v>
      </c>
      <c r="H440" s="171">
        <v>0.51497000000000004</v>
      </c>
      <c r="I440" s="170" t="b">
        <v>1</v>
      </c>
    </row>
    <row r="441" spans="1:9" x14ac:dyDescent="0.15">
      <c r="A441" s="169" t="s">
        <v>1496</v>
      </c>
      <c r="B441" s="169" t="s">
        <v>1020</v>
      </c>
      <c r="C441" s="170" t="s">
        <v>63</v>
      </c>
      <c r="D441" s="170" t="s">
        <v>61</v>
      </c>
      <c r="E441" s="171">
        <v>0.16991000000000001</v>
      </c>
      <c r="F441" s="171">
        <v>-1.4098899999999999E-2</v>
      </c>
      <c r="G441" s="171">
        <v>2.478766E-2</v>
      </c>
      <c r="H441" s="171">
        <v>0.56950000000000001</v>
      </c>
      <c r="I441" s="170" t="b">
        <v>1</v>
      </c>
    </row>
    <row r="442" spans="1:9" x14ac:dyDescent="0.15">
      <c r="A442" s="169" t="s">
        <v>1496</v>
      </c>
      <c r="B442" s="169" t="s">
        <v>912</v>
      </c>
      <c r="C442" s="170" t="s">
        <v>67</v>
      </c>
      <c r="D442" s="170" t="s">
        <v>61</v>
      </c>
      <c r="E442" s="171">
        <v>3.7749999999999999E-2</v>
      </c>
      <c r="F442" s="171">
        <v>7.7886540000000004E-2</v>
      </c>
      <c r="G442" s="171">
        <v>4.9218020000000001E-2</v>
      </c>
      <c r="H442" s="171">
        <v>0.11354</v>
      </c>
      <c r="I442" s="170" t="b">
        <v>1</v>
      </c>
    </row>
    <row r="443" spans="1:9" x14ac:dyDescent="0.15">
      <c r="A443" s="169" t="s">
        <v>1496</v>
      </c>
      <c r="B443" s="169" t="s">
        <v>237</v>
      </c>
      <c r="C443" s="170" t="s">
        <v>67</v>
      </c>
      <c r="D443" s="170" t="s">
        <v>60</v>
      </c>
      <c r="E443" s="171">
        <v>0.75278999999999996</v>
      </c>
      <c r="F443" s="171">
        <v>-4.5928900000000002E-2</v>
      </c>
      <c r="G443" s="171">
        <v>2.1983659999999999E-2</v>
      </c>
      <c r="H443" s="171">
        <v>3.6686999999999997E-2</v>
      </c>
      <c r="I443" s="170" t="b">
        <v>1</v>
      </c>
    </row>
    <row r="444" spans="1:9" x14ac:dyDescent="0.15">
      <c r="A444" s="169" t="s">
        <v>1496</v>
      </c>
      <c r="B444" s="169" t="s">
        <v>294</v>
      </c>
      <c r="C444" s="170" t="s">
        <v>67</v>
      </c>
      <c r="D444" s="170" t="s">
        <v>60</v>
      </c>
      <c r="E444" s="171">
        <v>0.26168999999999998</v>
      </c>
      <c r="F444" s="171">
        <v>5.1643229999999998E-2</v>
      </c>
      <c r="G444" s="171">
        <v>2.1274600000000001E-2</v>
      </c>
      <c r="H444" s="171">
        <v>1.5205E-2</v>
      </c>
      <c r="I444" s="170" t="b">
        <v>1</v>
      </c>
    </row>
    <row r="445" spans="1:9" x14ac:dyDescent="0.15">
      <c r="A445" s="169" t="s">
        <v>1496</v>
      </c>
      <c r="B445" s="169" t="s">
        <v>122</v>
      </c>
      <c r="C445" s="170" t="s">
        <v>67</v>
      </c>
      <c r="D445" s="170" t="s">
        <v>63</v>
      </c>
      <c r="E445" s="171">
        <v>0.26140000000000002</v>
      </c>
      <c r="F445" s="171">
        <v>5.1643229999999998E-2</v>
      </c>
      <c r="G445" s="171">
        <v>2.1158590000000001E-2</v>
      </c>
      <c r="H445" s="171">
        <v>1.4656000000000001E-2</v>
      </c>
      <c r="I445" s="170" t="b">
        <v>1</v>
      </c>
    </row>
    <row r="446" spans="1:9" x14ac:dyDescent="0.15">
      <c r="A446" s="169" t="s">
        <v>1496</v>
      </c>
      <c r="B446" s="169" t="s">
        <v>389</v>
      </c>
      <c r="C446" s="170" t="s">
        <v>60</v>
      </c>
      <c r="D446" s="170" t="s">
        <v>63</v>
      </c>
      <c r="E446" s="171">
        <v>0.74941999999999998</v>
      </c>
      <c r="F446" s="171">
        <v>-4.8790199999999999E-2</v>
      </c>
      <c r="G446" s="171">
        <v>2.12204E-2</v>
      </c>
      <c r="H446" s="171">
        <v>2.1493000000000002E-2</v>
      </c>
      <c r="I446" s="170" t="b">
        <v>1</v>
      </c>
    </row>
    <row r="447" spans="1:9" x14ac:dyDescent="0.15">
      <c r="A447" s="169" t="s">
        <v>1496</v>
      </c>
      <c r="B447" s="169" t="s">
        <v>121</v>
      </c>
      <c r="C447" s="170" t="s">
        <v>67</v>
      </c>
      <c r="D447" s="170" t="s">
        <v>61</v>
      </c>
      <c r="E447" s="171">
        <v>0.11364</v>
      </c>
      <c r="F447" s="171">
        <v>4.1141940000000002E-2</v>
      </c>
      <c r="G447" s="171">
        <v>3.002873E-2</v>
      </c>
      <c r="H447" s="171">
        <v>0.17066000000000001</v>
      </c>
      <c r="I447" s="170" t="b">
        <v>1</v>
      </c>
    </row>
    <row r="448" spans="1:9" x14ac:dyDescent="0.15">
      <c r="A448" s="169" t="s">
        <v>1496</v>
      </c>
      <c r="B448" s="169" t="s">
        <v>980</v>
      </c>
      <c r="C448" s="170" t="s">
        <v>63</v>
      </c>
      <c r="D448" s="170" t="s">
        <v>60</v>
      </c>
      <c r="E448" s="171">
        <v>0.26419999999999999</v>
      </c>
      <c r="F448" s="171">
        <v>4.0181790000000002E-2</v>
      </c>
      <c r="G448" s="171">
        <v>2.08303E-2</v>
      </c>
      <c r="H448" s="171">
        <v>5.373E-2</v>
      </c>
      <c r="I448" s="170" t="b">
        <v>1</v>
      </c>
    </row>
    <row r="449" spans="1:9" x14ac:dyDescent="0.15">
      <c r="A449" s="169" t="s">
        <v>1496</v>
      </c>
      <c r="B449" s="169" t="s">
        <v>914</v>
      </c>
      <c r="C449" s="170" t="s">
        <v>63</v>
      </c>
      <c r="D449" s="170" t="s">
        <v>60</v>
      </c>
      <c r="E449" s="171">
        <v>0.25051000000000001</v>
      </c>
      <c r="F449" s="171">
        <v>4.8790159999999999E-2</v>
      </c>
      <c r="G449" s="171">
        <v>2.1221859999999999E-2</v>
      </c>
      <c r="H449" s="171">
        <v>2.1502E-2</v>
      </c>
      <c r="I449" s="170" t="b">
        <v>1</v>
      </c>
    </row>
    <row r="450" spans="1:9" x14ac:dyDescent="0.15">
      <c r="A450" s="169" t="s">
        <v>1496</v>
      </c>
      <c r="B450" s="169" t="s">
        <v>845</v>
      </c>
      <c r="C450" s="170" t="s">
        <v>60</v>
      </c>
      <c r="D450" s="170" t="s">
        <v>63</v>
      </c>
      <c r="E450" s="171">
        <v>0.22808999999999999</v>
      </c>
      <c r="F450" s="171">
        <v>9.9503300000000003E-3</v>
      </c>
      <c r="G450" s="171">
        <v>2.3424130000000001E-2</v>
      </c>
      <c r="H450" s="171">
        <v>0.67098999999999998</v>
      </c>
      <c r="I450" s="170" t="b">
        <v>1</v>
      </c>
    </row>
    <row r="451" spans="1:9" x14ac:dyDescent="0.15">
      <c r="A451" s="169" t="s">
        <v>1496</v>
      </c>
      <c r="B451" s="169" t="s">
        <v>197</v>
      </c>
      <c r="C451" s="170" t="s">
        <v>67</v>
      </c>
      <c r="D451" s="170" t="s">
        <v>60</v>
      </c>
      <c r="E451" s="171">
        <v>0.70001000000000002</v>
      </c>
      <c r="F451" s="171">
        <v>5.0241220000000003E-2</v>
      </c>
      <c r="G451" s="171">
        <v>2.0511970000000001E-2</v>
      </c>
      <c r="H451" s="171">
        <v>1.4311000000000001E-2</v>
      </c>
      <c r="I451" s="170" t="b">
        <v>1</v>
      </c>
    </row>
    <row r="452" spans="1:9" x14ac:dyDescent="0.15">
      <c r="A452" s="169" t="s">
        <v>1496</v>
      </c>
      <c r="B452" s="169" t="s">
        <v>940</v>
      </c>
      <c r="C452" s="170" t="s">
        <v>60</v>
      </c>
      <c r="D452" s="170" t="s">
        <v>63</v>
      </c>
      <c r="E452" s="171">
        <v>0.42523</v>
      </c>
      <c r="F452" s="171">
        <v>2.9955099999999998E-3</v>
      </c>
      <c r="G452" s="171">
        <v>1.9989549999999998E-2</v>
      </c>
      <c r="H452" s="171">
        <v>0.88088</v>
      </c>
      <c r="I452" s="170" t="b">
        <v>1</v>
      </c>
    </row>
    <row r="453" spans="1:9" x14ac:dyDescent="0.15">
      <c r="A453" s="169" t="s">
        <v>1496</v>
      </c>
      <c r="B453" s="169" t="s">
        <v>301</v>
      </c>
      <c r="C453" s="170" t="s">
        <v>60</v>
      </c>
      <c r="D453" s="170" t="s">
        <v>63</v>
      </c>
      <c r="E453" s="171">
        <v>0.30025000000000002</v>
      </c>
      <c r="F453" s="171">
        <v>1.093994E-2</v>
      </c>
      <c r="G453" s="171">
        <v>2.0581889999999999E-2</v>
      </c>
      <c r="H453" s="171">
        <v>0.59504999999999997</v>
      </c>
      <c r="I453" s="170" t="b">
        <v>1</v>
      </c>
    </row>
    <row r="454" spans="1:9" x14ac:dyDescent="0.15">
      <c r="A454" s="169" t="s">
        <v>1496</v>
      </c>
      <c r="B454" s="169" t="s">
        <v>180</v>
      </c>
      <c r="C454" s="170" t="s">
        <v>60</v>
      </c>
      <c r="D454" s="170" t="s">
        <v>63</v>
      </c>
      <c r="E454" s="171">
        <v>0.13614999999999999</v>
      </c>
      <c r="F454" s="171">
        <v>2.95588E-2</v>
      </c>
      <c r="G454" s="171">
        <v>2.7929949999999999E-2</v>
      </c>
      <c r="H454" s="171">
        <v>0.28991</v>
      </c>
      <c r="I454" s="170" t="b">
        <v>1</v>
      </c>
    </row>
    <row r="455" spans="1:9" x14ac:dyDescent="0.15">
      <c r="A455" s="169" t="s">
        <v>1496</v>
      </c>
      <c r="B455" s="169" t="s">
        <v>801</v>
      </c>
      <c r="C455" s="170" t="s">
        <v>61</v>
      </c>
      <c r="D455" s="170" t="s">
        <v>67</v>
      </c>
      <c r="E455" s="171">
        <v>0.51793</v>
      </c>
      <c r="F455" s="171">
        <v>-5.9820999999999997E-3</v>
      </c>
      <c r="G455" s="171">
        <v>1.875827E-2</v>
      </c>
      <c r="H455" s="171">
        <v>0.74980000000000002</v>
      </c>
      <c r="I455" s="170" t="b">
        <v>1</v>
      </c>
    </row>
    <row r="456" spans="1:9" x14ac:dyDescent="0.15">
      <c r="A456" s="169" t="s">
        <v>1496</v>
      </c>
      <c r="B456" s="169" t="s">
        <v>334</v>
      </c>
      <c r="C456" s="170" t="s">
        <v>67</v>
      </c>
      <c r="D456" s="170" t="s">
        <v>61</v>
      </c>
      <c r="E456" s="171">
        <v>0.47799999999999998</v>
      </c>
      <c r="F456" s="171">
        <v>-9.0407000000000005E-3</v>
      </c>
      <c r="G456" s="171">
        <v>1.81715E-2</v>
      </c>
      <c r="H456" s="171">
        <v>0.61882000000000004</v>
      </c>
      <c r="I456" s="170" t="b">
        <v>1</v>
      </c>
    </row>
    <row r="457" spans="1:9" x14ac:dyDescent="0.15">
      <c r="A457" s="169" t="s">
        <v>1496</v>
      </c>
      <c r="B457" s="169" t="s">
        <v>385</v>
      </c>
      <c r="C457" s="170" t="s">
        <v>67</v>
      </c>
      <c r="D457" s="170" t="s">
        <v>61</v>
      </c>
      <c r="E457" s="171">
        <v>0.16600999999999999</v>
      </c>
      <c r="F457" s="171">
        <v>-3.8740799999999999E-2</v>
      </c>
      <c r="G457" s="171">
        <v>2.5236729999999999E-2</v>
      </c>
      <c r="H457" s="171">
        <v>0.12476</v>
      </c>
      <c r="I457" s="170" t="b">
        <v>1</v>
      </c>
    </row>
    <row r="458" spans="1:9" x14ac:dyDescent="0.15">
      <c r="A458" s="169" t="s">
        <v>1496</v>
      </c>
      <c r="B458" s="169" t="s">
        <v>964</v>
      </c>
      <c r="C458" s="170" t="s">
        <v>60</v>
      </c>
      <c r="D458" s="170" t="s">
        <v>63</v>
      </c>
      <c r="E458" s="171">
        <v>0.29538999999999999</v>
      </c>
      <c r="F458" s="171">
        <v>-1.4098899999999999E-2</v>
      </c>
      <c r="G458" s="171">
        <v>2.0543200000000001E-2</v>
      </c>
      <c r="H458" s="171">
        <v>0.49252000000000001</v>
      </c>
      <c r="I458" s="170" t="b">
        <v>1</v>
      </c>
    </row>
    <row r="459" spans="1:9" x14ac:dyDescent="0.15">
      <c r="A459" s="169" t="s">
        <v>1496</v>
      </c>
      <c r="B459" s="169" t="s">
        <v>966</v>
      </c>
      <c r="C459" s="170" t="s">
        <v>63</v>
      </c>
      <c r="D459" s="170" t="s">
        <v>61</v>
      </c>
      <c r="E459" s="171">
        <v>0.39071</v>
      </c>
      <c r="F459" s="171">
        <v>-3.7701900000000003E-2</v>
      </c>
      <c r="G459" s="171">
        <v>1.9195960000000001E-2</v>
      </c>
      <c r="H459" s="171">
        <v>4.9523999999999999E-2</v>
      </c>
      <c r="I459" s="170" t="b">
        <v>1</v>
      </c>
    </row>
    <row r="460" spans="1:9" x14ac:dyDescent="0.15">
      <c r="A460" s="169" t="s">
        <v>1496</v>
      </c>
      <c r="B460" s="169" t="s">
        <v>94</v>
      </c>
      <c r="C460" s="170" t="s">
        <v>60</v>
      </c>
      <c r="D460" s="170" t="s">
        <v>63</v>
      </c>
      <c r="E460" s="171">
        <v>0.52087000000000006</v>
      </c>
      <c r="F460" s="171">
        <v>2.2245609999999999E-2</v>
      </c>
      <c r="G460" s="171">
        <v>1.8845779999999999E-2</v>
      </c>
      <c r="H460" s="171">
        <v>0.23784</v>
      </c>
      <c r="I460" s="170" t="b">
        <v>1</v>
      </c>
    </row>
    <row r="461" spans="1:9" x14ac:dyDescent="0.15">
      <c r="A461" s="169" t="s">
        <v>1496</v>
      </c>
      <c r="B461" s="169" t="s">
        <v>323</v>
      </c>
      <c r="C461" s="170" t="s">
        <v>60</v>
      </c>
      <c r="D461" s="170" t="s">
        <v>63</v>
      </c>
      <c r="E461" s="171">
        <v>0.63212999999999997</v>
      </c>
      <c r="F461" s="171">
        <v>-1.9980000000000002E-3</v>
      </c>
      <c r="G461" s="171">
        <v>1.717511E-2</v>
      </c>
      <c r="H461" s="171">
        <v>0.90739000000000003</v>
      </c>
      <c r="I461" s="170" t="b">
        <v>1</v>
      </c>
    </row>
    <row r="462" spans="1:9" x14ac:dyDescent="0.15">
      <c r="A462" s="169" t="s">
        <v>1496</v>
      </c>
      <c r="B462" s="169" t="s">
        <v>362</v>
      </c>
      <c r="C462" s="170" t="s">
        <v>60</v>
      </c>
      <c r="D462" s="170" t="s">
        <v>63</v>
      </c>
      <c r="E462" s="171">
        <v>0.31478</v>
      </c>
      <c r="F462" s="171">
        <v>-2.2245600000000001E-2</v>
      </c>
      <c r="G462" s="171">
        <v>2.008894E-2</v>
      </c>
      <c r="H462" s="171">
        <v>0.26813999999999999</v>
      </c>
      <c r="I462" s="170" t="b">
        <v>1</v>
      </c>
    </row>
    <row r="463" spans="1:9" x14ac:dyDescent="0.15">
      <c r="A463" s="169" t="s">
        <v>1496</v>
      </c>
      <c r="B463" s="169" t="s">
        <v>360</v>
      </c>
      <c r="C463" s="170" t="s">
        <v>67</v>
      </c>
      <c r="D463" s="170" t="s">
        <v>61</v>
      </c>
      <c r="E463" s="171">
        <v>0.78759000000000001</v>
      </c>
      <c r="F463" s="171">
        <v>3.8740829999999997E-2</v>
      </c>
      <c r="G463" s="171">
        <v>2.3589519999999999E-2</v>
      </c>
      <c r="H463" s="171">
        <v>0.10052999999999999</v>
      </c>
      <c r="I463" s="170" t="b">
        <v>1</v>
      </c>
    </row>
    <row r="464" spans="1:9" x14ac:dyDescent="0.15">
      <c r="A464" s="169" t="s">
        <v>1496</v>
      </c>
      <c r="B464" s="169" t="s">
        <v>861</v>
      </c>
      <c r="C464" s="170" t="s">
        <v>63</v>
      </c>
      <c r="D464" s="170" t="s">
        <v>60</v>
      </c>
      <c r="E464" s="171">
        <v>0.53083000000000002</v>
      </c>
      <c r="F464" s="171">
        <v>7.0246099999999997E-3</v>
      </c>
      <c r="G464" s="171">
        <v>1.9960200000000001E-2</v>
      </c>
      <c r="H464" s="171">
        <v>0.72489000000000003</v>
      </c>
      <c r="I464" s="170" t="b">
        <v>1</v>
      </c>
    </row>
    <row r="465" spans="1:9" x14ac:dyDescent="0.15">
      <c r="A465" s="169" t="s">
        <v>1496</v>
      </c>
      <c r="B465" s="169" t="s">
        <v>849</v>
      </c>
      <c r="C465" s="170" t="s">
        <v>63</v>
      </c>
      <c r="D465" s="170" t="s">
        <v>60</v>
      </c>
      <c r="E465" s="171">
        <v>0.34899999999999998</v>
      </c>
      <c r="F465" s="171">
        <v>-1.2072599999999999E-2</v>
      </c>
      <c r="G465" s="171">
        <v>2.031848E-2</v>
      </c>
      <c r="H465" s="171">
        <v>0.5524</v>
      </c>
      <c r="I465" s="170" t="b">
        <v>1</v>
      </c>
    </row>
    <row r="466" spans="1:9" x14ac:dyDescent="0.15">
      <c r="A466" s="169" t="s">
        <v>1497</v>
      </c>
      <c r="B466" s="169" t="s">
        <v>954</v>
      </c>
      <c r="C466" s="170" t="s">
        <v>63</v>
      </c>
      <c r="D466" s="170" t="s">
        <v>61</v>
      </c>
      <c r="E466" s="171">
        <v>0.40397</v>
      </c>
      <c r="F466" s="171">
        <v>-8.0321999999999998E-3</v>
      </c>
      <c r="G466" s="171">
        <v>3.3199619999999999E-2</v>
      </c>
      <c r="H466" s="171">
        <v>0.80883000000000005</v>
      </c>
      <c r="I466" s="170" t="b">
        <v>1</v>
      </c>
    </row>
    <row r="467" spans="1:9" x14ac:dyDescent="0.15">
      <c r="A467" s="169" t="s">
        <v>1497</v>
      </c>
      <c r="B467" s="169" t="s">
        <v>327</v>
      </c>
      <c r="C467" s="170" t="s">
        <v>60</v>
      </c>
      <c r="D467" s="170" t="s">
        <v>63</v>
      </c>
      <c r="E467" s="171">
        <v>0.56320000000000003</v>
      </c>
      <c r="F467" s="171">
        <v>-9.9949999999999995E-4</v>
      </c>
      <c r="G467" s="171">
        <v>3.7989229999999999E-2</v>
      </c>
      <c r="H467" s="171">
        <v>0.97901000000000005</v>
      </c>
      <c r="I467" s="170" t="b">
        <v>1</v>
      </c>
    </row>
    <row r="468" spans="1:9" x14ac:dyDescent="0.15">
      <c r="A468" s="169" t="s">
        <v>1497</v>
      </c>
      <c r="B468" s="169" t="s">
        <v>239</v>
      </c>
      <c r="C468" s="170" t="s">
        <v>60</v>
      </c>
      <c r="D468" s="170" t="s">
        <v>63</v>
      </c>
      <c r="E468" s="171">
        <v>0.33498</v>
      </c>
      <c r="F468" s="171">
        <v>-6.4005300000000001E-2</v>
      </c>
      <c r="G468" s="171">
        <v>3.3901269999999997E-2</v>
      </c>
      <c r="H468" s="171">
        <v>5.9027000000000003E-2</v>
      </c>
      <c r="I468" s="170" t="b">
        <v>1</v>
      </c>
    </row>
    <row r="469" spans="1:9" x14ac:dyDescent="0.15">
      <c r="A469" s="169" t="s">
        <v>1497</v>
      </c>
      <c r="B469" s="169" t="s">
        <v>144</v>
      </c>
      <c r="C469" s="170" t="s">
        <v>60</v>
      </c>
      <c r="D469" s="170" t="s">
        <v>63</v>
      </c>
      <c r="E469" s="171">
        <v>0.48305999999999999</v>
      </c>
      <c r="F469" s="171">
        <v>2.469261E-2</v>
      </c>
      <c r="G469" s="171">
        <v>3.2626960000000003E-2</v>
      </c>
      <c r="H469" s="171">
        <v>0.44916</v>
      </c>
      <c r="I469" s="170" t="b">
        <v>1</v>
      </c>
    </row>
    <row r="470" spans="1:9" x14ac:dyDescent="0.15">
      <c r="A470" s="169" t="s">
        <v>1497</v>
      </c>
      <c r="B470" s="169" t="s">
        <v>353</v>
      </c>
      <c r="C470" s="170" t="s">
        <v>67</v>
      </c>
      <c r="D470" s="170" t="s">
        <v>60</v>
      </c>
      <c r="E470" s="171">
        <v>0.88968000000000003</v>
      </c>
      <c r="F470" s="171">
        <v>-5.7325099999999997E-2</v>
      </c>
      <c r="G470" s="171">
        <v>5.0552850000000003E-2</v>
      </c>
      <c r="H470" s="171">
        <v>0.25680999999999998</v>
      </c>
      <c r="I470" s="170" t="b">
        <v>1</v>
      </c>
    </row>
    <row r="471" spans="1:9" x14ac:dyDescent="0.15">
      <c r="A471" s="169" t="s">
        <v>1497</v>
      </c>
      <c r="B471" s="169" t="s">
        <v>380</v>
      </c>
      <c r="C471" s="170" t="s">
        <v>60</v>
      </c>
      <c r="D471" s="170" t="s">
        <v>63</v>
      </c>
      <c r="E471" s="171">
        <v>4.6339999999999999E-2</v>
      </c>
      <c r="F471" s="171">
        <v>7.1389999999999995E-2</v>
      </c>
      <c r="G471" s="171">
        <v>7.6791970000000001E-2</v>
      </c>
      <c r="H471" s="171">
        <v>0.35254999999999997</v>
      </c>
      <c r="I471" s="170" t="b">
        <v>1</v>
      </c>
    </row>
    <row r="472" spans="1:9" x14ac:dyDescent="0.15">
      <c r="A472" s="169" t="s">
        <v>1497</v>
      </c>
      <c r="B472" s="169" t="s">
        <v>394</v>
      </c>
      <c r="C472" s="170" t="s">
        <v>67</v>
      </c>
      <c r="D472" s="170" t="s">
        <v>60</v>
      </c>
      <c r="E472" s="171">
        <v>0.47770000000000001</v>
      </c>
      <c r="F472" s="171">
        <v>2.2739490000000001E-2</v>
      </c>
      <c r="G472" s="171">
        <v>3.210147E-2</v>
      </c>
      <c r="H472" s="171">
        <v>0.47871999999999998</v>
      </c>
      <c r="I472" s="170" t="b">
        <v>0</v>
      </c>
    </row>
    <row r="473" spans="1:9" x14ac:dyDescent="0.15">
      <c r="A473" s="169" t="s">
        <v>1497</v>
      </c>
      <c r="B473" s="169" t="s">
        <v>813</v>
      </c>
      <c r="C473" s="170" t="s">
        <v>60</v>
      </c>
      <c r="D473" s="170" t="s">
        <v>63</v>
      </c>
      <c r="E473" s="171">
        <v>0.48353000000000002</v>
      </c>
      <c r="F473" s="171">
        <v>-4.3951900000000002E-2</v>
      </c>
      <c r="G473" s="171">
        <v>3.2411460000000003E-2</v>
      </c>
      <c r="H473" s="171">
        <v>0.17508000000000001</v>
      </c>
      <c r="I473" s="170" t="b">
        <v>1</v>
      </c>
    </row>
    <row r="474" spans="1:9" x14ac:dyDescent="0.15">
      <c r="A474" s="169" t="s">
        <v>1497</v>
      </c>
      <c r="B474" s="169" t="s">
        <v>295</v>
      </c>
      <c r="C474" s="170" t="s">
        <v>60</v>
      </c>
      <c r="D474" s="170" t="s">
        <v>63</v>
      </c>
      <c r="E474" s="171">
        <v>9.3100000000000002E-2</v>
      </c>
      <c r="F474" s="171">
        <v>3.7295780000000001E-2</v>
      </c>
      <c r="G474" s="171">
        <v>5.5271599999999997E-2</v>
      </c>
      <c r="H474" s="171">
        <v>0.49981999999999999</v>
      </c>
      <c r="I474" s="170" t="b">
        <v>1</v>
      </c>
    </row>
    <row r="475" spans="1:9" x14ac:dyDescent="0.15">
      <c r="A475" s="169" t="s">
        <v>1497</v>
      </c>
      <c r="B475" s="169" t="s">
        <v>365</v>
      </c>
      <c r="C475" s="170" t="s">
        <v>67</v>
      </c>
      <c r="D475" s="170" t="s">
        <v>61</v>
      </c>
      <c r="E475" s="171">
        <v>0.31364999999999998</v>
      </c>
      <c r="F475" s="171">
        <v>7.9681700000000001E-3</v>
      </c>
      <c r="G475" s="171">
        <v>3.5243070000000001E-2</v>
      </c>
      <c r="H475" s="171">
        <v>0.82113000000000003</v>
      </c>
      <c r="I475" s="170" t="b">
        <v>1</v>
      </c>
    </row>
    <row r="476" spans="1:9" x14ac:dyDescent="0.15">
      <c r="A476" s="169" t="s">
        <v>1497</v>
      </c>
      <c r="B476" s="169" t="s">
        <v>236</v>
      </c>
      <c r="C476" s="170" t="s">
        <v>67</v>
      </c>
      <c r="D476" s="170" t="s">
        <v>61</v>
      </c>
      <c r="E476" s="171">
        <v>0.55620999999999998</v>
      </c>
      <c r="F476" s="171">
        <v>5.0125400000000002E-3</v>
      </c>
      <c r="G476" s="171">
        <v>3.1201860000000001E-2</v>
      </c>
      <c r="H476" s="171">
        <v>0.87236999999999998</v>
      </c>
      <c r="I476" s="170" t="b">
        <v>1</v>
      </c>
    </row>
    <row r="477" spans="1:9" x14ac:dyDescent="0.15">
      <c r="A477" s="169" t="s">
        <v>1497</v>
      </c>
      <c r="B477" s="169" t="s">
        <v>232</v>
      </c>
      <c r="C477" s="170" t="s">
        <v>67</v>
      </c>
      <c r="D477" s="170" t="s">
        <v>61</v>
      </c>
      <c r="E477" s="171">
        <v>0.58782000000000001</v>
      </c>
      <c r="F477" s="171">
        <v>-1.1928599999999999E-2</v>
      </c>
      <c r="G477" s="171">
        <v>3.3543629999999998E-2</v>
      </c>
      <c r="H477" s="171">
        <v>0.72213000000000005</v>
      </c>
      <c r="I477" s="170" t="b">
        <v>1</v>
      </c>
    </row>
    <row r="478" spans="1:9" x14ac:dyDescent="0.15">
      <c r="A478" s="169" t="s">
        <v>1497</v>
      </c>
      <c r="B478" s="169" t="s">
        <v>930</v>
      </c>
      <c r="C478" s="170" t="s">
        <v>67</v>
      </c>
      <c r="D478" s="170" t="s">
        <v>61</v>
      </c>
      <c r="E478" s="171">
        <v>0.22319</v>
      </c>
      <c r="F478" s="171">
        <v>-4.0080000000000003E-3</v>
      </c>
      <c r="G478" s="171">
        <v>3.4950090000000003E-2</v>
      </c>
      <c r="H478" s="171">
        <v>0.90869999999999995</v>
      </c>
      <c r="I478" s="170" t="b">
        <v>1</v>
      </c>
    </row>
    <row r="479" spans="1:9" x14ac:dyDescent="0.15">
      <c r="A479" s="169" t="s">
        <v>1497</v>
      </c>
      <c r="B479" s="169" t="s">
        <v>297</v>
      </c>
      <c r="C479" s="170" t="s">
        <v>67</v>
      </c>
      <c r="D479" s="170" t="s">
        <v>60</v>
      </c>
      <c r="E479" s="171">
        <v>0.45660000000000001</v>
      </c>
      <c r="F479" s="171">
        <v>3.246719E-2</v>
      </c>
      <c r="G479" s="171">
        <v>3.2059129999999998E-2</v>
      </c>
      <c r="H479" s="171">
        <v>0.31119000000000002</v>
      </c>
      <c r="I479" s="170" t="b">
        <v>0</v>
      </c>
    </row>
    <row r="480" spans="1:9" x14ac:dyDescent="0.15">
      <c r="A480" s="169" t="s">
        <v>1497</v>
      </c>
      <c r="B480" s="169" t="s">
        <v>109</v>
      </c>
      <c r="C480" s="170" t="s">
        <v>67</v>
      </c>
      <c r="D480" s="170" t="s">
        <v>60</v>
      </c>
      <c r="E480" s="171">
        <v>0.30770999999999998</v>
      </c>
      <c r="F480" s="171">
        <v>-1.51136E-2</v>
      </c>
      <c r="G480" s="171">
        <v>3.4004489999999998E-2</v>
      </c>
      <c r="H480" s="171">
        <v>0.65671000000000002</v>
      </c>
      <c r="I480" s="170" t="b">
        <v>1</v>
      </c>
    </row>
    <row r="481" spans="1:9" x14ac:dyDescent="0.15">
      <c r="A481" s="169" t="s">
        <v>1497</v>
      </c>
      <c r="B481" s="169" t="s">
        <v>282</v>
      </c>
      <c r="C481" s="170" t="s">
        <v>67</v>
      </c>
      <c r="D481" s="170" t="s">
        <v>61</v>
      </c>
      <c r="E481" s="171">
        <v>0.60433999999999999</v>
      </c>
      <c r="F481" s="171">
        <v>2.3268629999999998E-2</v>
      </c>
      <c r="G481" s="171">
        <v>3.337151E-2</v>
      </c>
      <c r="H481" s="171">
        <v>0.48564000000000002</v>
      </c>
      <c r="I481" s="170" t="b">
        <v>1</v>
      </c>
    </row>
    <row r="482" spans="1:9" x14ac:dyDescent="0.15">
      <c r="A482" s="169" t="s">
        <v>1497</v>
      </c>
      <c r="B482" s="169" t="s">
        <v>175</v>
      </c>
      <c r="C482" s="170" t="s">
        <v>67</v>
      </c>
      <c r="D482" s="170" t="s">
        <v>63</v>
      </c>
      <c r="E482" s="171">
        <v>0.29481000000000002</v>
      </c>
      <c r="F482" s="171">
        <v>1.2916230000000001E-2</v>
      </c>
      <c r="G482" s="171">
        <v>3.5874789999999997E-2</v>
      </c>
      <c r="H482" s="171">
        <v>0.71882000000000001</v>
      </c>
      <c r="I482" s="170" t="b">
        <v>1</v>
      </c>
    </row>
    <row r="483" spans="1:9" x14ac:dyDescent="0.15">
      <c r="A483" s="169" t="s">
        <v>1497</v>
      </c>
      <c r="B483" s="169" t="s">
        <v>835</v>
      </c>
      <c r="C483" s="170" t="s">
        <v>60</v>
      </c>
      <c r="D483" s="170" t="s">
        <v>61</v>
      </c>
      <c r="E483" s="171">
        <v>0.38627</v>
      </c>
      <c r="F483" s="171">
        <v>-1.8164E-2</v>
      </c>
      <c r="G483" s="171">
        <v>3.3451160000000001E-2</v>
      </c>
      <c r="H483" s="171">
        <v>0.58713000000000004</v>
      </c>
      <c r="I483" s="170" t="b">
        <v>1</v>
      </c>
    </row>
    <row r="484" spans="1:9" x14ac:dyDescent="0.15">
      <c r="A484" s="169" t="s">
        <v>1497</v>
      </c>
      <c r="B484" s="169" t="s">
        <v>181</v>
      </c>
      <c r="C484" s="170" t="s">
        <v>67</v>
      </c>
      <c r="D484" s="170" t="s">
        <v>61</v>
      </c>
      <c r="E484" s="171">
        <v>0.27538000000000001</v>
      </c>
      <c r="F484" s="171">
        <v>-2.8399500000000001E-2</v>
      </c>
      <c r="G484" s="171">
        <v>3.5723110000000002E-2</v>
      </c>
      <c r="H484" s="171">
        <v>0.42662</v>
      </c>
      <c r="I484" s="170" t="b">
        <v>1</v>
      </c>
    </row>
    <row r="485" spans="1:9" x14ac:dyDescent="0.15">
      <c r="A485" s="169" t="s">
        <v>1497</v>
      </c>
      <c r="B485" s="169" t="s">
        <v>346</v>
      </c>
      <c r="C485" s="170" t="s">
        <v>67</v>
      </c>
      <c r="D485" s="170" t="s">
        <v>61</v>
      </c>
      <c r="E485" s="171">
        <v>0.51002999999999998</v>
      </c>
      <c r="F485" s="171">
        <v>-1.88218E-2</v>
      </c>
      <c r="G485" s="171">
        <v>3.2429359999999997E-2</v>
      </c>
      <c r="H485" s="171">
        <v>0.56164999999999998</v>
      </c>
      <c r="I485" s="170" t="b">
        <v>1</v>
      </c>
    </row>
    <row r="486" spans="1:9" x14ac:dyDescent="0.15">
      <c r="A486" s="169" t="s">
        <v>1497</v>
      </c>
      <c r="B486" s="169" t="s">
        <v>773</v>
      </c>
      <c r="C486" s="170" t="s">
        <v>67</v>
      </c>
      <c r="D486" s="170" t="s">
        <v>61</v>
      </c>
      <c r="E486" s="171">
        <v>0.31378</v>
      </c>
      <c r="F486" s="171">
        <v>-3.2523200000000002E-2</v>
      </c>
      <c r="G486" s="171">
        <v>3.4870310000000002E-2</v>
      </c>
      <c r="H486" s="171">
        <v>0.35098000000000001</v>
      </c>
      <c r="I486" s="170" t="b">
        <v>1</v>
      </c>
    </row>
    <row r="487" spans="1:9" x14ac:dyDescent="0.15">
      <c r="A487" s="169" t="s">
        <v>1497</v>
      </c>
      <c r="B487" s="169" t="s">
        <v>793</v>
      </c>
      <c r="C487" s="170" t="s">
        <v>63</v>
      </c>
      <c r="D487" s="170" t="s">
        <v>60</v>
      </c>
      <c r="E487" s="171">
        <v>0.10568</v>
      </c>
      <c r="F487" s="171">
        <v>7.9681700000000001E-3</v>
      </c>
      <c r="G487" s="171">
        <v>5.5295379999999998E-2</v>
      </c>
      <c r="H487" s="171">
        <v>0.88541999999999998</v>
      </c>
      <c r="I487" s="170" t="b">
        <v>1</v>
      </c>
    </row>
    <row r="488" spans="1:9" x14ac:dyDescent="0.15">
      <c r="A488" s="169" t="s">
        <v>1497</v>
      </c>
      <c r="B488" s="169" t="s">
        <v>154</v>
      </c>
      <c r="C488" s="170" t="s">
        <v>67</v>
      </c>
      <c r="D488" s="170" t="s">
        <v>61</v>
      </c>
      <c r="E488" s="171">
        <v>0.17316999999999999</v>
      </c>
      <c r="F488" s="171">
        <v>7.8811179999999995E-2</v>
      </c>
      <c r="G488" s="171">
        <v>4.2092249999999998E-2</v>
      </c>
      <c r="H488" s="171">
        <v>6.1158999999999998E-2</v>
      </c>
      <c r="I488" s="170" t="b">
        <v>1</v>
      </c>
    </row>
    <row r="489" spans="1:9" x14ac:dyDescent="0.15">
      <c r="A489" s="169" t="s">
        <v>1497</v>
      </c>
      <c r="B489" s="169" t="s">
        <v>404</v>
      </c>
      <c r="C489" s="170" t="s">
        <v>60</v>
      </c>
      <c r="D489" s="170" t="s">
        <v>63</v>
      </c>
      <c r="E489" s="171">
        <v>0.82684000000000002</v>
      </c>
      <c r="F489" s="171">
        <v>-7.8811199999999998E-2</v>
      </c>
      <c r="G489" s="171">
        <v>4.1927539999999999E-2</v>
      </c>
      <c r="H489" s="171">
        <v>6.0149000000000001E-2</v>
      </c>
      <c r="I489" s="170" t="b">
        <v>1</v>
      </c>
    </row>
    <row r="490" spans="1:9" x14ac:dyDescent="0.15">
      <c r="A490" s="169" t="s">
        <v>1497</v>
      </c>
      <c r="B490" s="169" t="s">
        <v>922</v>
      </c>
      <c r="C490" s="170" t="s">
        <v>63</v>
      </c>
      <c r="D490" s="170" t="s">
        <v>60</v>
      </c>
      <c r="E490" s="171">
        <v>0.48609000000000002</v>
      </c>
      <c r="F490" s="171">
        <v>-1.8164E-2</v>
      </c>
      <c r="G490" s="171">
        <v>3.1871749999999997E-2</v>
      </c>
      <c r="H490" s="171">
        <v>0.56874000000000002</v>
      </c>
      <c r="I490" s="170" t="b">
        <v>1</v>
      </c>
    </row>
    <row r="491" spans="1:9" x14ac:dyDescent="0.15">
      <c r="A491" s="169" t="s">
        <v>1497</v>
      </c>
      <c r="B491" s="169" t="s">
        <v>178</v>
      </c>
      <c r="C491" s="170" t="s">
        <v>63</v>
      </c>
      <c r="D491" s="170" t="s">
        <v>61</v>
      </c>
      <c r="E491" s="171">
        <v>0.71986000000000006</v>
      </c>
      <c r="F491" s="171">
        <v>3.045921E-2</v>
      </c>
      <c r="G491" s="171">
        <v>3.5995190000000003E-2</v>
      </c>
      <c r="H491" s="171">
        <v>0.39744000000000002</v>
      </c>
      <c r="I491" s="170" t="b">
        <v>1</v>
      </c>
    </row>
    <row r="492" spans="1:9" x14ac:dyDescent="0.15">
      <c r="A492" s="169" t="s">
        <v>1497</v>
      </c>
      <c r="B492" s="169" t="s">
        <v>253</v>
      </c>
      <c r="C492" s="170" t="s">
        <v>67</v>
      </c>
      <c r="D492" s="170" t="s">
        <v>61</v>
      </c>
      <c r="E492" s="171">
        <v>0.43852000000000002</v>
      </c>
      <c r="F492" s="171">
        <v>6.3913330000000004E-2</v>
      </c>
      <c r="G492" s="171">
        <v>3.2375729999999998E-2</v>
      </c>
      <c r="H492" s="171">
        <v>4.8369000000000002E-2</v>
      </c>
      <c r="I492" s="170" t="b">
        <v>1</v>
      </c>
    </row>
    <row r="493" spans="1:9" x14ac:dyDescent="0.15">
      <c r="A493" s="169" t="s">
        <v>1497</v>
      </c>
      <c r="B493" s="169" t="s">
        <v>254</v>
      </c>
      <c r="C493" s="170" t="s">
        <v>63</v>
      </c>
      <c r="D493" s="170" t="s">
        <v>61</v>
      </c>
      <c r="E493" s="171">
        <v>0.31546999999999997</v>
      </c>
      <c r="F493" s="171">
        <v>-4.49974E-2</v>
      </c>
      <c r="G493" s="171">
        <v>3.52366E-2</v>
      </c>
      <c r="H493" s="171">
        <v>0.2016</v>
      </c>
      <c r="I493" s="170" t="b">
        <v>1</v>
      </c>
    </row>
    <row r="494" spans="1:9" x14ac:dyDescent="0.15">
      <c r="A494" s="169" t="s">
        <v>1497</v>
      </c>
      <c r="B494" s="169" t="s">
        <v>321</v>
      </c>
      <c r="C494" s="170" t="s">
        <v>63</v>
      </c>
      <c r="D494" s="170" t="s">
        <v>1176</v>
      </c>
      <c r="E494" s="171">
        <v>0.31641000000000002</v>
      </c>
      <c r="F494" s="171">
        <v>2.7615170000000001E-2</v>
      </c>
      <c r="G494" s="171">
        <v>3.4056200000000002E-2</v>
      </c>
      <c r="H494" s="171">
        <v>0.41743999999999998</v>
      </c>
      <c r="I494" s="170" t="b">
        <v>0</v>
      </c>
    </row>
    <row r="495" spans="1:9" x14ac:dyDescent="0.15">
      <c r="A495" s="169" t="s">
        <v>1497</v>
      </c>
      <c r="B495" s="169" t="s">
        <v>165</v>
      </c>
      <c r="C495" s="170" t="s">
        <v>60</v>
      </c>
      <c r="D495" s="170" t="s">
        <v>63</v>
      </c>
      <c r="E495" s="171">
        <v>0.59630000000000005</v>
      </c>
      <c r="F495" s="171">
        <v>-1.68571E-2</v>
      </c>
      <c r="G495" s="171">
        <v>3.2357379999999998E-2</v>
      </c>
      <c r="H495" s="171">
        <v>0.60238999999999998</v>
      </c>
      <c r="I495" s="170" t="b">
        <v>1</v>
      </c>
    </row>
    <row r="496" spans="1:9" x14ac:dyDescent="0.15">
      <c r="A496" s="169" t="s">
        <v>1497</v>
      </c>
      <c r="B496" s="169" t="s">
        <v>222</v>
      </c>
      <c r="C496" s="170" t="s">
        <v>67</v>
      </c>
      <c r="D496" s="170" t="s">
        <v>60</v>
      </c>
      <c r="E496" s="171">
        <v>0.53578999999999999</v>
      </c>
      <c r="F496" s="171">
        <v>-4.9874999999999997E-3</v>
      </c>
      <c r="G496" s="171">
        <v>3.075454E-2</v>
      </c>
      <c r="H496" s="171">
        <v>0.87117</v>
      </c>
      <c r="I496" s="170" t="b">
        <v>0</v>
      </c>
    </row>
    <row r="497" spans="1:9" x14ac:dyDescent="0.15">
      <c r="A497" s="169" t="s">
        <v>1497</v>
      </c>
      <c r="B497" s="169" t="s">
        <v>104</v>
      </c>
      <c r="C497" s="170" t="s">
        <v>63</v>
      </c>
      <c r="D497" s="170" t="s">
        <v>61</v>
      </c>
      <c r="E497" s="171">
        <v>0.59157000000000004</v>
      </c>
      <c r="F497" s="171">
        <v>1.106095E-2</v>
      </c>
      <c r="G497" s="171">
        <v>3.2071309999999999E-2</v>
      </c>
      <c r="H497" s="171">
        <v>0.73018000000000005</v>
      </c>
      <c r="I497" s="170" t="b">
        <v>1</v>
      </c>
    </row>
    <row r="498" spans="1:9" x14ac:dyDescent="0.15">
      <c r="A498" s="169" t="s">
        <v>1497</v>
      </c>
      <c r="B498" s="169" t="s">
        <v>390</v>
      </c>
      <c r="C498" s="170" t="s">
        <v>60</v>
      </c>
      <c r="D498" s="170" t="s">
        <v>61</v>
      </c>
      <c r="E498" s="171">
        <v>0.82330999999999999</v>
      </c>
      <c r="F498" s="171">
        <v>-7.1389999999999995E-2</v>
      </c>
      <c r="G498" s="171">
        <v>4.1449689999999997E-2</v>
      </c>
      <c r="H498" s="171">
        <v>8.5010000000000002E-2</v>
      </c>
      <c r="I498" s="170" t="b">
        <v>1</v>
      </c>
    </row>
    <row r="499" spans="1:9" x14ac:dyDescent="0.15">
      <c r="A499" s="169" t="s">
        <v>1497</v>
      </c>
      <c r="B499" s="169" t="s">
        <v>151</v>
      </c>
      <c r="C499" s="170" t="s">
        <v>67</v>
      </c>
      <c r="D499" s="170" t="s">
        <v>63</v>
      </c>
      <c r="E499" s="171">
        <v>0.64124999999999999</v>
      </c>
      <c r="F499" s="171">
        <v>3.3556780000000001E-2</v>
      </c>
      <c r="G499" s="171">
        <v>3.3837359999999997E-2</v>
      </c>
      <c r="H499" s="171">
        <v>0.32134000000000001</v>
      </c>
      <c r="I499" s="170" t="b">
        <v>1</v>
      </c>
    </row>
    <row r="500" spans="1:9" x14ac:dyDescent="0.15">
      <c r="A500" s="169" t="s">
        <v>1497</v>
      </c>
      <c r="B500" s="169" t="s">
        <v>343</v>
      </c>
      <c r="C500" s="170" t="s">
        <v>60</v>
      </c>
      <c r="D500" s="170" t="s">
        <v>63</v>
      </c>
      <c r="E500" s="171">
        <v>0.27910000000000001</v>
      </c>
      <c r="F500" s="171">
        <v>5.3540770000000001E-2</v>
      </c>
      <c r="G500" s="171">
        <v>3.5172450000000001E-2</v>
      </c>
      <c r="H500" s="171">
        <v>0.12795000000000001</v>
      </c>
      <c r="I500" s="170" t="b">
        <v>1</v>
      </c>
    </row>
    <row r="501" spans="1:9" x14ac:dyDescent="0.15">
      <c r="A501" s="169" t="s">
        <v>1497</v>
      </c>
      <c r="B501" s="169" t="s">
        <v>186</v>
      </c>
      <c r="C501" s="170" t="s">
        <v>60</v>
      </c>
      <c r="D501" s="170" t="s">
        <v>63</v>
      </c>
      <c r="E501" s="171">
        <v>0.75839000000000001</v>
      </c>
      <c r="F501" s="171">
        <v>-4.4016899999999998E-2</v>
      </c>
      <c r="G501" s="171">
        <v>3.7623589999999998E-2</v>
      </c>
      <c r="H501" s="171">
        <v>0.24203</v>
      </c>
      <c r="I501" s="170" t="b">
        <v>1</v>
      </c>
    </row>
    <row r="502" spans="1:9" x14ac:dyDescent="0.15">
      <c r="A502" s="169" t="s">
        <v>1497</v>
      </c>
      <c r="B502" s="169" t="s">
        <v>183</v>
      </c>
      <c r="C502" s="170" t="s">
        <v>60</v>
      </c>
      <c r="D502" s="170" t="s">
        <v>63</v>
      </c>
      <c r="E502" s="171">
        <v>5.2060000000000002E-2</v>
      </c>
      <c r="F502" s="171">
        <v>1.1928569999999999E-2</v>
      </c>
      <c r="G502" s="171">
        <v>6.9143759999999999E-2</v>
      </c>
      <c r="H502" s="171">
        <v>0.86302999999999996</v>
      </c>
      <c r="I502" s="170" t="b">
        <v>1</v>
      </c>
    </row>
    <row r="503" spans="1:9" x14ac:dyDescent="0.15">
      <c r="A503" s="169" t="s">
        <v>1497</v>
      </c>
      <c r="B503" s="169" t="s">
        <v>184</v>
      </c>
      <c r="C503" s="170" t="s">
        <v>67</v>
      </c>
      <c r="D503" s="170" t="s">
        <v>61</v>
      </c>
      <c r="E503" s="171">
        <v>0.79247999999999996</v>
      </c>
      <c r="F503" s="171">
        <v>-2.66419E-2</v>
      </c>
      <c r="G503" s="171">
        <v>3.9612050000000003E-2</v>
      </c>
      <c r="H503" s="171">
        <v>0.50122</v>
      </c>
      <c r="I503" s="170" t="b">
        <v>1</v>
      </c>
    </row>
    <row r="504" spans="1:9" x14ac:dyDescent="0.15">
      <c r="A504" s="169" t="s">
        <v>1497</v>
      </c>
      <c r="B504" s="169" t="s">
        <v>948</v>
      </c>
      <c r="C504" s="170" t="s">
        <v>67</v>
      </c>
      <c r="D504" s="170" t="s">
        <v>60</v>
      </c>
      <c r="E504" s="171">
        <v>0.43595</v>
      </c>
      <c r="F504" s="171">
        <v>-2.2245600000000001E-2</v>
      </c>
      <c r="G504" s="171">
        <v>3.2758669999999997E-2</v>
      </c>
      <c r="H504" s="171">
        <v>0.49708999999999998</v>
      </c>
      <c r="I504" s="170" t="b">
        <v>0</v>
      </c>
    </row>
    <row r="505" spans="1:9" x14ac:dyDescent="0.15">
      <c r="A505" s="169" t="s">
        <v>1497</v>
      </c>
      <c r="B505" s="169" t="s">
        <v>1008</v>
      </c>
      <c r="C505" s="170" t="s">
        <v>61</v>
      </c>
      <c r="D505" s="170" t="s">
        <v>67</v>
      </c>
      <c r="E505" s="171">
        <v>1.319E-2</v>
      </c>
      <c r="F505" s="171">
        <v>-0.2045672</v>
      </c>
      <c r="G505" s="171">
        <v>0.15116879</v>
      </c>
      <c r="H505" s="171">
        <v>0.17598</v>
      </c>
      <c r="I505" s="170" t="b">
        <v>1</v>
      </c>
    </row>
    <row r="506" spans="1:9" x14ac:dyDescent="0.15">
      <c r="A506" s="169" t="s">
        <v>1497</v>
      </c>
      <c r="B506" s="169" t="s">
        <v>138</v>
      </c>
      <c r="C506" s="170" t="s">
        <v>67</v>
      </c>
      <c r="D506" s="170" t="s">
        <v>60</v>
      </c>
      <c r="E506" s="171">
        <v>0.77549999999999997</v>
      </c>
      <c r="F506" s="171">
        <v>2.7371199999999998E-2</v>
      </c>
      <c r="G506" s="171">
        <v>3.8213120000000003E-2</v>
      </c>
      <c r="H506" s="171">
        <v>0.47382000000000002</v>
      </c>
      <c r="I506" s="170" t="b">
        <v>1</v>
      </c>
    </row>
    <row r="507" spans="1:9" x14ac:dyDescent="0.15">
      <c r="A507" s="169" t="s">
        <v>1497</v>
      </c>
      <c r="B507" s="169" t="s">
        <v>283</v>
      </c>
      <c r="C507" s="170" t="s">
        <v>67</v>
      </c>
      <c r="D507" s="170" t="s">
        <v>63</v>
      </c>
      <c r="E507" s="171">
        <v>7.8329999999999997E-2</v>
      </c>
      <c r="F507" s="171">
        <v>7.4179400000000006E-2</v>
      </c>
      <c r="G507" s="171">
        <v>5.865389E-2</v>
      </c>
      <c r="H507" s="171">
        <v>0.20598</v>
      </c>
      <c r="I507" s="170" t="b">
        <v>1</v>
      </c>
    </row>
    <row r="508" spans="1:9" x14ac:dyDescent="0.15">
      <c r="A508" s="169" t="s">
        <v>1497</v>
      </c>
      <c r="B508" s="169" t="s">
        <v>357</v>
      </c>
      <c r="C508" s="170" t="s">
        <v>60</v>
      </c>
      <c r="D508" s="170" t="s">
        <v>63</v>
      </c>
      <c r="E508" s="171">
        <v>0.66088999999999998</v>
      </c>
      <c r="F508" s="171">
        <v>9.4310679999999994E-2</v>
      </c>
      <c r="G508" s="171">
        <v>3.4504319999999998E-2</v>
      </c>
      <c r="H508" s="171">
        <v>6.2703000000000004E-3</v>
      </c>
      <c r="I508" s="170" t="b">
        <v>1</v>
      </c>
    </row>
    <row r="509" spans="1:9" x14ac:dyDescent="0.15">
      <c r="A509" s="169" t="s">
        <v>1497</v>
      </c>
      <c r="B509" s="169" t="s">
        <v>161</v>
      </c>
      <c r="C509" s="170" t="s">
        <v>60</v>
      </c>
      <c r="D509" s="170" t="s">
        <v>63</v>
      </c>
      <c r="E509" s="171">
        <v>0.20782999999999999</v>
      </c>
      <c r="F509" s="171">
        <v>-4.7091599999999997E-2</v>
      </c>
      <c r="G509" s="171">
        <v>4.0143239999999997E-2</v>
      </c>
      <c r="H509" s="171">
        <v>0.24076</v>
      </c>
      <c r="I509" s="170" t="b">
        <v>1</v>
      </c>
    </row>
    <row r="510" spans="1:9" x14ac:dyDescent="0.15">
      <c r="A510" s="169" t="s">
        <v>1497</v>
      </c>
      <c r="B510" s="169" t="s">
        <v>65</v>
      </c>
      <c r="C510" s="170" t="s">
        <v>67</v>
      </c>
      <c r="D510" s="170" t="s">
        <v>1176</v>
      </c>
      <c r="E510" s="171">
        <v>0.42301</v>
      </c>
      <c r="F510" s="171">
        <v>-1.91828E-2</v>
      </c>
      <c r="G510" s="171">
        <v>3.2382939999999999E-2</v>
      </c>
      <c r="H510" s="171">
        <v>0.55359999999999998</v>
      </c>
      <c r="I510" s="170" t="b">
        <v>0</v>
      </c>
    </row>
    <row r="511" spans="1:9" x14ac:dyDescent="0.15">
      <c r="A511" s="169" t="s">
        <v>1497</v>
      </c>
      <c r="B511" s="169" t="s">
        <v>994</v>
      </c>
      <c r="C511" s="170" t="s">
        <v>60</v>
      </c>
      <c r="D511" s="170" t="s">
        <v>61</v>
      </c>
      <c r="E511" s="171">
        <v>0.24617</v>
      </c>
      <c r="F511" s="171">
        <v>5.2592449999999999E-2</v>
      </c>
      <c r="G511" s="171">
        <v>3.6972640000000001E-2</v>
      </c>
      <c r="H511" s="171">
        <v>0.15489</v>
      </c>
      <c r="I511" s="170" t="b">
        <v>1</v>
      </c>
    </row>
    <row r="512" spans="1:9" x14ac:dyDescent="0.15">
      <c r="A512" s="169" t="s">
        <v>1497</v>
      </c>
      <c r="B512" s="169" t="s">
        <v>409</v>
      </c>
      <c r="C512" s="170" t="s">
        <v>67</v>
      </c>
      <c r="D512" s="170" t="s">
        <v>61</v>
      </c>
      <c r="E512" s="171">
        <v>0.23683999999999999</v>
      </c>
      <c r="F512" s="171">
        <v>-3.7701900000000003E-2</v>
      </c>
      <c r="G512" s="171">
        <v>3.7933139999999997E-2</v>
      </c>
      <c r="H512" s="171">
        <v>0.32027</v>
      </c>
      <c r="I512" s="170" t="b">
        <v>1</v>
      </c>
    </row>
    <row r="513" spans="1:9" x14ac:dyDescent="0.15">
      <c r="A513" s="169" t="s">
        <v>1497</v>
      </c>
      <c r="B513" s="169" t="s">
        <v>900</v>
      </c>
      <c r="C513" s="170" t="s">
        <v>60</v>
      </c>
      <c r="D513" s="170" t="s">
        <v>63</v>
      </c>
      <c r="E513" s="171">
        <v>2.4320000000000001E-2</v>
      </c>
      <c r="F513" s="171">
        <v>4.9742090000000003E-2</v>
      </c>
      <c r="G513" s="171">
        <v>0.10352398</v>
      </c>
      <c r="H513" s="171">
        <v>0.63088</v>
      </c>
      <c r="I513" s="170" t="b">
        <v>1</v>
      </c>
    </row>
    <row r="514" spans="1:9" x14ac:dyDescent="0.15">
      <c r="A514" s="169" t="s">
        <v>1497</v>
      </c>
      <c r="B514" s="169" t="s">
        <v>136</v>
      </c>
      <c r="C514" s="170" t="s">
        <v>60</v>
      </c>
      <c r="D514" s="170" t="s">
        <v>63</v>
      </c>
      <c r="E514" s="171">
        <v>0.81133</v>
      </c>
      <c r="F514" s="171">
        <v>1.7146160000000001E-2</v>
      </c>
      <c r="G514" s="171">
        <v>4.1349810000000001E-2</v>
      </c>
      <c r="H514" s="171">
        <v>0.67839000000000005</v>
      </c>
      <c r="I514" s="170" t="b">
        <v>1</v>
      </c>
    </row>
    <row r="515" spans="1:9" x14ac:dyDescent="0.15">
      <c r="A515" s="169" t="s">
        <v>1497</v>
      </c>
      <c r="B515" s="169" t="s">
        <v>1010</v>
      </c>
      <c r="C515" s="170" t="s">
        <v>67</v>
      </c>
      <c r="D515" s="170" t="s">
        <v>60</v>
      </c>
      <c r="E515" s="171">
        <v>0.20698</v>
      </c>
      <c r="F515" s="171">
        <v>-5.65704E-2</v>
      </c>
      <c r="G515" s="171">
        <v>4.072713E-2</v>
      </c>
      <c r="H515" s="171">
        <v>0.16483</v>
      </c>
      <c r="I515" s="170" t="b">
        <v>1</v>
      </c>
    </row>
    <row r="516" spans="1:9" x14ac:dyDescent="0.15">
      <c r="A516" s="169" t="s">
        <v>1497</v>
      </c>
      <c r="B516" s="169" t="s">
        <v>118</v>
      </c>
      <c r="C516" s="170" t="s">
        <v>60</v>
      </c>
      <c r="D516" s="170" t="s">
        <v>63</v>
      </c>
      <c r="E516" s="171">
        <v>5.1900000000000002E-2</v>
      </c>
      <c r="F516" s="171">
        <v>0.17227122</v>
      </c>
      <c r="G516" s="171">
        <v>6.8931010000000001E-2</v>
      </c>
      <c r="H516" s="171">
        <v>1.2448000000000001E-2</v>
      </c>
      <c r="I516" s="170" t="b">
        <v>1</v>
      </c>
    </row>
    <row r="517" spans="1:9" x14ac:dyDescent="0.15">
      <c r="A517" s="169" t="s">
        <v>1497</v>
      </c>
      <c r="B517" s="169" t="s">
        <v>398</v>
      </c>
      <c r="C517" s="170" t="s">
        <v>67</v>
      </c>
      <c r="D517" s="170" t="s">
        <v>61</v>
      </c>
      <c r="E517" s="171">
        <v>0.68600000000000005</v>
      </c>
      <c r="F517" s="171">
        <v>9.10194E-2</v>
      </c>
      <c r="G517" s="171">
        <v>3.5169829999999999E-2</v>
      </c>
      <c r="H517" s="171">
        <v>9.6536E-3</v>
      </c>
      <c r="I517" s="170" t="b">
        <v>1</v>
      </c>
    </row>
    <row r="518" spans="1:9" x14ac:dyDescent="0.15">
      <c r="A518" s="169" t="s">
        <v>1497</v>
      </c>
      <c r="B518" s="169" t="s">
        <v>256</v>
      </c>
      <c r="C518" s="170" t="s">
        <v>60</v>
      </c>
      <c r="D518" s="170" t="s">
        <v>63</v>
      </c>
      <c r="E518" s="171">
        <v>0.83821999999999997</v>
      </c>
      <c r="F518" s="171">
        <v>2.7371199999999998E-2</v>
      </c>
      <c r="G518" s="171">
        <v>4.3382690000000002E-2</v>
      </c>
      <c r="H518" s="171">
        <v>0.52808999999999995</v>
      </c>
      <c r="I518" s="170" t="b">
        <v>1</v>
      </c>
    </row>
    <row r="519" spans="1:9" x14ac:dyDescent="0.15">
      <c r="A519" s="169" t="s">
        <v>1497</v>
      </c>
      <c r="B519" s="169" t="s">
        <v>258</v>
      </c>
      <c r="C519" s="170" t="s">
        <v>67</v>
      </c>
      <c r="D519" s="170" t="s">
        <v>61</v>
      </c>
      <c r="E519" s="171">
        <v>0.50510999999999995</v>
      </c>
      <c r="F519" s="171">
        <v>2.0019999999999999E-3</v>
      </c>
      <c r="G519" s="171">
        <v>2.876335E-2</v>
      </c>
      <c r="H519" s="171">
        <v>0.94450999999999996</v>
      </c>
      <c r="I519" s="170" t="b">
        <v>1</v>
      </c>
    </row>
    <row r="520" spans="1:9" x14ac:dyDescent="0.15">
      <c r="A520" s="169" t="s">
        <v>1497</v>
      </c>
      <c r="B520" s="169" t="s">
        <v>331</v>
      </c>
      <c r="C520" s="170" t="s">
        <v>60</v>
      </c>
      <c r="D520" s="170" t="s">
        <v>61</v>
      </c>
      <c r="E520" s="171">
        <v>4.4220000000000002E-2</v>
      </c>
      <c r="F520" s="171">
        <v>-0.14734059999999999</v>
      </c>
      <c r="G520" s="171">
        <v>8.0927730000000003E-2</v>
      </c>
      <c r="H520" s="171">
        <v>6.8661E-2</v>
      </c>
      <c r="I520" s="170" t="b">
        <v>1</v>
      </c>
    </row>
    <row r="521" spans="1:9" x14ac:dyDescent="0.15">
      <c r="A521" s="169" t="s">
        <v>1497</v>
      </c>
      <c r="B521" s="169" t="s">
        <v>902</v>
      </c>
      <c r="C521" s="170" t="s">
        <v>61</v>
      </c>
      <c r="D521" s="170" t="s">
        <v>63</v>
      </c>
      <c r="E521" s="171">
        <v>1.338E-2</v>
      </c>
      <c r="F521" s="171">
        <v>0.21268909</v>
      </c>
      <c r="G521" s="171">
        <v>0.13471122999999999</v>
      </c>
      <c r="H521" s="171">
        <v>0.11437</v>
      </c>
      <c r="I521" s="170" t="b">
        <v>1</v>
      </c>
    </row>
    <row r="522" spans="1:9" x14ac:dyDescent="0.15">
      <c r="A522" s="169" t="s">
        <v>1497</v>
      </c>
      <c r="B522" s="169" t="s">
        <v>262</v>
      </c>
      <c r="C522" s="170" t="s">
        <v>67</v>
      </c>
      <c r="D522" s="170" t="s">
        <v>61</v>
      </c>
      <c r="E522" s="171">
        <v>0.78634999999999999</v>
      </c>
      <c r="F522" s="171">
        <v>-5.9211899999999998E-2</v>
      </c>
      <c r="G522" s="171">
        <v>3.937148E-2</v>
      </c>
      <c r="H522" s="171">
        <v>0.1326</v>
      </c>
      <c r="I522" s="170" t="b">
        <v>1</v>
      </c>
    </row>
    <row r="523" spans="1:9" x14ac:dyDescent="0.15">
      <c r="A523" s="169" t="s">
        <v>1497</v>
      </c>
      <c r="B523" s="169" t="s">
        <v>851</v>
      </c>
      <c r="C523" s="170" t="s">
        <v>63</v>
      </c>
      <c r="D523" s="170" t="s">
        <v>60</v>
      </c>
      <c r="E523" s="171">
        <v>0.16134000000000001</v>
      </c>
      <c r="F523" s="171">
        <v>1.093994E-2</v>
      </c>
      <c r="G523" s="171">
        <v>4.564435E-2</v>
      </c>
      <c r="H523" s="171">
        <v>0.81057999999999997</v>
      </c>
      <c r="I523" s="170" t="b">
        <v>1</v>
      </c>
    </row>
    <row r="524" spans="1:9" x14ac:dyDescent="0.15">
      <c r="A524" s="169" t="s">
        <v>1497</v>
      </c>
      <c r="B524" s="169" t="s">
        <v>355</v>
      </c>
      <c r="C524" s="170" t="s">
        <v>67</v>
      </c>
      <c r="D524" s="170" t="s">
        <v>61</v>
      </c>
      <c r="E524" s="171">
        <v>0.30370000000000003</v>
      </c>
      <c r="F524" s="171">
        <v>-1.8164E-2</v>
      </c>
      <c r="G524" s="171">
        <v>3.5886399999999999E-2</v>
      </c>
      <c r="H524" s="171">
        <v>0.61275000000000002</v>
      </c>
      <c r="I524" s="170" t="b">
        <v>1</v>
      </c>
    </row>
    <row r="525" spans="1:9" x14ac:dyDescent="0.15">
      <c r="A525" s="169" t="s">
        <v>1497</v>
      </c>
      <c r="B525" s="169" t="s">
        <v>1012</v>
      </c>
      <c r="C525" s="170" t="s">
        <v>61</v>
      </c>
      <c r="D525" s="170" t="s">
        <v>67</v>
      </c>
      <c r="E525" s="171">
        <v>3.007E-2</v>
      </c>
      <c r="F525" s="171">
        <v>-4.0821999999999997E-2</v>
      </c>
      <c r="G525" s="171">
        <v>9.501213E-2</v>
      </c>
      <c r="H525" s="171">
        <v>0.66744999999999999</v>
      </c>
      <c r="I525" s="170" t="b">
        <v>1</v>
      </c>
    </row>
    <row r="526" spans="1:9" x14ac:dyDescent="0.15">
      <c r="A526" s="169" t="s">
        <v>1497</v>
      </c>
      <c r="B526" s="169" t="s">
        <v>83</v>
      </c>
      <c r="C526" s="170" t="s">
        <v>63</v>
      </c>
      <c r="D526" s="170" t="s">
        <v>61</v>
      </c>
      <c r="E526" s="171">
        <v>0.27721000000000001</v>
      </c>
      <c r="F526" s="171">
        <v>-2.2245600000000001E-2</v>
      </c>
      <c r="G526" s="171">
        <v>3.6670210000000002E-2</v>
      </c>
      <c r="H526" s="171">
        <v>0.54408999999999996</v>
      </c>
      <c r="I526" s="170" t="b">
        <v>1</v>
      </c>
    </row>
    <row r="527" spans="1:9" x14ac:dyDescent="0.15">
      <c r="A527" s="169" t="s">
        <v>1497</v>
      </c>
      <c r="B527" s="169" t="s">
        <v>242</v>
      </c>
      <c r="C527" s="170" t="s">
        <v>60</v>
      </c>
      <c r="D527" s="170" t="s">
        <v>63</v>
      </c>
      <c r="E527" s="171">
        <v>0.46799000000000002</v>
      </c>
      <c r="F527" s="171">
        <v>2.469261E-2</v>
      </c>
      <c r="G527" s="171">
        <v>3.2843110000000002E-2</v>
      </c>
      <c r="H527" s="171">
        <v>0.45215</v>
      </c>
      <c r="I527" s="170" t="b">
        <v>1</v>
      </c>
    </row>
    <row r="528" spans="1:9" x14ac:dyDescent="0.15">
      <c r="A528" s="169" t="s">
        <v>1497</v>
      </c>
      <c r="B528" s="169" t="s">
        <v>93</v>
      </c>
      <c r="C528" s="170" t="s">
        <v>67</v>
      </c>
      <c r="D528" s="170" t="s">
        <v>61</v>
      </c>
      <c r="E528" s="171">
        <v>0.76815999999999995</v>
      </c>
      <c r="F528" s="171">
        <v>3.4591440000000001E-2</v>
      </c>
      <c r="G528" s="171">
        <v>3.8156860000000001E-2</v>
      </c>
      <c r="H528" s="171">
        <v>0.36464000000000002</v>
      </c>
      <c r="I528" s="170" t="b">
        <v>1</v>
      </c>
    </row>
    <row r="529" spans="1:9" x14ac:dyDescent="0.15">
      <c r="A529" s="169" t="s">
        <v>1497</v>
      </c>
      <c r="B529" s="169" t="s">
        <v>88</v>
      </c>
      <c r="C529" s="170" t="s">
        <v>67</v>
      </c>
      <c r="D529" s="170" t="s">
        <v>61</v>
      </c>
      <c r="E529" s="171">
        <v>0.12776000000000001</v>
      </c>
      <c r="F529" s="171">
        <v>2.371653E-2</v>
      </c>
      <c r="G529" s="171">
        <v>4.7352999999999999E-2</v>
      </c>
      <c r="H529" s="171">
        <v>0.61648000000000003</v>
      </c>
      <c r="I529" s="170" t="b">
        <v>1</v>
      </c>
    </row>
    <row r="530" spans="1:9" x14ac:dyDescent="0.15">
      <c r="A530" s="169" t="s">
        <v>1497</v>
      </c>
      <c r="B530" s="169" t="s">
        <v>382</v>
      </c>
      <c r="C530" s="170" t="s">
        <v>60</v>
      </c>
      <c r="D530" s="170" t="s">
        <v>63</v>
      </c>
      <c r="E530" s="171">
        <v>0.23522999999999999</v>
      </c>
      <c r="F530" s="171">
        <v>-3.5627199999999998E-2</v>
      </c>
      <c r="G530" s="171">
        <v>3.8309500000000003E-2</v>
      </c>
      <c r="H530" s="171">
        <v>0.35238000000000003</v>
      </c>
      <c r="I530" s="170" t="b">
        <v>1</v>
      </c>
    </row>
    <row r="531" spans="1:9" x14ac:dyDescent="0.15">
      <c r="A531" s="169" t="s">
        <v>1497</v>
      </c>
      <c r="B531" s="169" t="s">
        <v>347</v>
      </c>
      <c r="C531" s="170" t="s">
        <v>67</v>
      </c>
      <c r="D531" s="170" t="s">
        <v>61</v>
      </c>
      <c r="E531" s="171">
        <v>1.7180000000000001E-2</v>
      </c>
      <c r="F531" s="171">
        <v>-0.22189429999999999</v>
      </c>
      <c r="G531" s="171">
        <v>0.13634811999999999</v>
      </c>
      <c r="H531" s="171">
        <v>0.10365000000000001</v>
      </c>
      <c r="I531" s="170" t="b">
        <v>1</v>
      </c>
    </row>
    <row r="532" spans="1:9" x14ac:dyDescent="0.15">
      <c r="A532" s="169" t="s">
        <v>1497</v>
      </c>
      <c r="B532" s="169" t="s">
        <v>324</v>
      </c>
      <c r="C532" s="170" t="s">
        <v>60</v>
      </c>
      <c r="D532" s="170" t="s">
        <v>63</v>
      </c>
      <c r="E532" s="171">
        <v>0.90941000000000005</v>
      </c>
      <c r="F532" s="171">
        <v>7.7961539999999996E-2</v>
      </c>
      <c r="G532" s="171">
        <v>5.797662E-2</v>
      </c>
      <c r="H532" s="171">
        <v>0.17871999999999999</v>
      </c>
      <c r="I532" s="170" t="b">
        <v>1</v>
      </c>
    </row>
    <row r="533" spans="1:9" x14ac:dyDescent="0.15">
      <c r="A533" s="169" t="s">
        <v>1497</v>
      </c>
      <c r="B533" s="169" t="s">
        <v>371</v>
      </c>
      <c r="C533" s="170" t="s">
        <v>67</v>
      </c>
      <c r="D533" s="170" t="s">
        <v>63</v>
      </c>
      <c r="E533" s="171">
        <v>0.76492000000000004</v>
      </c>
      <c r="F533" s="171">
        <v>-5.0693099999999998E-2</v>
      </c>
      <c r="G533" s="171">
        <v>3.81318E-2</v>
      </c>
      <c r="H533" s="171">
        <v>0.18371000000000001</v>
      </c>
      <c r="I533" s="170" t="b">
        <v>1</v>
      </c>
    </row>
    <row r="534" spans="1:9" x14ac:dyDescent="0.15">
      <c r="A534" s="169" t="s">
        <v>1497</v>
      </c>
      <c r="B534" s="169" t="s">
        <v>128</v>
      </c>
      <c r="C534" s="170" t="s">
        <v>67</v>
      </c>
      <c r="D534" s="170" t="s">
        <v>61</v>
      </c>
      <c r="E534" s="171">
        <v>0.76700000000000002</v>
      </c>
      <c r="F534" s="171">
        <v>1.0005000000000001E-3</v>
      </c>
      <c r="G534" s="171">
        <v>2.6890150000000002E-2</v>
      </c>
      <c r="H534" s="171">
        <v>0.97031999999999996</v>
      </c>
      <c r="I534" s="170" t="b">
        <v>1</v>
      </c>
    </row>
    <row r="535" spans="1:9" x14ac:dyDescent="0.15">
      <c r="A535" s="169" t="s">
        <v>1497</v>
      </c>
      <c r="B535" s="169" t="s">
        <v>411</v>
      </c>
      <c r="C535" s="170" t="s">
        <v>67</v>
      </c>
      <c r="D535" s="170" t="s">
        <v>63</v>
      </c>
      <c r="E535" s="171">
        <v>2.385E-2</v>
      </c>
      <c r="F535" s="171">
        <v>-0.19601489999999999</v>
      </c>
      <c r="G535" s="171">
        <v>0.11270531</v>
      </c>
      <c r="H535" s="171">
        <v>8.2003000000000006E-2</v>
      </c>
      <c r="I535" s="170" t="b">
        <v>1</v>
      </c>
    </row>
    <row r="536" spans="1:9" x14ac:dyDescent="0.15">
      <c r="A536" s="169" t="s">
        <v>1497</v>
      </c>
      <c r="B536" s="169" t="s">
        <v>934</v>
      </c>
      <c r="C536" s="170" t="s">
        <v>60</v>
      </c>
      <c r="D536" s="170" t="s">
        <v>63</v>
      </c>
      <c r="E536" s="171">
        <v>4.4970000000000003E-2</v>
      </c>
      <c r="F536" s="171">
        <v>-2.32686E-2</v>
      </c>
      <c r="G536" s="171">
        <v>7.8749540000000007E-2</v>
      </c>
      <c r="H536" s="171">
        <v>0.76763000000000003</v>
      </c>
      <c r="I536" s="170" t="b">
        <v>1</v>
      </c>
    </row>
    <row r="537" spans="1:9" x14ac:dyDescent="0.15">
      <c r="A537" s="169" t="s">
        <v>1497</v>
      </c>
      <c r="B537" s="169" t="s">
        <v>928</v>
      </c>
      <c r="C537" s="170" t="s">
        <v>61</v>
      </c>
      <c r="D537" s="170" t="s">
        <v>63</v>
      </c>
      <c r="E537" s="171">
        <v>3.6319999999999998E-2</v>
      </c>
      <c r="F537" s="171">
        <v>-7.4723499999999998E-2</v>
      </c>
      <c r="G537" s="171">
        <v>8.8366379999999994E-2</v>
      </c>
      <c r="H537" s="171">
        <v>0.39777000000000001</v>
      </c>
      <c r="I537" s="170" t="b">
        <v>1</v>
      </c>
    </row>
    <row r="538" spans="1:9" x14ac:dyDescent="0.15">
      <c r="A538" s="169" t="s">
        <v>1497</v>
      </c>
      <c r="B538" s="169" t="s">
        <v>307</v>
      </c>
      <c r="C538" s="170" t="s">
        <v>60</v>
      </c>
      <c r="D538" s="170" t="s">
        <v>63</v>
      </c>
      <c r="E538" s="171">
        <v>0.95650000000000002</v>
      </c>
      <c r="F538" s="171">
        <v>7.6881039999999998E-2</v>
      </c>
      <c r="G538" s="171">
        <v>8.0131640000000004E-2</v>
      </c>
      <c r="H538" s="171">
        <v>0.33733999999999997</v>
      </c>
      <c r="I538" s="170" t="b">
        <v>1</v>
      </c>
    </row>
    <row r="539" spans="1:9" x14ac:dyDescent="0.15">
      <c r="A539" s="169" t="s">
        <v>1497</v>
      </c>
      <c r="B539" s="169" t="s">
        <v>195</v>
      </c>
      <c r="C539" s="170" t="s">
        <v>67</v>
      </c>
      <c r="D539" s="170" t="s">
        <v>1176</v>
      </c>
      <c r="E539" s="171">
        <v>0.26223999999999997</v>
      </c>
      <c r="F539" s="171">
        <v>-3.7701900000000003E-2</v>
      </c>
      <c r="G539" s="171">
        <v>3.7254959999999997E-2</v>
      </c>
      <c r="H539" s="171">
        <v>0.31153999999999998</v>
      </c>
      <c r="I539" s="170" t="b">
        <v>0</v>
      </c>
    </row>
    <row r="540" spans="1:9" x14ac:dyDescent="0.15">
      <c r="A540" s="169" t="s">
        <v>1497</v>
      </c>
      <c r="B540" s="169" t="s">
        <v>207</v>
      </c>
      <c r="C540" s="170" t="s">
        <v>67</v>
      </c>
      <c r="D540" s="170" t="s">
        <v>63</v>
      </c>
      <c r="E540" s="171">
        <v>0.58308000000000004</v>
      </c>
      <c r="F540" s="171">
        <v>3.045921E-2</v>
      </c>
      <c r="G540" s="171">
        <v>3.266347E-2</v>
      </c>
      <c r="H540" s="171">
        <v>0.35106999999999999</v>
      </c>
      <c r="I540" s="170" t="b">
        <v>1</v>
      </c>
    </row>
    <row r="541" spans="1:9" x14ac:dyDescent="0.15">
      <c r="A541" s="169" t="s">
        <v>1497</v>
      </c>
      <c r="B541" s="169" t="s">
        <v>113</v>
      </c>
      <c r="C541" s="170" t="s">
        <v>63</v>
      </c>
      <c r="D541" s="170" t="s">
        <v>61</v>
      </c>
      <c r="E541" s="171">
        <v>0.39727000000000001</v>
      </c>
      <c r="F541" s="171">
        <v>-1.10609E-2</v>
      </c>
      <c r="G541" s="171">
        <v>3.2959700000000001E-2</v>
      </c>
      <c r="H541" s="171">
        <v>0.73717999999999995</v>
      </c>
      <c r="I541" s="170" t="b">
        <v>1</v>
      </c>
    </row>
    <row r="542" spans="1:9" x14ac:dyDescent="0.15">
      <c r="A542" s="169" t="s">
        <v>1497</v>
      </c>
      <c r="B542" s="169" t="s">
        <v>156</v>
      </c>
      <c r="C542" s="170" t="s">
        <v>60</v>
      </c>
      <c r="D542" s="170" t="s">
        <v>63</v>
      </c>
      <c r="E542" s="171">
        <v>0.62963000000000002</v>
      </c>
      <c r="F542" s="171">
        <v>-2.2739499999999999E-2</v>
      </c>
      <c r="G542" s="171">
        <v>3.3769519999999997E-2</v>
      </c>
      <c r="H542" s="171">
        <v>0.50070999999999999</v>
      </c>
      <c r="I542" s="170" t="b">
        <v>1</v>
      </c>
    </row>
    <row r="543" spans="1:9" x14ac:dyDescent="0.15">
      <c r="A543" s="169" t="s">
        <v>1497</v>
      </c>
      <c r="B543" s="169" t="s">
        <v>293</v>
      </c>
      <c r="C543" s="170" t="s">
        <v>60</v>
      </c>
      <c r="D543" s="170" t="s">
        <v>63</v>
      </c>
      <c r="E543" s="171">
        <v>0.40988999999999998</v>
      </c>
      <c r="F543" s="171">
        <v>9.9949999999999995E-4</v>
      </c>
      <c r="G543" s="171">
        <v>4.4950400000000001E-2</v>
      </c>
      <c r="H543" s="171">
        <v>0.98226000000000002</v>
      </c>
      <c r="I543" s="170" t="b">
        <v>1</v>
      </c>
    </row>
    <row r="544" spans="1:9" x14ac:dyDescent="0.15">
      <c r="A544" s="169" t="s">
        <v>1497</v>
      </c>
      <c r="B544" s="169" t="s">
        <v>316</v>
      </c>
      <c r="C544" s="170" t="s">
        <v>67</v>
      </c>
      <c r="D544" s="170" t="s">
        <v>61</v>
      </c>
      <c r="E544" s="171">
        <v>0.56964999999999999</v>
      </c>
      <c r="F544" s="171">
        <v>-7.9735E-2</v>
      </c>
      <c r="G544" s="171">
        <v>3.2554050000000001E-2</v>
      </c>
      <c r="H544" s="171">
        <v>1.4312999999999999E-2</v>
      </c>
      <c r="I544" s="170" t="b">
        <v>1</v>
      </c>
    </row>
    <row r="545" spans="1:9" x14ac:dyDescent="0.15">
      <c r="A545" s="169" t="s">
        <v>1497</v>
      </c>
      <c r="B545" s="169" t="s">
        <v>64</v>
      </c>
      <c r="C545" s="170" t="s">
        <v>60</v>
      </c>
      <c r="D545" s="170" t="s">
        <v>61</v>
      </c>
      <c r="E545" s="171">
        <v>9.6809999999999993E-2</v>
      </c>
      <c r="F545" s="171">
        <v>5.9820699999999999E-3</v>
      </c>
      <c r="G545" s="171">
        <v>5.2163870000000001E-2</v>
      </c>
      <c r="H545" s="171">
        <v>0.90869999999999995</v>
      </c>
      <c r="I545" s="170" t="b">
        <v>1</v>
      </c>
    </row>
    <row r="546" spans="1:9" x14ac:dyDescent="0.15">
      <c r="A546" s="169" t="s">
        <v>1497</v>
      </c>
      <c r="B546" s="169" t="s">
        <v>904</v>
      </c>
      <c r="C546" s="170" t="s">
        <v>60</v>
      </c>
      <c r="D546" s="170" t="s">
        <v>63</v>
      </c>
      <c r="E546" s="171">
        <v>1.6500000000000001E-2</v>
      </c>
      <c r="F546" s="171">
        <v>-0.32850410000000002</v>
      </c>
      <c r="G546" s="171">
        <v>0.13899986</v>
      </c>
      <c r="H546" s="171">
        <v>1.8110999999999999E-2</v>
      </c>
      <c r="I546" s="170" t="b">
        <v>1</v>
      </c>
    </row>
    <row r="547" spans="1:9" x14ac:dyDescent="0.15">
      <c r="A547" s="169" t="s">
        <v>1497</v>
      </c>
      <c r="B547" s="169" t="s">
        <v>213</v>
      </c>
      <c r="C547" s="170" t="s">
        <v>60</v>
      </c>
      <c r="D547" s="170" t="s">
        <v>63</v>
      </c>
      <c r="E547" s="171">
        <v>0.60028000000000004</v>
      </c>
      <c r="F547" s="171">
        <v>3.252319E-2</v>
      </c>
      <c r="G547" s="171">
        <v>3.2427200000000003E-2</v>
      </c>
      <c r="H547" s="171">
        <v>0.31587999999999999</v>
      </c>
      <c r="I547" s="170" t="b">
        <v>1</v>
      </c>
    </row>
    <row r="548" spans="1:9" x14ac:dyDescent="0.15">
      <c r="A548" s="169" t="s">
        <v>1497</v>
      </c>
      <c r="B548" s="169" t="s">
        <v>837</v>
      </c>
      <c r="C548" s="170" t="s">
        <v>61</v>
      </c>
      <c r="D548" s="170" t="s">
        <v>60</v>
      </c>
      <c r="E548" s="171">
        <v>0.16092000000000001</v>
      </c>
      <c r="F548" s="171">
        <v>-3.0044999999999998E-3</v>
      </c>
      <c r="G548" s="171">
        <v>4.1903410000000002E-2</v>
      </c>
      <c r="H548" s="171">
        <v>0.94284000000000001</v>
      </c>
      <c r="I548" s="170" t="b">
        <v>1</v>
      </c>
    </row>
    <row r="549" spans="1:9" x14ac:dyDescent="0.15">
      <c r="A549" s="169" t="s">
        <v>1497</v>
      </c>
      <c r="B549" s="169" t="s">
        <v>1000</v>
      </c>
      <c r="C549" s="170" t="s">
        <v>61</v>
      </c>
      <c r="D549" s="170" t="s">
        <v>67</v>
      </c>
      <c r="E549" s="171">
        <v>0.37985999999999998</v>
      </c>
      <c r="F549" s="171">
        <v>4.9875400000000004E-3</v>
      </c>
      <c r="G549" s="171">
        <v>3.5644629999999997E-2</v>
      </c>
      <c r="H549" s="171">
        <v>0.88871999999999995</v>
      </c>
      <c r="I549" s="170" t="b">
        <v>1</v>
      </c>
    </row>
    <row r="550" spans="1:9" x14ac:dyDescent="0.15">
      <c r="A550" s="169" t="s">
        <v>1497</v>
      </c>
      <c r="B550" s="169" t="s">
        <v>381</v>
      </c>
      <c r="C550" s="170" t="s">
        <v>67</v>
      </c>
      <c r="D550" s="170" t="s">
        <v>61</v>
      </c>
      <c r="E550" s="171">
        <v>0.58406999999999998</v>
      </c>
      <c r="F550" s="171">
        <v>-1.0939900000000001E-2</v>
      </c>
      <c r="G550" s="171">
        <v>3.2247249999999998E-2</v>
      </c>
      <c r="H550" s="171">
        <v>0.73441999999999996</v>
      </c>
      <c r="I550" s="170" t="b">
        <v>1</v>
      </c>
    </row>
    <row r="551" spans="1:9" x14ac:dyDescent="0.15">
      <c r="A551" s="169" t="s">
        <v>1497</v>
      </c>
      <c r="B551" s="169" t="s">
        <v>781</v>
      </c>
      <c r="C551" s="170" t="s">
        <v>61</v>
      </c>
      <c r="D551" s="170" t="s">
        <v>63</v>
      </c>
      <c r="E551" s="171">
        <v>0.27388000000000001</v>
      </c>
      <c r="F551" s="171">
        <v>-3.3556799999999998E-2</v>
      </c>
      <c r="G551" s="171">
        <v>3.6360959999999998E-2</v>
      </c>
      <c r="H551" s="171">
        <v>0.35607</v>
      </c>
      <c r="I551" s="170" t="b">
        <v>1</v>
      </c>
    </row>
    <row r="552" spans="1:9" x14ac:dyDescent="0.15">
      <c r="A552" s="169" t="s">
        <v>1497</v>
      </c>
      <c r="B552" s="169" t="s">
        <v>302</v>
      </c>
      <c r="C552" s="170" t="s">
        <v>60</v>
      </c>
      <c r="D552" s="170" t="s">
        <v>63</v>
      </c>
      <c r="E552" s="171">
        <v>0.48205999999999999</v>
      </c>
      <c r="F552" s="171">
        <v>-4.3951900000000002E-2</v>
      </c>
      <c r="G552" s="171">
        <v>3.223649E-2</v>
      </c>
      <c r="H552" s="171">
        <v>0.17274999999999999</v>
      </c>
      <c r="I552" s="170" t="b">
        <v>1</v>
      </c>
    </row>
    <row r="553" spans="1:9" x14ac:dyDescent="0.15">
      <c r="A553" s="169" t="s">
        <v>1497</v>
      </c>
      <c r="B553" s="169" t="s">
        <v>775</v>
      </c>
      <c r="C553" s="170" t="s">
        <v>63</v>
      </c>
      <c r="D553" s="170" t="s">
        <v>60</v>
      </c>
      <c r="E553" s="171">
        <v>0.17233999999999999</v>
      </c>
      <c r="F553" s="171">
        <v>-1.8164E-2</v>
      </c>
      <c r="G553" s="171">
        <v>4.3506129999999997E-2</v>
      </c>
      <c r="H553" s="171">
        <v>0.67630999999999997</v>
      </c>
      <c r="I553" s="170" t="b">
        <v>1</v>
      </c>
    </row>
    <row r="554" spans="1:9" x14ac:dyDescent="0.15">
      <c r="A554" s="169" t="s">
        <v>1497</v>
      </c>
      <c r="B554" s="169" t="s">
        <v>77</v>
      </c>
      <c r="C554" s="170" t="s">
        <v>60</v>
      </c>
      <c r="D554" s="170" t="s">
        <v>63</v>
      </c>
      <c r="E554" s="171">
        <v>0.39738000000000001</v>
      </c>
      <c r="F554" s="171">
        <v>7.8811179999999995E-2</v>
      </c>
      <c r="G554" s="171">
        <v>3.2731929999999999E-2</v>
      </c>
      <c r="H554" s="171">
        <v>1.6049999999999998E-2</v>
      </c>
      <c r="I554" s="170" t="b">
        <v>1</v>
      </c>
    </row>
    <row r="555" spans="1:9" x14ac:dyDescent="0.15">
      <c r="A555" s="169" t="s">
        <v>1497</v>
      </c>
      <c r="B555" s="169" t="s">
        <v>377</v>
      </c>
      <c r="C555" s="170" t="s">
        <v>60</v>
      </c>
      <c r="D555" s="170" t="s">
        <v>63</v>
      </c>
      <c r="E555" s="171">
        <v>0.1273</v>
      </c>
      <c r="F555" s="171">
        <v>6.9756100000000001E-3</v>
      </c>
      <c r="G555" s="171">
        <v>4.7844020000000001E-2</v>
      </c>
      <c r="H555" s="171">
        <v>0.88407999999999998</v>
      </c>
      <c r="I555" s="170" t="b">
        <v>1</v>
      </c>
    </row>
    <row r="556" spans="1:9" x14ac:dyDescent="0.15">
      <c r="A556" s="169" t="s">
        <v>1497</v>
      </c>
      <c r="B556" s="169" t="s">
        <v>896</v>
      </c>
      <c r="C556" s="170" t="s">
        <v>61</v>
      </c>
      <c r="D556" s="170" t="s">
        <v>67</v>
      </c>
      <c r="E556" s="171">
        <v>0.33810000000000001</v>
      </c>
      <c r="F556" s="171">
        <v>-2.6343999999999999E-2</v>
      </c>
      <c r="G556" s="171">
        <v>3.3893729999999997E-2</v>
      </c>
      <c r="H556" s="171">
        <v>0.43701000000000001</v>
      </c>
      <c r="I556" s="170" t="b">
        <v>1</v>
      </c>
    </row>
    <row r="557" spans="1:9" x14ac:dyDescent="0.15">
      <c r="A557" s="169" t="s">
        <v>1497</v>
      </c>
      <c r="B557" s="169" t="s">
        <v>413</v>
      </c>
      <c r="C557" s="170" t="s">
        <v>60</v>
      </c>
      <c r="D557" s="170" t="s">
        <v>63</v>
      </c>
      <c r="E557" s="171">
        <v>0.76543000000000005</v>
      </c>
      <c r="F557" s="171">
        <v>5.4456190000000002E-2</v>
      </c>
      <c r="G557" s="171">
        <v>3.8657619999999997E-2</v>
      </c>
      <c r="H557" s="171">
        <v>0.15892999999999999</v>
      </c>
      <c r="I557" s="170" t="b">
        <v>1</v>
      </c>
    </row>
    <row r="558" spans="1:9" x14ac:dyDescent="0.15">
      <c r="A558" s="169" t="s">
        <v>1497</v>
      </c>
      <c r="B558" s="169" t="s">
        <v>916</v>
      </c>
      <c r="C558" s="170" t="s">
        <v>63</v>
      </c>
      <c r="D558" s="170" t="s">
        <v>60</v>
      </c>
      <c r="E558" s="171">
        <v>0.48992000000000002</v>
      </c>
      <c r="F558" s="171">
        <v>-2.5317800000000001E-2</v>
      </c>
      <c r="G558" s="171">
        <v>3.2009839999999998E-2</v>
      </c>
      <c r="H558" s="171">
        <v>0.42897999999999997</v>
      </c>
      <c r="I558" s="170" t="b">
        <v>1</v>
      </c>
    </row>
    <row r="559" spans="1:9" x14ac:dyDescent="0.15">
      <c r="A559" s="169" t="s">
        <v>1497</v>
      </c>
      <c r="B559" s="169" t="s">
        <v>149</v>
      </c>
      <c r="C559" s="170" t="s">
        <v>60</v>
      </c>
      <c r="D559" s="170" t="s">
        <v>63</v>
      </c>
      <c r="E559" s="171">
        <v>0.53534000000000004</v>
      </c>
      <c r="F559" s="171">
        <v>1.0005000000000001E-3</v>
      </c>
      <c r="G559" s="171">
        <v>3.0335959999999999E-2</v>
      </c>
      <c r="H559" s="171">
        <v>0.97369000000000006</v>
      </c>
      <c r="I559" s="170" t="b">
        <v>1</v>
      </c>
    </row>
    <row r="560" spans="1:9" x14ac:dyDescent="0.15">
      <c r="A560" s="169" t="s">
        <v>1497</v>
      </c>
      <c r="B560" s="169" t="s">
        <v>890</v>
      </c>
      <c r="C560" s="170" t="s">
        <v>67</v>
      </c>
      <c r="D560" s="170" t="s">
        <v>61</v>
      </c>
      <c r="E560" s="171">
        <v>0.40333999999999998</v>
      </c>
      <c r="F560" s="171">
        <v>-3.0044999999999998E-3</v>
      </c>
      <c r="G560" s="171">
        <v>3.2582800000000002E-2</v>
      </c>
      <c r="H560" s="171">
        <v>0.92652999999999996</v>
      </c>
      <c r="I560" s="170" t="b">
        <v>1</v>
      </c>
    </row>
    <row r="561" spans="1:9" x14ac:dyDescent="0.15">
      <c r="A561" s="169" t="s">
        <v>1497</v>
      </c>
      <c r="B561" s="169" t="s">
        <v>248</v>
      </c>
      <c r="C561" s="170" t="s">
        <v>67</v>
      </c>
      <c r="D561" s="170" t="s">
        <v>61</v>
      </c>
      <c r="E561" s="171">
        <v>0.91122000000000003</v>
      </c>
      <c r="F561" s="171">
        <v>-2.9954999999999999E-3</v>
      </c>
      <c r="G561" s="171">
        <v>5.5005510000000001E-2</v>
      </c>
      <c r="H561" s="171">
        <v>0.95657000000000003</v>
      </c>
      <c r="I561" s="170" t="b">
        <v>1</v>
      </c>
    </row>
    <row r="562" spans="1:9" x14ac:dyDescent="0.15">
      <c r="A562" s="169" t="s">
        <v>1497</v>
      </c>
      <c r="B562" s="169" t="s">
        <v>350</v>
      </c>
      <c r="C562" s="170" t="s">
        <v>67</v>
      </c>
      <c r="D562" s="170" t="s">
        <v>61</v>
      </c>
      <c r="E562" s="171">
        <v>0.23330000000000001</v>
      </c>
      <c r="F562" s="171">
        <v>1.5873350000000001E-2</v>
      </c>
      <c r="G562" s="171">
        <v>3.6974380000000001E-2</v>
      </c>
      <c r="H562" s="171">
        <v>0.66769999999999996</v>
      </c>
      <c r="I562" s="170" t="b">
        <v>1</v>
      </c>
    </row>
    <row r="563" spans="1:9" x14ac:dyDescent="0.15">
      <c r="A563" s="169" t="s">
        <v>1497</v>
      </c>
      <c r="B563" s="169" t="s">
        <v>839</v>
      </c>
      <c r="C563" s="170" t="s">
        <v>63</v>
      </c>
      <c r="D563" s="170" t="s">
        <v>60</v>
      </c>
      <c r="E563" s="171">
        <v>0.29852000000000001</v>
      </c>
      <c r="F563" s="171">
        <v>-2.9428800000000001E-2</v>
      </c>
      <c r="G563" s="171">
        <v>3.514399E-2</v>
      </c>
      <c r="H563" s="171">
        <v>0.40238000000000002</v>
      </c>
      <c r="I563" s="170" t="b">
        <v>1</v>
      </c>
    </row>
    <row r="564" spans="1:9" x14ac:dyDescent="0.15">
      <c r="A564" s="169" t="s">
        <v>1497</v>
      </c>
      <c r="B564" s="169" t="s">
        <v>263</v>
      </c>
      <c r="C564" s="170" t="s">
        <v>67</v>
      </c>
      <c r="D564" s="170" t="s">
        <v>63</v>
      </c>
      <c r="E564" s="171">
        <v>0.22289999999999999</v>
      </c>
      <c r="F564" s="171">
        <v>5.7325069999999999E-2</v>
      </c>
      <c r="G564" s="171">
        <v>3.8651419999999999E-2</v>
      </c>
      <c r="H564" s="171">
        <v>0.13804</v>
      </c>
      <c r="I564" s="170" t="b">
        <v>1</v>
      </c>
    </row>
    <row r="565" spans="1:9" x14ac:dyDescent="0.15">
      <c r="A565" s="169" t="s">
        <v>1497</v>
      </c>
      <c r="B565" s="169" t="s">
        <v>267</v>
      </c>
      <c r="C565" s="170" t="s">
        <v>60</v>
      </c>
      <c r="D565" s="170" t="s">
        <v>63</v>
      </c>
      <c r="E565" s="171">
        <v>0.66408</v>
      </c>
      <c r="F565" s="171">
        <v>-9.9949999999999995E-4</v>
      </c>
      <c r="G565" s="171">
        <v>2.6863270000000002E-2</v>
      </c>
      <c r="H565" s="171">
        <v>0.97031999999999996</v>
      </c>
      <c r="I565" s="170" t="b">
        <v>1</v>
      </c>
    </row>
    <row r="566" spans="1:9" x14ac:dyDescent="0.15">
      <c r="A566" s="169" t="s">
        <v>1497</v>
      </c>
      <c r="B566" s="169" t="s">
        <v>209</v>
      </c>
      <c r="C566" s="170" t="s">
        <v>67</v>
      </c>
      <c r="D566" s="170" t="s">
        <v>61</v>
      </c>
      <c r="E566" s="171">
        <v>0.28553000000000001</v>
      </c>
      <c r="F566" s="171">
        <v>3.1498669999999999E-2</v>
      </c>
      <c r="G566" s="171">
        <v>3.5449889999999998E-2</v>
      </c>
      <c r="H566" s="171">
        <v>0.37425000000000003</v>
      </c>
      <c r="I566" s="170" t="b">
        <v>1</v>
      </c>
    </row>
    <row r="567" spans="1:9" x14ac:dyDescent="0.15">
      <c r="A567" s="169" t="s">
        <v>1497</v>
      </c>
      <c r="B567" s="169" t="s">
        <v>853</v>
      </c>
      <c r="C567" s="170" t="s">
        <v>60</v>
      </c>
      <c r="D567" s="170" t="s">
        <v>61</v>
      </c>
      <c r="E567" s="171">
        <v>0.13113</v>
      </c>
      <c r="F567" s="171">
        <v>-1.71462E-2</v>
      </c>
      <c r="G567" s="171">
        <v>4.8733150000000003E-2</v>
      </c>
      <c r="H567" s="171">
        <v>0.72496000000000005</v>
      </c>
      <c r="I567" s="170" t="b">
        <v>1</v>
      </c>
    </row>
    <row r="568" spans="1:9" x14ac:dyDescent="0.15">
      <c r="A568" s="169" t="s">
        <v>1497</v>
      </c>
      <c r="B568" s="169" t="s">
        <v>218</v>
      </c>
      <c r="C568" s="170" t="s">
        <v>67</v>
      </c>
      <c r="D568" s="170" t="s">
        <v>1176</v>
      </c>
      <c r="E568" s="171">
        <v>0.15776000000000001</v>
      </c>
      <c r="F568" s="171">
        <v>-5.0124999999999996E-3</v>
      </c>
      <c r="G568" s="171">
        <v>4.6017229999999999E-2</v>
      </c>
      <c r="H568" s="171">
        <v>0.91325999999999996</v>
      </c>
      <c r="I568" s="170" t="b">
        <v>0</v>
      </c>
    </row>
    <row r="569" spans="1:9" x14ac:dyDescent="0.15">
      <c r="A569" s="169" t="s">
        <v>1497</v>
      </c>
      <c r="B569" s="169" t="s">
        <v>932</v>
      </c>
      <c r="C569" s="170" t="s">
        <v>61</v>
      </c>
      <c r="D569" s="170" t="s">
        <v>67</v>
      </c>
      <c r="E569" s="171">
        <v>0.29315000000000002</v>
      </c>
      <c r="F569" s="171">
        <v>9.9949999999999995E-4</v>
      </c>
      <c r="G569" s="171">
        <v>7.1074830000000006E-2</v>
      </c>
      <c r="H569" s="171">
        <v>0.98877999999999999</v>
      </c>
      <c r="I569" s="170" t="b">
        <v>1</v>
      </c>
    </row>
    <row r="570" spans="1:9" x14ac:dyDescent="0.15">
      <c r="A570" s="169" t="s">
        <v>1497</v>
      </c>
      <c r="B570" s="169" t="s">
        <v>996</v>
      </c>
      <c r="C570" s="170" t="s">
        <v>63</v>
      </c>
      <c r="D570" s="170" t="s">
        <v>60</v>
      </c>
      <c r="E570" s="171">
        <v>0.12567999999999999</v>
      </c>
      <c r="F570" s="171">
        <v>-3.9780900000000001E-2</v>
      </c>
      <c r="G570" s="171">
        <v>4.916707E-2</v>
      </c>
      <c r="H570" s="171">
        <v>0.41846</v>
      </c>
      <c r="I570" s="170" t="b">
        <v>1</v>
      </c>
    </row>
    <row r="571" spans="1:9" x14ac:dyDescent="0.15">
      <c r="A571" s="169" t="s">
        <v>1497</v>
      </c>
      <c r="B571" s="169" t="s">
        <v>873</v>
      </c>
      <c r="C571" s="170" t="s">
        <v>67</v>
      </c>
      <c r="D571" s="170" t="s">
        <v>61</v>
      </c>
      <c r="E571" s="171">
        <v>0.42664000000000002</v>
      </c>
      <c r="F571" s="171">
        <v>-5.9749999999999998E-2</v>
      </c>
      <c r="G571" s="171">
        <v>3.2342009999999997E-2</v>
      </c>
      <c r="H571" s="171">
        <v>6.4683000000000004E-2</v>
      </c>
      <c r="I571" s="170" t="b">
        <v>1</v>
      </c>
    </row>
    <row r="572" spans="1:9" x14ac:dyDescent="0.15">
      <c r="A572" s="169" t="s">
        <v>1497</v>
      </c>
      <c r="B572" s="169" t="s">
        <v>894</v>
      </c>
      <c r="C572" s="170" t="s">
        <v>60</v>
      </c>
      <c r="D572" s="170" t="s">
        <v>63</v>
      </c>
      <c r="E572" s="171">
        <v>0.45727000000000001</v>
      </c>
      <c r="F572" s="171">
        <v>-6.4005300000000001E-2</v>
      </c>
      <c r="G572" s="171">
        <v>3.2864280000000003E-2</v>
      </c>
      <c r="H572" s="171">
        <v>5.1466999999999999E-2</v>
      </c>
      <c r="I572" s="170" t="b">
        <v>1</v>
      </c>
    </row>
    <row r="573" spans="1:9" x14ac:dyDescent="0.15">
      <c r="A573" s="169" t="s">
        <v>1497</v>
      </c>
      <c r="B573" s="169" t="s">
        <v>950</v>
      </c>
      <c r="C573" s="170" t="s">
        <v>63</v>
      </c>
      <c r="D573" s="170" t="s">
        <v>60</v>
      </c>
      <c r="E573" s="171">
        <v>0.49495</v>
      </c>
      <c r="F573" s="171">
        <v>-2.0202700000000001E-2</v>
      </c>
      <c r="G573" s="171">
        <v>3.3020109999999998E-2</v>
      </c>
      <c r="H573" s="171">
        <v>0.54064999999999996</v>
      </c>
      <c r="I573" s="170" t="b">
        <v>1</v>
      </c>
    </row>
    <row r="574" spans="1:9" x14ac:dyDescent="0.15">
      <c r="A574" s="169" t="s">
        <v>1497</v>
      </c>
      <c r="B574" s="169" t="s">
        <v>75</v>
      </c>
      <c r="C574" s="170" t="s">
        <v>67</v>
      </c>
      <c r="D574" s="170" t="s">
        <v>61</v>
      </c>
      <c r="E574" s="171">
        <v>0.16400000000000001</v>
      </c>
      <c r="F574" s="171">
        <v>2.371653E-2</v>
      </c>
      <c r="G574" s="171">
        <v>4.2851559999999997E-2</v>
      </c>
      <c r="H574" s="171">
        <v>0.57994999999999997</v>
      </c>
      <c r="I574" s="170" t="b">
        <v>1</v>
      </c>
    </row>
    <row r="575" spans="1:9" x14ac:dyDescent="0.15">
      <c r="A575" s="169" t="s">
        <v>1497</v>
      </c>
      <c r="B575" s="169" t="s">
        <v>384</v>
      </c>
      <c r="C575" s="170" t="s">
        <v>1176</v>
      </c>
      <c r="D575" s="170" t="s">
        <v>67</v>
      </c>
      <c r="E575" s="171">
        <v>0.41410999999999998</v>
      </c>
      <c r="F575" s="171">
        <v>-2.7371199999999998E-2</v>
      </c>
      <c r="G575" s="171">
        <v>3.2661089999999997E-2</v>
      </c>
      <c r="H575" s="171">
        <v>0.40200999999999998</v>
      </c>
      <c r="I575" s="170" t="b">
        <v>0</v>
      </c>
    </row>
    <row r="576" spans="1:9" x14ac:dyDescent="0.15">
      <c r="A576" s="169" t="s">
        <v>1497</v>
      </c>
      <c r="B576" s="169" t="s">
        <v>106</v>
      </c>
      <c r="C576" s="170" t="s">
        <v>60</v>
      </c>
      <c r="D576" s="170" t="s">
        <v>63</v>
      </c>
      <c r="E576" s="171">
        <v>0.42738999999999999</v>
      </c>
      <c r="F576" s="171">
        <v>7.9681700000000001E-3</v>
      </c>
      <c r="G576" s="171">
        <v>3.4452999999999998E-2</v>
      </c>
      <c r="H576" s="171">
        <v>0.81710000000000005</v>
      </c>
      <c r="I576" s="170" t="b">
        <v>1</v>
      </c>
    </row>
    <row r="577" spans="1:9" x14ac:dyDescent="0.15">
      <c r="A577" s="169" t="s">
        <v>1497</v>
      </c>
      <c r="B577" s="169" t="s">
        <v>387</v>
      </c>
      <c r="C577" s="170" t="s">
        <v>67</v>
      </c>
      <c r="D577" s="170" t="s">
        <v>61</v>
      </c>
      <c r="E577" s="171">
        <v>0.31441000000000002</v>
      </c>
      <c r="F577" s="171">
        <v>-2.0019999999999999E-3</v>
      </c>
      <c r="G577" s="171">
        <v>3.5589049999999997E-2</v>
      </c>
      <c r="H577" s="171">
        <v>0.95513999999999999</v>
      </c>
      <c r="I577" s="170" t="b">
        <v>1</v>
      </c>
    </row>
    <row r="578" spans="1:9" x14ac:dyDescent="0.15">
      <c r="A578" s="169" t="s">
        <v>1497</v>
      </c>
      <c r="B578" s="169" t="s">
        <v>397</v>
      </c>
      <c r="C578" s="170" t="s">
        <v>67</v>
      </c>
      <c r="D578" s="170" t="s">
        <v>61</v>
      </c>
      <c r="E578" s="171">
        <v>0.87285999999999997</v>
      </c>
      <c r="F578" s="171">
        <v>-2.2739499999999999E-2</v>
      </c>
      <c r="G578" s="171">
        <v>4.883444E-2</v>
      </c>
      <c r="H578" s="171">
        <v>0.64146999999999998</v>
      </c>
      <c r="I578" s="170" t="b">
        <v>1</v>
      </c>
    </row>
    <row r="579" spans="1:9" x14ac:dyDescent="0.15">
      <c r="A579" s="169" t="s">
        <v>1497</v>
      </c>
      <c r="B579" s="169" t="s">
        <v>819</v>
      </c>
      <c r="C579" s="170" t="s">
        <v>67</v>
      </c>
      <c r="D579" s="170" t="s">
        <v>61</v>
      </c>
      <c r="E579" s="171">
        <v>0.31939000000000001</v>
      </c>
      <c r="F579" s="171">
        <v>-4.81404E-2</v>
      </c>
      <c r="G579" s="171">
        <v>3.4828779999999997E-2</v>
      </c>
      <c r="H579" s="171">
        <v>0.16691</v>
      </c>
      <c r="I579" s="170" t="b">
        <v>1</v>
      </c>
    </row>
    <row r="580" spans="1:9" x14ac:dyDescent="0.15">
      <c r="A580" s="169" t="s">
        <v>1497</v>
      </c>
      <c r="B580" s="169" t="s">
        <v>336</v>
      </c>
      <c r="C580" s="170" t="s">
        <v>60</v>
      </c>
      <c r="D580" s="170" t="s">
        <v>63</v>
      </c>
      <c r="E580" s="171">
        <v>0.75451999999999997</v>
      </c>
      <c r="F580" s="171">
        <v>5.9749999999999998E-2</v>
      </c>
      <c r="G580" s="171">
        <v>3.7843950000000001E-2</v>
      </c>
      <c r="H580" s="171">
        <v>0.11437</v>
      </c>
      <c r="I580" s="170" t="b">
        <v>1</v>
      </c>
    </row>
    <row r="581" spans="1:9" x14ac:dyDescent="0.15">
      <c r="A581" s="169" t="s">
        <v>1497</v>
      </c>
      <c r="B581" s="169" t="s">
        <v>215</v>
      </c>
      <c r="C581" s="170" t="s">
        <v>67</v>
      </c>
      <c r="D581" s="170" t="s">
        <v>61</v>
      </c>
      <c r="E581" s="171">
        <v>0.50239</v>
      </c>
      <c r="F581" s="171">
        <v>3.1490669999999998E-2</v>
      </c>
      <c r="G581" s="171">
        <v>3.1935610000000003E-2</v>
      </c>
      <c r="H581" s="171">
        <v>0.3241</v>
      </c>
      <c r="I581" s="170" t="b">
        <v>1</v>
      </c>
    </row>
    <row r="582" spans="1:9" x14ac:dyDescent="0.15">
      <c r="A582" s="169" t="s">
        <v>1497</v>
      </c>
      <c r="B582" s="169" t="s">
        <v>82</v>
      </c>
      <c r="C582" s="170" t="s">
        <v>60</v>
      </c>
      <c r="D582" s="170" t="s">
        <v>63</v>
      </c>
      <c r="E582" s="171">
        <v>0.42543999999999998</v>
      </c>
      <c r="F582" s="171">
        <v>9.9949999999999995E-4</v>
      </c>
      <c r="G582" s="171">
        <v>2.7878150000000001E-2</v>
      </c>
      <c r="H582" s="171">
        <v>0.97140000000000004</v>
      </c>
      <c r="I582" s="170" t="b">
        <v>1</v>
      </c>
    </row>
    <row r="583" spans="1:9" x14ac:dyDescent="0.15">
      <c r="A583" s="169" t="s">
        <v>1497</v>
      </c>
      <c r="B583" s="169" t="s">
        <v>281</v>
      </c>
      <c r="C583" s="170" t="s">
        <v>67</v>
      </c>
      <c r="D583" s="170" t="s">
        <v>61</v>
      </c>
      <c r="E583" s="171">
        <v>1.374E-2</v>
      </c>
      <c r="F583" s="171">
        <v>-7.3646500000000004E-2</v>
      </c>
      <c r="G583" s="171">
        <v>0.14027021000000001</v>
      </c>
      <c r="H583" s="171">
        <v>0.59955999999999998</v>
      </c>
      <c r="I583" s="170" t="b">
        <v>1</v>
      </c>
    </row>
    <row r="584" spans="1:9" x14ac:dyDescent="0.15">
      <c r="A584" s="169" t="s">
        <v>1497</v>
      </c>
      <c r="B584" s="169" t="s">
        <v>86</v>
      </c>
      <c r="C584" s="170" t="s">
        <v>60</v>
      </c>
      <c r="D584" s="170" t="s">
        <v>63</v>
      </c>
      <c r="E584" s="171">
        <v>0.39956000000000003</v>
      </c>
      <c r="F584" s="171">
        <v>-2.42927E-2</v>
      </c>
      <c r="G584" s="171">
        <v>3.261476E-2</v>
      </c>
      <c r="H584" s="171">
        <v>0.45637</v>
      </c>
      <c r="I584" s="170" t="b">
        <v>1</v>
      </c>
    </row>
    <row r="585" spans="1:9" x14ac:dyDescent="0.15">
      <c r="A585" s="169" t="s">
        <v>1497</v>
      </c>
      <c r="B585" s="169" t="s">
        <v>376</v>
      </c>
      <c r="C585" s="170" t="s">
        <v>60</v>
      </c>
      <c r="D585" s="170" t="s">
        <v>63</v>
      </c>
      <c r="E585" s="171">
        <v>0.56215000000000004</v>
      </c>
      <c r="F585" s="171">
        <v>-3.3434800000000001E-2</v>
      </c>
      <c r="G585" s="171">
        <v>3.2036559999999999E-2</v>
      </c>
      <c r="H585" s="171">
        <v>0.29665000000000002</v>
      </c>
      <c r="I585" s="170" t="b">
        <v>1</v>
      </c>
    </row>
    <row r="586" spans="1:9" x14ac:dyDescent="0.15">
      <c r="A586" s="169" t="s">
        <v>1497</v>
      </c>
      <c r="B586" s="169" t="s">
        <v>312</v>
      </c>
      <c r="C586" s="170" t="s">
        <v>60</v>
      </c>
      <c r="D586" s="170" t="s">
        <v>63</v>
      </c>
      <c r="E586" s="171">
        <v>0.49678</v>
      </c>
      <c r="F586" s="171">
        <v>-4.1864199999999997E-2</v>
      </c>
      <c r="G586" s="171">
        <v>3.2169200000000002E-2</v>
      </c>
      <c r="H586" s="171">
        <v>0.19313</v>
      </c>
      <c r="I586" s="170" t="b">
        <v>1</v>
      </c>
    </row>
    <row r="587" spans="1:9" x14ac:dyDescent="0.15">
      <c r="A587" s="169" t="s">
        <v>1497</v>
      </c>
      <c r="B587" s="169" t="s">
        <v>198</v>
      </c>
      <c r="C587" s="170" t="s">
        <v>67</v>
      </c>
      <c r="D587" s="170" t="s">
        <v>61</v>
      </c>
      <c r="E587" s="171">
        <v>0.28153</v>
      </c>
      <c r="F587" s="171">
        <v>-2.6343999999999999E-2</v>
      </c>
      <c r="G587" s="171">
        <v>3.5983510000000003E-2</v>
      </c>
      <c r="H587" s="171">
        <v>0.46410000000000001</v>
      </c>
      <c r="I587" s="170" t="b">
        <v>1</v>
      </c>
    </row>
    <row r="588" spans="1:9" x14ac:dyDescent="0.15">
      <c r="A588" s="169" t="s">
        <v>1497</v>
      </c>
      <c r="B588" s="169" t="s">
        <v>378</v>
      </c>
      <c r="C588" s="170" t="s">
        <v>67</v>
      </c>
      <c r="D588" s="170" t="s">
        <v>1176</v>
      </c>
      <c r="E588" s="171">
        <v>0.13012000000000001</v>
      </c>
      <c r="F588" s="171">
        <v>4.9742090000000003E-2</v>
      </c>
      <c r="G588" s="171">
        <v>4.765995E-2</v>
      </c>
      <c r="H588" s="171">
        <v>0.29663</v>
      </c>
      <c r="I588" s="170" t="b">
        <v>0</v>
      </c>
    </row>
    <row r="589" spans="1:9" x14ac:dyDescent="0.15">
      <c r="A589" s="169" t="s">
        <v>1497</v>
      </c>
      <c r="B589" s="169" t="s">
        <v>163</v>
      </c>
      <c r="C589" s="170" t="s">
        <v>67</v>
      </c>
      <c r="D589" s="170" t="s">
        <v>63</v>
      </c>
      <c r="E589" s="171">
        <v>0.45128000000000001</v>
      </c>
      <c r="F589" s="171">
        <v>-1.10609E-2</v>
      </c>
      <c r="G589" s="171">
        <v>3.3448270000000002E-2</v>
      </c>
      <c r="H589" s="171">
        <v>0.74087999999999998</v>
      </c>
      <c r="I589" s="170" t="b">
        <v>1</v>
      </c>
    </row>
    <row r="590" spans="1:9" x14ac:dyDescent="0.15">
      <c r="A590" s="169" t="s">
        <v>1497</v>
      </c>
      <c r="B590" s="169" t="s">
        <v>906</v>
      </c>
      <c r="C590" s="170" t="s">
        <v>61</v>
      </c>
      <c r="D590" s="170" t="s">
        <v>67</v>
      </c>
      <c r="E590" s="171">
        <v>1.8509999999999999E-2</v>
      </c>
      <c r="F590" s="171">
        <v>-2.8399500000000001E-2</v>
      </c>
      <c r="G590" s="171">
        <v>0.1185923</v>
      </c>
      <c r="H590" s="171">
        <v>0.81074000000000002</v>
      </c>
      <c r="I590" s="170" t="b">
        <v>1</v>
      </c>
    </row>
    <row r="591" spans="1:9" x14ac:dyDescent="0.15">
      <c r="A591" s="169" t="s">
        <v>1497</v>
      </c>
      <c r="B591" s="169" t="s">
        <v>279</v>
      </c>
      <c r="C591" s="170" t="s">
        <v>67</v>
      </c>
      <c r="D591" s="170" t="s">
        <v>61</v>
      </c>
      <c r="E591" s="171">
        <v>1.5699999999999999E-2</v>
      </c>
      <c r="F591" s="171">
        <v>-2.0202700000000001E-2</v>
      </c>
      <c r="G591" s="171">
        <v>0.12980747000000001</v>
      </c>
      <c r="H591" s="171">
        <v>0.87631999999999999</v>
      </c>
      <c r="I591" s="170" t="b">
        <v>1</v>
      </c>
    </row>
    <row r="592" spans="1:9" x14ac:dyDescent="0.15">
      <c r="A592" s="169" t="s">
        <v>1497</v>
      </c>
      <c r="B592" s="169" t="s">
        <v>155</v>
      </c>
      <c r="C592" s="170" t="s">
        <v>60</v>
      </c>
      <c r="D592" s="170" t="s">
        <v>63</v>
      </c>
      <c r="E592" s="171">
        <v>0.68142999999999998</v>
      </c>
      <c r="F592" s="171">
        <v>-5.9820999999999997E-3</v>
      </c>
      <c r="G592" s="171">
        <v>3.2342419999999997E-2</v>
      </c>
      <c r="H592" s="171">
        <v>0.85326000000000002</v>
      </c>
      <c r="I592" s="170" t="b">
        <v>1</v>
      </c>
    </row>
    <row r="593" spans="1:9" x14ac:dyDescent="0.15">
      <c r="A593" s="169" t="s">
        <v>1497</v>
      </c>
      <c r="B593" s="169" t="s">
        <v>171</v>
      </c>
      <c r="C593" s="170" t="s">
        <v>67</v>
      </c>
      <c r="D593" s="170" t="s">
        <v>63</v>
      </c>
      <c r="E593" s="171">
        <v>2.4129999999999999E-2</v>
      </c>
      <c r="F593" s="171">
        <v>-0.1791267</v>
      </c>
      <c r="G593" s="171">
        <v>0.11029464</v>
      </c>
      <c r="H593" s="171">
        <v>0.10435999999999999</v>
      </c>
      <c r="I593" s="170" t="b">
        <v>1</v>
      </c>
    </row>
    <row r="594" spans="1:9" x14ac:dyDescent="0.15">
      <c r="A594" s="169" t="s">
        <v>1497</v>
      </c>
      <c r="B594" s="169" t="s">
        <v>191</v>
      </c>
      <c r="C594" s="170" t="s">
        <v>67</v>
      </c>
      <c r="D594" s="170" t="s">
        <v>61</v>
      </c>
      <c r="E594" s="171">
        <v>0.24954999999999999</v>
      </c>
      <c r="F594" s="171">
        <v>1.9802630000000002E-2</v>
      </c>
      <c r="G594" s="171">
        <v>3.6981279999999998E-2</v>
      </c>
      <c r="H594" s="171">
        <v>0.59231999999999996</v>
      </c>
      <c r="I594" s="170" t="b">
        <v>1</v>
      </c>
    </row>
    <row r="595" spans="1:9" x14ac:dyDescent="0.15">
      <c r="A595" s="169" t="s">
        <v>1497</v>
      </c>
      <c r="B595" s="169" t="s">
        <v>228</v>
      </c>
      <c r="C595" s="170" t="s">
        <v>60</v>
      </c>
      <c r="D595" s="170" t="s">
        <v>61</v>
      </c>
      <c r="E595" s="171">
        <v>0.20716000000000001</v>
      </c>
      <c r="F595" s="171">
        <v>-1.4098899999999999E-2</v>
      </c>
      <c r="G595" s="171">
        <v>3.9802129999999998E-2</v>
      </c>
      <c r="H595" s="171">
        <v>0.72316999999999998</v>
      </c>
      <c r="I595" s="170" t="b">
        <v>1</v>
      </c>
    </row>
    <row r="596" spans="1:9" x14ac:dyDescent="0.15">
      <c r="A596" s="169" t="s">
        <v>1497</v>
      </c>
      <c r="B596" s="169" t="s">
        <v>875</v>
      </c>
      <c r="C596" s="170" t="s">
        <v>67</v>
      </c>
      <c r="D596" s="170" t="s">
        <v>61</v>
      </c>
      <c r="E596" s="171">
        <v>1.8079999999999999E-2</v>
      </c>
      <c r="F596" s="171">
        <v>-2.32686E-2</v>
      </c>
      <c r="G596" s="171">
        <v>0.12544003000000001</v>
      </c>
      <c r="H596" s="171">
        <v>0.85284000000000004</v>
      </c>
      <c r="I596" s="170" t="b">
        <v>1</v>
      </c>
    </row>
    <row r="597" spans="1:9" x14ac:dyDescent="0.15">
      <c r="A597" s="169" t="s">
        <v>1497</v>
      </c>
      <c r="B597" s="169" t="s">
        <v>166</v>
      </c>
      <c r="C597" s="170" t="s">
        <v>60</v>
      </c>
      <c r="D597" s="170" t="s">
        <v>63</v>
      </c>
      <c r="E597" s="171">
        <v>1.917E-2</v>
      </c>
      <c r="F597" s="171">
        <v>-0.26918750000000002</v>
      </c>
      <c r="G597" s="171">
        <v>0.12509719</v>
      </c>
      <c r="H597" s="171">
        <v>3.1411000000000001E-2</v>
      </c>
      <c r="I597" s="170" t="b">
        <v>1</v>
      </c>
    </row>
    <row r="598" spans="1:9" x14ac:dyDescent="0.15">
      <c r="A598" s="169" t="s">
        <v>1497</v>
      </c>
      <c r="B598" s="169" t="s">
        <v>803</v>
      </c>
      <c r="C598" s="170" t="s">
        <v>60</v>
      </c>
      <c r="D598" s="170" t="s">
        <v>63</v>
      </c>
      <c r="E598" s="171">
        <v>6.5379999999999994E-2</v>
      </c>
      <c r="F598" s="171">
        <v>7.9681700000000001E-3</v>
      </c>
      <c r="G598" s="171">
        <v>6.7724129999999994E-2</v>
      </c>
      <c r="H598" s="171">
        <v>0.90634000000000003</v>
      </c>
      <c r="I598" s="170" t="b">
        <v>1</v>
      </c>
    </row>
    <row r="599" spans="1:9" x14ac:dyDescent="0.15">
      <c r="A599" s="169" t="s">
        <v>1497</v>
      </c>
      <c r="B599" s="169" t="s">
        <v>908</v>
      </c>
      <c r="C599" s="170" t="s">
        <v>60</v>
      </c>
      <c r="D599" s="170" t="s">
        <v>63</v>
      </c>
      <c r="E599" s="171">
        <v>1.277E-2</v>
      </c>
      <c r="F599" s="171">
        <v>0.13540463999999999</v>
      </c>
      <c r="G599" s="171">
        <v>0.13861256</v>
      </c>
      <c r="H599" s="171">
        <v>0.32863999999999999</v>
      </c>
      <c r="I599" s="170" t="b">
        <v>1</v>
      </c>
    </row>
    <row r="600" spans="1:9" x14ac:dyDescent="0.15">
      <c r="A600" s="169" t="s">
        <v>1497</v>
      </c>
      <c r="B600" s="169" t="s">
        <v>173</v>
      </c>
      <c r="C600" s="170" t="s">
        <v>60</v>
      </c>
      <c r="D600" s="170" t="s">
        <v>61</v>
      </c>
      <c r="E600" s="171">
        <v>4.4139999999999999E-2</v>
      </c>
      <c r="F600" s="171">
        <v>-0.14387040000000001</v>
      </c>
      <c r="G600" s="171">
        <v>8.1011710000000001E-2</v>
      </c>
      <c r="H600" s="171">
        <v>7.5745999999999994E-2</v>
      </c>
      <c r="I600" s="170" t="b">
        <v>1</v>
      </c>
    </row>
    <row r="601" spans="1:9" x14ac:dyDescent="0.15">
      <c r="A601" s="169" t="s">
        <v>1497</v>
      </c>
      <c r="B601" s="169" t="s">
        <v>100</v>
      </c>
      <c r="C601" s="170" t="s">
        <v>67</v>
      </c>
      <c r="D601" s="170" t="s">
        <v>61</v>
      </c>
      <c r="E601" s="171">
        <v>0.65517999999999998</v>
      </c>
      <c r="F601" s="171">
        <v>-8.9596999999999993E-3</v>
      </c>
      <c r="G601" s="171">
        <v>3.3419020000000001E-2</v>
      </c>
      <c r="H601" s="171">
        <v>0.78861999999999999</v>
      </c>
      <c r="I601" s="170" t="b">
        <v>1</v>
      </c>
    </row>
    <row r="602" spans="1:9" x14ac:dyDescent="0.15">
      <c r="A602" s="169" t="s">
        <v>1497</v>
      </c>
      <c r="B602" s="169" t="s">
        <v>329</v>
      </c>
      <c r="C602" s="170" t="s">
        <v>67</v>
      </c>
      <c r="D602" s="170" t="s">
        <v>61</v>
      </c>
      <c r="E602" s="171">
        <v>0.47377000000000002</v>
      </c>
      <c r="F602" s="171">
        <v>-7.58017E-2</v>
      </c>
      <c r="G602" s="171">
        <v>3.2179960000000001E-2</v>
      </c>
      <c r="H602" s="171">
        <v>1.8495000000000001E-2</v>
      </c>
      <c r="I602" s="170" t="b">
        <v>1</v>
      </c>
    </row>
    <row r="603" spans="1:9" x14ac:dyDescent="0.15">
      <c r="A603" s="169" t="s">
        <v>1497</v>
      </c>
      <c r="B603" s="169" t="s">
        <v>1014</v>
      </c>
      <c r="C603" s="170" t="s">
        <v>60</v>
      </c>
      <c r="D603" s="170" t="s">
        <v>63</v>
      </c>
      <c r="E603" s="171">
        <v>8.7290000000000006E-2</v>
      </c>
      <c r="F603" s="171">
        <v>-3.2523200000000002E-2</v>
      </c>
      <c r="G603" s="171">
        <v>5.7372909999999999E-2</v>
      </c>
      <c r="H603" s="171">
        <v>0.57079999999999997</v>
      </c>
      <c r="I603" s="170" t="b">
        <v>1</v>
      </c>
    </row>
    <row r="604" spans="1:9" x14ac:dyDescent="0.15">
      <c r="A604" s="169" t="s">
        <v>1497</v>
      </c>
      <c r="B604" s="169" t="s">
        <v>68</v>
      </c>
      <c r="C604" s="170" t="s">
        <v>67</v>
      </c>
      <c r="D604" s="170" t="s">
        <v>1176</v>
      </c>
      <c r="E604" s="171">
        <v>0.1037</v>
      </c>
      <c r="F604" s="171">
        <v>3.3434779999999997E-2</v>
      </c>
      <c r="G604" s="171">
        <v>5.2252809999999997E-2</v>
      </c>
      <c r="H604" s="171">
        <v>0.52225999999999995</v>
      </c>
      <c r="I604" s="170" t="b">
        <v>0</v>
      </c>
    </row>
    <row r="605" spans="1:9" x14ac:dyDescent="0.15">
      <c r="A605" s="169" t="s">
        <v>1497</v>
      </c>
      <c r="B605" s="169" t="s">
        <v>89</v>
      </c>
      <c r="C605" s="170" t="s">
        <v>67</v>
      </c>
      <c r="D605" s="170" t="s">
        <v>61</v>
      </c>
      <c r="E605" s="171">
        <v>0.79269999999999996</v>
      </c>
      <c r="F605" s="171">
        <v>-1.7839899999999999E-2</v>
      </c>
      <c r="G605" s="171">
        <v>3.9977819999999997E-2</v>
      </c>
      <c r="H605" s="171">
        <v>0.65542</v>
      </c>
      <c r="I605" s="170" t="b">
        <v>1</v>
      </c>
    </row>
    <row r="606" spans="1:9" x14ac:dyDescent="0.15">
      <c r="A606" s="169" t="s">
        <v>1497</v>
      </c>
      <c r="B606" s="169" t="s">
        <v>956</v>
      </c>
      <c r="C606" s="170" t="s">
        <v>60</v>
      </c>
      <c r="D606" s="170" t="s">
        <v>63</v>
      </c>
      <c r="E606" s="171">
        <v>1.9959999999999999E-2</v>
      </c>
      <c r="F606" s="171">
        <v>6.6723630000000006E-2</v>
      </c>
      <c r="G606" s="171">
        <v>0.11422654</v>
      </c>
      <c r="H606" s="171">
        <v>0.55913000000000002</v>
      </c>
      <c r="I606" s="170" t="b">
        <v>1</v>
      </c>
    </row>
    <row r="607" spans="1:9" x14ac:dyDescent="0.15">
      <c r="A607" s="169" t="s">
        <v>1497</v>
      </c>
      <c r="B607" s="169" t="s">
        <v>414</v>
      </c>
      <c r="C607" s="170" t="s">
        <v>67</v>
      </c>
      <c r="D607" s="170" t="s">
        <v>61</v>
      </c>
      <c r="E607" s="171">
        <v>0.68754999999999999</v>
      </c>
      <c r="F607" s="171">
        <v>-4.0181799999999997E-2</v>
      </c>
      <c r="G607" s="171">
        <v>3.4364499999999999E-2</v>
      </c>
      <c r="H607" s="171">
        <v>0.24229000000000001</v>
      </c>
      <c r="I607" s="170" t="b">
        <v>1</v>
      </c>
    </row>
    <row r="608" spans="1:9" x14ac:dyDescent="0.15">
      <c r="A608" s="169" t="s">
        <v>1497</v>
      </c>
      <c r="B608" s="169" t="s">
        <v>352</v>
      </c>
      <c r="C608" s="170" t="s">
        <v>67</v>
      </c>
      <c r="D608" s="170" t="s">
        <v>60</v>
      </c>
      <c r="E608" s="171">
        <v>0.37718000000000002</v>
      </c>
      <c r="F608" s="171">
        <v>-4.81404E-2</v>
      </c>
      <c r="G608" s="171">
        <v>3.3559020000000002E-2</v>
      </c>
      <c r="H608" s="171">
        <v>0.15143000000000001</v>
      </c>
      <c r="I608" s="170" t="b">
        <v>1</v>
      </c>
    </row>
    <row r="609" spans="1:9" x14ac:dyDescent="0.15">
      <c r="A609" s="169" t="s">
        <v>1497</v>
      </c>
      <c r="B609" s="169" t="s">
        <v>229</v>
      </c>
      <c r="C609" s="170" t="s">
        <v>60</v>
      </c>
      <c r="D609" s="170" t="s">
        <v>63</v>
      </c>
      <c r="E609" s="171">
        <v>0.18043999999999999</v>
      </c>
      <c r="F609" s="171">
        <v>1.2916230000000001E-2</v>
      </c>
      <c r="G609" s="171">
        <v>4.0974480000000001E-2</v>
      </c>
      <c r="H609" s="171">
        <v>0.75258999999999998</v>
      </c>
      <c r="I609" s="170" t="b">
        <v>1</v>
      </c>
    </row>
    <row r="610" spans="1:9" x14ac:dyDescent="0.15">
      <c r="A610" s="169" t="s">
        <v>1497</v>
      </c>
      <c r="B610" s="169" t="s">
        <v>351</v>
      </c>
      <c r="C610" s="170" t="s">
        <v>67</v>
      </c>
      <c r="D610" s="170" t="s">
        <v>61</v>
      </c>
      <c r="E610" s="171">
        <v>0.23991000000000001</v>
      </c>
      <c r="F610" s="171">
        <v>5.4488189999999999E-2</v>
      </c>
      <c r="G610" s="171">
        <v>3.7461080000000001E-2</v>
      </c>
      <c r="H610" s="171">
        <v>0.14580000000000001</v>
      </c>
      <c r="I610" s="170" t="b">
        <v>1</v>
      </c>
    </row>
    <row r="611" spans="1:9" x14ac:dyDescent="0.15">
      <c r="A611" s="169" t="s">
        <v>1497</v>
      </c>
      <c r="B611" s="169" t="s">
        <v>147</v>
      </c>
      <c r="C611" s="170" t="s">
        <v>60</v>
      </c>
      <c r="D611" s="170" t="s">
        <v>63</v>
      </c>
      <c r="E611" s="171">
        <v>0.72733999999999999</v>
      </c>
      <c r="F611" s="171">
        <v>-4.8790199999999999E-2</v>
      </c>
      <c r="G611" s="171">
        <v>3.5873460000000003E-2</v>
      </c>
      <c r="H611" s="171">
        <v>0.17380999999999999</v>
      </c>
      <c r="I611" s="170" t="b">
        <v>1</v>
      </c>
    </row>
    <row r="612" spans="1:9" x14ac:dyDescent="0.15">
      <c r="A612" s="169" t="s">
        <v>1497</v>
      </c>
      <c r="B612" s="169" t="s">
        <v>137</v>
      </c>
      <c r="C612" s="170" t="s">
        <v>67</v>
      </c>
      <c r="D612" s="170" t="s">
        <v>61</v>
      </c>
      <c r="E612" s="171">
        <v>0.68040999999999996</v>
      </c>
      <c r="F612" s="171">
        <v>2.0019999999999999E-3</v>
      </c>
      <c r="G612" s="171">
        <v>2.8193349999999999E-2</v>
      </c>
      <c r="H612" s="171">
        <v>0.94338999999999995</v>
      </c>
      <c r="I612" s="170" t="b">
        <v>1</v>
      </c>
    </row>
    <row r="613" spans="1:9" x14ac:dyDescent="0.15">
      <c r="A613" s="169" t="s">
        <v>1497</v>
      </c>
      <c r="B613" s="169" t="s">
        <v>129</v>
      </c>
      <c r="C613" s="170" t="s">
        <v>60</v>
      </c>
      <c r="D613" s="170" t="s">
        <v>61</v>
      </c>
      <c r="E613" s="171">
        <v>0.53361999999999998</v>
      </c>
      <c r="F613" s="171">
        <v>1.4098919999999999E-2</v>
      </c>
      <c r="G613" s="171">
        <v>3.1485109999999997E-2</v>
      </c>
      <c r="H613" s="171">
        <v>0.65429999999999999</v>
      </c>
      <c r="I613" s="170" t="b">
        <v>1</v>
      </c>
    </row>
    <row r="614" spans="1:9" x14ac:dyDescent="0.15">
      <c r="A614" s="169" t="s">
        <v>1497</v>
      </c>
      <c r="B614" s="169" t="s">
        <v>290</v>
      </c>
      <c r="C614" s="170" t="s">
        <v>60</v>
      </c>
      <c r="D614" s="170" t="s">
        <v>63</v>
      </c>
      <c r="E614" s="171">
        <v>0.76544000000000001</v>
      </c>
      <c r="F614" s="171">
        <v>8.8831209999999994E-2</v>
      </c>
      <c r="G614" s="171">
        <v>3.8418580000000001E-2</v>
      </c>
      <c r="H614" s="171">
        <v>2.0767000000000001E-2</v>
      </c>
      <c r="I614" s="170" t="b">
        <v>1</v>
      </c>
    </row>
    <row r="615" spans="1:9" x14ac:dyDescent="0.15">
      <c r="A615" s="169" t="s">
        <v>1497</v>
      </c>
      <c r="B615" s="169" t="s">
        <v>287</v>
      </c>
      <c r="C615" s="170" t="s">
        <v>60</v>
      </c>
      <c r="D615" s="170" t="s">
        <v>63</v>
      </c>
      <c r="E615" s="171">
        <v>0.29141</v>
      </c>
      <c r="F615" s="171">
        <v>7.9681700000000001E-3</v>
      </c>
      <c r="G615" s="171">
        <v>3.5277169999999997E-2</v>
      </c>
      <c r="H615" s="171">
        <v>0.82130000000000003</v>
      </c>
      <c r="I615" s="170" t="b">
        <v>1</v>
      </c>
    </row>
    <row r="616" spans="1:9" x14ac:dyDescent="0.15">
      <c r="A616" s="169" t="s">
        <v>1497</v>
      </c>
      <c r="B616" s="169" t="s">
        <v>843</v>
      </c>
      <c r="C616" s="170" t="s">
        <v>60</v>
      </c>
      <c r="D616" s="170" t="s">
        <v>63</v>
      </c>
      <c r="E616" s="171">
        <v>5.8729999999999997E-2</v>
      </c>
      <c r="F616" s="171">
        <v>-7.7961500000000003E-2</v>
      </c>
      <c r="G616" s="171">
        <v>6.9859160000000003E-2</v>
      </c>
      <c r="H616" s="171">
        <v>0.26443</v>
      </c>
      <c r="I616" s="170" t="b">
        <v>1</v>
      </c>
    </row>
    <row r="617" spans="1:9" x14ac:dyDescent="0.15">
      <c r="A617" s="169" t="s">
        <v>1497</v>
      </c>
      <c r="B617" s="169" t="s">
        <v>127</v>
      </c>
      <c r="C617" s="170" t="s">
        <v>61</v>
      </c>
      <c r="D617" s="170" t="s">
        <v>1176</v>
      </c>
      <c r="E617" s="172">
        <v>6.9999999999999994E-5</v>
      </c>
      <c r="F617" s="171">
        <v>-4.0173835000000002</v>
      </c>
      <c r="G617" s="171">
        <v>4.9969934599999997</v>
      </c>
      <c r="H617" s="171">
        <v>0.42142000000000002</v>
      </c>
      <c r="I617" s="170" t="b">
        <v>0</v>
      </c>
    </row>
    <row r="618" spans="1:9" x14ac:dyDescent="0.15">
      <c r="A618" s="169" t="s">
        <v>1497</v>
      </c>
      <c r="B618" s="169" t="s">
        <v>127</v>
      </c>
      <c r="C618" s="170" t="s">
        <v>60</v>
      </c>
      <c r="D618" s="170" t="s">
        <v>1176</v>
      </c>
      <c r="E618" s="171">
        <v>0.33238000000000001</v>
      </c>
      <c r="F618" s="171">
        <v>-3.8740799999999999E-2</v>
      </c>
      <c r="G618" s="171">
        <v>3.4766930000000001E-2</v>
      </c>
      <c r="H618" s="171">
        <v>0.26515</v>
      </c>
      <c r="I618" s="170" t="b">
        <v>0</v>
      </c>
    </row>
    <row r="619" spans="1:9" x14ac:dyDescent="0.15">
      <c r="A619" s="169" t="s">
        <v>1497</v>
      </c>
      <c r="B619" s="169" t="s">
        <v>285</v>
      </c>
      <c r="C619" s="170" t="s">
        <v>67</v>
      </c>
      <c r="D619" s="170" t="s">
        <v>61</v>
      </c>
      <c r="E619" s="171">
        <v>0.95137000000000005</v>
      </c>
      <c r="F619" s="171">
        <v>-5.25925E-2</v>
      </c>
      <c r="G619" s="171">
        <v>7.5017520000000004E-2</v>
      </c>
      <c r="H619" s="171">
        <v>0.48326000000000002</v>
      </c>
      <c r="I619" s="170" t="b">
        <v>1</v>
      </c>
    </row>
    <row r="620" spans="1:9" x14ac:dyDescent="0.15">
      <c r="A620" s="169" t="s">
        <v>1497</v>
      </c>
      <c r="B620" s="169" t="s">
        <v>305</v>
      </c>
      <c r="C620" s="170" t="s">
        <v>60</v>
      </c>
      <c r="D620" s="170" t="s">
        <v>61</v>
      </c>
      <c r="E620" s="171">
        <v>0.97080999999999995</v>
      </c>
      <c r="F620" s="171">
        <v>-2.9954999999999999E-3</v>
      </c>
      <c r="G620" s="171">
        <v>0.10040823</v>
      </c>
      <c r="H620" s="171">
        <v>0.97619999999999996</v>
      </c>
      <c r="I620" s="170" t="b">
        <v>1</v>
      </c>
    </row>
    <row r="621" spans="1:9" x14ac:dyDescent="0.15">
      <c r="A621" s="169" t="s">
        <v>1497</v>
      </c>
      <c r="B621" s="169" t="s">
        <v>797</v>
      </c>
      <c r="C621" s="170" t="s">
        <v>60</v>
      </c>
      <c r="D621" s="170" t="s">
        <v>63</v>
      </c>
      <c r="E621" s="171">
        <v>0.37096000000000001</v>
      </c>
      <c r="F621" s="171">
        <v>-3.3556799999999998E-2</v>
      </c>
      <c r="G621" s="171">
        <v>3.3133660000000002E-2</v>
      </c>
      <c r="H621" s="171">
        <v>0.31117</v>
      </c>
      <c r="I621" s="170" t="b">
        <v>1</v>
      </c>
    </row>
    <row r="622" spans="1:9" x14ac:dyDescent="0.15">
      <c r="A622" s="169" t="s">
        <v>1497</v>
      </c>
      <c r="B622" s="169" t="s">
        <v>78</v>
      </c>
      <c r="C622" s="170" t="s">
        <v>60</v>
      </c>
      <c r="D622" s="170" t="s">
        <v>63</v>
      </c>
      <c r="E622" s="171">
        <v>0.10886999999999999</v>
      </c>
      <c r="F622" s="171">
        <v>4.4973369999999999E-2</v>
      </c>
      <c r="G622" s="171">
        <v>5.0630759999999997E-2</v>
      </c>
      <c r="H622" s="171">
        <v>0.37440000000000001</v>
      </c>
      <c r="I622" s="170" t="b">
        <v>1</v>
      </c>
    </row>
    <row r="623" spans="1:9" x14ac:dyDescent="0.15">
      <c r="A623" s="169" t="s">
        <v>1497</v>
      </c>
      <c r="B623" s="169" t="s">
        <v>319</v>
      </c>
      <c r="C623" s="170" t="s">
        <v>60</v>
      </c>
      <c r="D623" s="170" t="s">
        <v>63</v>
      </c>
      <c r="E623" s="171">
        <v>0.13425999999999999</v>
      </c>
      <c r="F623" s="171">
        <v>3.7295780000000001E-2</v>
      </c>
      <c r="G623" s="171">
        <v>4.6954200000000001E-2</v>
      </c>
      <c r="H623" s="171">
        <v>0.42702000000000001</v>
      </c>
      <c r="I623" s="170" t="b">
        <v>1</v>
      </c>
    </row>
    <row r="624" spans="1:9" x14ac:dyDescent="0.15">
      <c r="A624" s="169" t="s">
        <v>1497</v>
      </c>
      <c r="B624" s="169" t="s">
        <v>783</v>
      </c>
      <c r="C624" s="170" t="s">
        <v>67</v>
      </c>
      <c r="D624" s="170" t="s">
        <v>61</v>
      </c>
      <c r="E624" s="171">
        <v>0.41386000000000001</v>
      </c>
      <c r="F624" s="171">
        <v>1.9802630000000002E-2</v>
      </c>
      <c r="G624" s="171">
        <v>3.3448650000000003E-2</v>
      </c>
      <c r="H624" s="171">
        <v>0.55383000000000004</v>
      </c>
      <c r="I624" s="170" t="b">
        <v>1</v>
      </c>
    </row>
    <row r="625" spans="1:9" x14ac:dyDescent="0.15">
      <c r="A625" s="169" t="s">
        <v>1497</v>
      </c>
      <c r="B625" s="169" t="s">
        <v>189</v>
      </c>
      <c r="C625" s="170" t="s">
        <v>67</v>
      </c>
      <c r="D625" s="170" t="s">
        <v>63</v>
      </c>
      <c r="E625" s="171">
        <v>0.44274999999999998</v>
      </c>
      <c r="F625" s="171">
        <v>-1.91828E-2</v>
      </c>
      <c r="G625" s="171">
        <v>3.3026979999999997E-2</v>
      </c>
      <c r="H625" s="171">
        <v>0.56135999999999997</v>
      </c>
      <c r="I625" s="170" t="b">
        <v>1</v>
      </c>
    </row>
    <row r="626" spans="1:9" x14ac:dyDescent="0.15">
      <c r="A626" s="169" t="s">
        <v>1497</v>
      </c>
      <c r="B626" s="169" t="s">
        <v>134</v>
      </c>
      <c r="C626" s="170" t="s">
        <v>60</v>
      </c>
      <c r="D626" s="170" t="s">
        <v>63</v>
      </c>
      <c r="E626" s="171">
        <v>0.49026999999999998</v>
      </c>
      <c r="F626" s="171">
        <v>-1.00503E-2</v>
      </c>
      <c r="G626" s="171">
        <v>3.369142E-2</v>
      </c>
      <c r="H626" s="171">
        <v>0.76546999999999998</v>
      </c>
      <c r="I626" s="170" t="b">
        <v>1</v>
      </c>
    </row>
    <row r="627" spans="1:9" x14ac:dyDescent="0.15">
      <c r="A627" s="169" t="s">
        <v>1497</v>
      </c>
      <c r="B627" s="169" t="s">
        <v>831</v>
      </c>
      <c r="C627" s="170" t="s">
        <v>61</v>
      </c>
      <c r="D627" s="170" t="s">
        <v>60</v>
      </c>
      <c r="E627" s="171">
        <v>0.23488999999999999</v>
      </c>
      <c r="F627" s="171">
        <v>-3.2523200000000002E-2</v>
      </c>
      <c r="G627" s="171">
        <v>3.8440009999999997E-2</v>
      </c>
      <c r="H627" s="171">
        <v>0.39750999999999997</v>
      </c>
      <c r="I627" s="170" t="b">
        <v>1</v>
      </c>
    </row>
    <row r="628" spans="1:9" x14ac:dyDescent="0.15">
      <c r="A628" s="169" t="s">
        <v>1497</v>
      </c>
      <c r="B628" s="169" t="s">
        <v>200</v>
      </c>
      <c r="C628" s="170" t="s">
        <v>63</v>
      </c>
      <c r="D628" s="170" t="s">
        <v>61</v>
      </c>
      <c r="E628" s="171">
        <v>0.77471999999999996</v>
      </c>
      <c r="F628" s="171">
        <v>-3.0529199999999999E-2</v>
      </c>
      <c r="G628" s="171">
        <v>3.9004709999999998E-2</v>
      </c>
      <c r="H628" s="171">
        <v>0.43380000000000002</v>
      </c>
      <c r="I628" s="170" t="b">
        <v>1</v>
      </c>
    </row>
    <row r="629" spans="1:9" x14ac:dyDescent="0.15">
      <c r="A629" s="169" t="s">
        <v>1497</v>
      </c>
      <c r="B629" s="169" t="s">
        <v>132</v>
      </c>
      <c r="C629" s="170" t="s">
        <v>60</v>
      </c>
      <c r="D629" s="170" t="s">
        <v>63</v>
      </c>
      <c r="E629" s="171">
        <v>0.17219000000000001</v>
      </c>
      <c r="F629" s="171">
        <v>-3.2523200000000002E-2</v>
      </c>
      <c r="G629" s="171">
        <v>4.2745239999999997E-2</v>
      </c>
      <c r="H629" s="171">
        <v>0.44674000000000003</v>
      </c>
      <c r="I629" s="170" t="b">
        <v>1</v>
      </c>
    </row>
    <row r="630" spans="1:9" x14ac:dyDescent="0.15">
      <c r="A630" s="169" t="s">
        <v>1497</v>
      </c>
      <c r="B630" s="169" t="s">
        <v>276</v>
      </c>
      <c r="C630" s="170" t="s">
        <v>61</v>
      </c>
      <c r="D630" s="170" t="s">
        <v>1176</v>
      </c>
      <c r="E630" s="171">
        <v>0.20413000000000001</v>
      </c>
      <c r="F630" s="171">
        <v>4.9875400000000004E-3</v>
      </c>
      <c r="G630" s="171">
        <v>3.791721E-2</v>
      </c>
      <c r="H630" s="171">
        <v>0.89534999999999998</v>
      </c>
      <c r="I630" s="170" t="b">
        <v>0</v>
      </c>
    </row>
    <row r="631" spans="1:9" x14ac:dyDescent="0.15">
      <c r="A631" s="169" t="s">
        <v>1497</v>
      </c>
      <c r="B631" s="169" t="s">
        <v>265</v>
      </c>
      <c r="C631" s="170" t="s">
        <v>67</v>
      </c>
      <c r="D631" s="170" t="s">
        <v>61</v>
      </c>
      <c r="E631" s="171">
        <v>0.76288</v>
      </c>
      <c r="F631" s="171">
        <v>-3.4401399999999999E-2</v>
      </c>
      <c r="G631" s="171">
        <v>3.8039169999999997E-2</v>
      </c>
      <c r="H631" s="171">
        <v>0.36580000000000001</v>
      </c>
      <c r="I631" s="170" t="b">
        <v>1</v>
      </c>
    </row>
    <row r="632" spans="1:9" x14ac:dyDescent="0.15">
      <c r="A632" s="169" t="s">
        <v>1497</v>
      </c>
      <c r="B632" s="169" t="s">
        <v>410</v>
      </c>
      <c r="C632" s="170" t="s">
        <v>67</v>
      </c>
      <c r="D632" s="170" t="s">
        <v>61</v>
      </c>
      <c r="E632" s="171">
        <v>0.60536999999999996</v>
      </c>
      <c r="F632" s="171">
        <v>3.8740829999999997E-2</v>
      </c>
      <c r="G632" s="171">
        <v>3.2681700000000001E-2</v>
      </c>
      <c r="H632" s="171">
        <v>0.23585999999999999</v>
      </c>
      <c r="I632" s="170" t="b">
        <v>1</v>
      </c>
    </row>
    <row r="633" spans="1:9" x14ac:dyDescent="0.15">
      <c r="A633" s="169" t="s">
        <v>1497</v>
      </c>
      <c r="B633" s="169" t="s">
        <v>322</v>
      </c>
      <c r="C633" s="170" t="s">
        <v>60</v>
      </c>
      <c r="D633" s="170" t="s">
        <v>63</v>
      </c>
      <c r="E633" s="171">
        <v>0.11337</v>
      </c>
      <c r="F633" s="171">
        <v>-9.5410200000000001E-2</v>
      </c>
      <c r="G633" s="171">
        <v>5.2102410000000002E-2</v>
      </c>
      <c r="H633" s="171">
        <v>6.7070000000000005E-2</v>
      </c>
      <c r="I633" s="170" t="b">
        <v>1</v>
      </c>
    </row>
    <row r="634" spans="1:9" x14ac:dyDescent="0.15">
      <c r="A634" s="169" t="s">
        <v>1497</v>
      </c>
      <c r="B634" s="169" t="s">
        <v>286</v>
      </c>
      <c r="C634" s="170" t="s">
        <v>60</v>
      </c>
      <c r="D634" s="170" t="s">
        <v>63</v>
      </c>
      <c r="E634" s="171">
        <v>9.7739999999999994E-2</v>
      </c>
      <c r="F634" s="171">
        <v>1.7839919999999999E-2</v>
      </c>
      <c r="G634" s="171">
        <v>5.4925309999999998E-2</v>
      </c>
      <c r="H634" s="171">
        <v>0.74533000000000005</v>
      </c>
      <c r="I634" s="170" t="b">
        <v>1</v>
      </c>
    </row>
    <row r="635" spans="1:9" x14ac:dyDescent="0.15">
      <c r="A635" s="169" t="s">
        <v>1497</v>
      </c>
      <c r="B635" s="169" t="s">
        <v>984</v>
      </c>
      <c r="C635" s="170" t="s">
        <v>63</v>
      </c>
      <c r="D635" s="170" t="s">
        <v>60</v>
      </c>
      <c r="E635" s="171">
        <v>0.33656999999999998</v>
      </c>
      <c r="F635" s="171">
        <v>2.95588E-2</v>
      </c>
      <c r="G635" s="171">
        <v>3.4054330000000001E-2</v>
      </c>
      <c r="H635" s="171">
        <v>0.38540000000000002</v>
      </c>
      <c r="I635" s="170" t="b">
        <v>1</v>
      </c>
    </row>
    <row r="636" spans="1:9" x14ac:dyDescent="0.15">
      <c r="A636" s="169" t="s">
        <v>1497</v>
      </c>
      <c r="B636" s="169" t="s">
        <v>344</v>
      </c>
      <c r="C636" s="170" t="s">
        <v>67</v>
      </c>
      <c r="D636" s="170" t="s">
        <v>61</v>
      </c>
      <c r="E636" s="171">
        <v>0.27056999999999998</v>
      </c>
      <c r="F636" s="171">
        <v>2.7615170000000001E-2</v>
      </c>
      <c r="G636" s="171">
        <v>3.5698720000000003E-2</v>
      </c>
      <c r="H636" s="171">
        <v>0.43919000000000002</v>
      </c>
      <c r="I636" s="170" t="b">
        <v>1</v>
      </c>
    </row>
    <row r="637" spans="1:9" x14ac:dyDescent="0.15">
      <c r="A637" s="169" t="s">
        <v>1497</v>
      </c>
      <c r="B637" s="169" t="s">
        <v>255</v>
      </c>
      <c r="C637" s="170" t="s">
        <v>60</v>
      </c>
      <c r="D637" s="170" t="s">
        <v>63</v>
      </c>
      <c r="E637" s="171">
        <v>0.34567999999999999</v>
      </c>
      <c r="F637" s="171">
        <v>4.2101180000000002E-2</v>
      </c>
      <c r="G637" s="171">
        <v>3.3992149999999999E-2</v>
      </c>
      <c r="H637" s="171">
        <v>0.21551000000000001</v>
      </c>
      <c r="I637" s="170" t="b">
        <v>1</v>
      </c>
    </row>
    <row r="638" spans="1:9" x14ac:dyDescent="0.15">
      <c r="A638" s="169" t="s">
        <v>1497</v>
      </c>
      <c r="B638" s="169" t="s">
        <v>339</v>
      </c>
      <c r="C638" s="170" t="s">
        <v>60</v>
      </c>
      <c r="D638" s="170" t="s">
        <v>63</v>
      </c>
      <c r="E638" s="171">
        <v>0.89512999999999998</v>
      </c>
      <c r="F638" s="171">
        <v>-1.3902899999999999E-2</v>
      </c>
      <c r="G638" s="171">
        <v>5.2659949999999997E-2</v>
      </c>
      <c r="H638" s="171">
        <v>0.79176999999999997</v>
      </c>
      <c r="I638" s="170" t="b">
        <v>1</v>
      </c>
    </row>
    <row r="639" spans="1:9" x14ac:dyDescent="0.15">
      <c r="A639" s="169" t="s">
        <v>1497</v>
      </c>
      <c r="B639" s="169" t="s">
        <v>339</v>
      </c>
      <c r="C639" s="170" t="s">
        <v>63</v>
      </c>
      <c r="D639" s="170" t="s">
        <v>60</v>
      </c>
      <c r="E639" s="171">
        <v>0.10487</v>
      </c>
      <c r="F639" s="171">
        <v>1.3902909999999999E-2</v>
      </c>
      <c r="G639" s="171">
        <v>5.2659949999999997E-2</v>
      </c>
      <c r="H639" s="171">
        <v>0.79176999999999997</v>
      </c>
      <c r="I639" s="170" t="b">
        <v>1</v>
      </c>
    </row>
    <row r="640" spans="1:9" x14ac:dyDescent="0.15">
      <c r="A640" s="169" t="s">
        <v>1497</v>
      </c>
      <c r="B640" s="169" t="s">
        <v>201</v>
      </c>
      <c r="C640" s="170" t="s">
        <v>60</v>
      </c>
      <c r="D640" s="170" t="s">
        <v>61</v>
      </c>
      <c r="E640" s="171">
        <v>0.47481000000000001</v>
      </c>
      <c r="F640" s="171">
        <v>1.9802630000000002E-2</v>
      </c>
      <c r="G640" s="171">
        <v>3.2639090000000003E-2</v>
      </c>
      <c r="H640" s="171">
        <v>0.54403999999999997</v>
      </c>
      <c r="I640" s="170" t="b">
        <v>1</v>
      </c>
    </row>
    <row r="641" spans="1:9" x14ac:dyDescent="0.15">
      <c r="A641" s="169" t="s">
        <v>1497</v>
      </c>
      <c r="B641" s="169" t="s">
        <v>364</v>
      </c>
      <c r="C641" s="170" t="s">
        <v>60</v>
      </c>
      <c r="D641" s="170" t="s">
        <v>63</v>
      </c>
      <c r="E641" s="171">
        <v>0.61546999999999996</v>
      </c>
      <c r="F641" s="171">
        <v>-7.1389999999999995E-2</v>
      </c>
      <c r="G641" s="171">
        <v>3.3049009999999997E-2</v>
      </c>
      <c r="H641" s="171">
        <v>3.0762999999999999E-2</v>
      </c>
      <c r="I641" s="170" t="b">
        <v>1</v>
      </c>
    </row>
    <row r="642" spans="1:9" x14ac:dyDescent="0.15">
      <c r="A642" s="169" t="s">
        <v>1497</v>
      </c>
      <c r="B642" s="169" t="s">
        <v>988</v>
      </c>
      <c r="C642" s="170" t="s">
        <v>67</v>
      </c>
      <c r="D642" s="170" t="s">
        <v>60</v>
      </c>
      <c r="E642" s="171">
        <v>4.4060000000000002E-2</v>
      </c>
      <c r="F642" s="171">
        <v>0.21107097</v>
      </c>
      <c r="G642" s="171">
        <v>7.6015879999999994E-2</v>
      </c>
      <c r="H642" s="171">
        <v>5.4919000000000001E-3</v>
      </c>
      <c r="I642" s="170" t="b">
        <v>1</v>
      </c>
    </row>
    <row r="643" spans="1:9" x14ac:dyDescent="0.15">
      <c r="A643" s="169" t="s">
        <v>1497</v>
      </c>
      <c r="B643" s="169" t="s">
        <v>863</v>
      </c>
      <c r="C643" s="170" t="s">
        <v>61</v>
      </c>
      <c r="D643" s="170" t="s">
        <v>67</v>
      </c>
      <c r="E643" s="171">
        <v>0.31957999999999998</v>
      </c>
      <c r="F643" s="171">
        <v>1.488861E-2</v>
      </c>
      <c r="G643" s="171">
        <v>3.5371189999999997E-2</v>
      </c>
      <c r="H643" s="171">
        <v>0.67381000000000002</v>
      </c>
      <c r="I643" s="170" t="b">
        <v>1</v>
      </c>
    </row>
    <row r="644" spans="1:9" x14ac:dyDescent="0.15">
      <c r="A644" s="169" t="s">
        <v>1497</v>
      </c>
      <c r="B644" s="169" t="s">
        <v>238</v>
      </c>
      <c r="C644" s="170" t="s">
        <v>67</v>
      </c>
      <c r="D644" s="170" t="s">
        <v>60</v>
      </c>
      <c r="E644" s="171">
        <v>0.10585</v>
      </c>
      <c r="F644" s="171">
        <v>-6.7208699999999996E-2</v>
      </c>
      <c r="G644" s="171">
        <v>5.319492E-2</v>
      </c>
      <c r="H644" s="171">
        <v>0.20643</v>
      </c>
      <c r="I644" s="170" t="b">
        <v>1</v>
      </c>
    </row>
    <row r="645" spans="1:9" x14ac:dyDescent="0.15">
      <c r="A645" s="169" t="s">
        <v>1497</v>
      </c>
      <c r="B645" s="169" t="s">
        <v>992</v>
      </c>
      <c r="C645" s="170" t="s">
        <v>61</v>
      </c>
      <c r="D645" s="170" t="s">
        <v>63</v>
      </c>
      <c r="E645" s="171">
        <v>0.32213999999999998</v>
      </c>
      <c r="F645" s="171">
        <v>-5.0124999999999996E-3</v>
      </c>
      <c r="G645" s="171">
        <v>3.3166210000000002E-2</v>
      </c>
      <c r="H645" s="171">
        <v>0.87987000000000004</v>
      </c>
      <c r="I645" s="170" t="b">
        <v>1</v>
      </c>
    </row>
    <row r="646" spans="1:9" x14ac:dyDescent="0.15">
      <c r="A646" s="169" t="s">
        <v>1497</v>
      </c>
      <c r="B646" s="169" t="s">
        <v>157</v>
      </c>
      <c r="C646" s="170" t="s">
        <v>67</v>
      </c>
      <c r="D646" s="170" t="s">
        <v>61</v>
      </c>
      <c r="E646" s="171">
        <v>0.93564999999999998</v>
      </c>
      <c r="F646" s="171">
        <v>7.0246099999999997E-3</v>
      </c>
      <c r="G646" s="171">
        <v>6.7981449999999999E-2</v>
      </c>
      <c r="H646" s="171">
        <v>0.91769999999999996</v>
      </c>
      <c r="I646" s="170" t="b">
        <v>1</v>
      </c>
    </row>
    <row r="647" spans="1:9" x14ac:dyDescent="0.15">
      <c r="A647" s="169" t="s">
        <v>1497</v>
      </c>
      <c r="B647" s="169" t="s">
        <v>176</v>
      </c>
      <c r="C647" s="170" t="s">
        <v>60</v>
      </c>
      <c r="D647" s="170" t="s">
        <v>63</v>
      </c>
      <c r="E647" s="171">
        <v>0.20827999999999999</v>
      </c>
      <c r="F647" s="171">
        <v>9.6218860000000003E-2</v>
      </c>
      <c r="G647" s="171">
        <v>3.8864250000000003E-2</v>
      </c>
      <c r="H647" s="171">
        <v>1.3295E-2</v>
      </c>
      <c r="I647" s="170" t="b">
        <v>1</v>
      </c>
    </row>
    <row r="648" spans="1:9" x14ac:dyDescent="0.15">
      <c r="A648" s="169" t="s">
        <v>1497</v>
      </c>
      <c r="B648" s="169" t="s">
        <v>412</v>
      </c>
      <c r="C648" s="170" t="s">
        <v>63</v>
      </c>
      <c r="D648" s="170" t="s">
        <v>61</v>
      </c>
      <c r="E648" s="171">
        <v>0.2049</v>
      </c>
      <c r="F648" s="171">
        <v>-9.4310699999999997E-2</v>
      </c>
      <c r="G648" s="171">
        <v>4.1036320000000001E-2</v>
      </c>
      <c r="H648" s="171">
        <v>2.1548999999999999E-2</v>
      </c>
      <c r="I648" s="170" t="b">
        <v>1</v>
      </c>
    </row>
    <row r="649" spans="1:9" x14ac:dyDescent="0.15">
      <c r="A649" s="169" t="s">
        <v>1497</v>
      </c>
      <c r="B649" s="169" t="s">
        <v>240</v>
      </c>
      <c r="C649" s="170" t="s">
        <v>60</v>
      </c>
      <c r="D649" s="170" t="s">
        <v>63</v>
      </c>
      <c r="E649" s="171">
        <v>3.2439999999999997E-2</v>
      </c>
      <c r="F649" s="171">
        <v>8.5259840000000003E-2</v>
      </c>
      <c r="G649" s="171">
        <v>8.9795139999999996E-2</v>
      </c>
      <c r="H649" s="171">
        <v>0.34237000000000001</v>
      </c>
      <c r="I649" s="170" t="b">
        <v>1</v>
      </c>
    </row>
    <row r="650" spans="1:9" x14ac:dyDescent="0.15">
      <c r="A650" s="169" t="s">
        <v>1497</v>
      </c>
      <c r="B650" s="169" t="s">
        <v>278</v>
      </c>
      <c r="C650" s="170" t="s">
        <v>67</v>
      </c>
      <c r="D650" s="170" t="s">
        <v>61</v>
      </c>
      <c r="E650" s="171">
        <v>1.9310000000000001E-2</v>
      </c>
      <c r="F650" s="171">
        <v>-8.5557900000000006E-2</v>
      </c>
      <c r="G650" s="171">
        <v>0.12130887</v>
      </c>
      <c r="H650" s="171">
        <v>0.48063</v>
      </c>
      <c r="I650" s="170" t="b">
        <v>1</v>
      </c>
    </row>
    <row r="651" spans="1:9" x14ac:dyDescent="0.15">
      <c r="A651" s="169" t="s">
        <v>1497</v>
      </c>
      <c r="B651" s="169" t="s">
        <v>292</v>
      </c>
      <c r="C651" s="170" t="s">
        <v>60</v>
      </c>
      <c r="D651" s="170" t="s">
        <v>63</v>
      </c>
      <c r="E651" s="171">
        <v>0.70437000000000005</v>
      </c>
      <c r="F651" s="171">
        <v>9.0407400000000002E-3</v>
      </c>
      <c r="G651" s="171">
        <v>3.6662E-2</v>
      </c>
      <c r="H651" s="171">
        <v>0.80522000000000005</v>
      </c>
      <c r="I651" s="170" t="b">
        <v>1</v>
      </c>
    </row>
    <row r="652" spans="1:9" x14ac:dyDescent="0.15">
      <c r="A652" s="169" t="s">
        <v>1497</v>
      </c>
      <c r="B652" s="169" t="s">
        <v>1016</v>
      </c>
      <c r="C652" s="170" t="s">
        <v>60</v>
      </c>
      <c r="D652" s="170" t="s">
        <v>63</v>
      </c>
      <c r="E652" s="171">
        <v>6.6100000000000006E-2</v>
      </c>
      <c r="F652" s="171">
        <v>0.13714984</v>
      </c>
      <c r="G652" s="171">
        <v>6.3274150000000001E-2</v>
      </c>
      <c r="H652" s="171">
        <v>3.0193000000000001E-2</v>
      </c>
      <c r="I652" s="170" t="b">
        <v>1</v>
      </c>
    </row>
    <row r="653" spans="1:9" x14ac:dyDescent="0.15">
      <c r="A653" s="169" t="s">
        <v>1497</v>
      </c>
      <c r="B653" s="169" t="s">
        <v>970</v>
      </c>
      <c r="C653" s="170" t="s">
        <v>61</v>
      </c>
      <c r="D653" s="170" t="s">
        <v>63</v>
      </c>
      <c r="E653" s="171">
        <v>0.14666000000000001</v>
      </c>
      <c r="F653" s="171">
        <v>4.9742090000000003E-2</v>
      </c>
      <c r="G653" s="171">
        <v>4.5412679999999997E-2</v>
      </c>
      <c r="H653" s="171">
        <v>0.27337</v>
      </c>
      <c r="I653" s="170" t="b">
        <v>1</v>
      </c>
    </row>
    <row r="654" spans="1:9" x14ac:dyDescent="0.15">
      <c r="A654" s="169" t="s">
        <v>1497</v>
      </c>
      <c r="B654" s="169" t="s">
        <v>777</v>
      </c>
      <c r="C654" s="170" t="s">
        <v>61</v>
      </c>
      <c r="D654" s="170" t="s">
        <v>67</v>
      </c>
      <c r="E654" s="171">
        <v>2.9149999999999999E-2</v>
      </c>
      <c r="F654" s="171">
        <v>-4.0080000000000003E-3</v>
      </c>
      <c r="G654" s="171">
        <v>8.7970069999999997E-2</v>
      </c>
      <c r="H654" s="171">
        <v>0.96365999999999996</v>
      </c>
      <c r="I654" s="170" t="b">
        <v>1</v>
      </c>
    </row>
    <row r="655" spans="1:9" x14ac:dyDescent="0.15">
      <c r="A655" s="169" t="s">
        <v>1497</v>
      </c>
      <c r="B655" s="169" t="s">
        <v>284</v>
      </c>
      <c r="C655" s="170" t="s">
        <v>67</v>
      </c>
      <c r="D655" s="170" t="s">
        <v>61</v>
      </c>
      <c r="E655" s="171">
        <v>0.72257000000000005</v>
      </c>
      <c r="F655" s="171">
        <v>-6.9756000000000002E-3</v>
      </c>
      <c r="G655" s="171">
        <v>3.5120400000000003E-2</v>
      </c>
      <c r="H655" s="171">
        <v>0.84255999999999998</v>
      </c>
      <c r="I655" s="170" t="b">
        <v>1</v>
      </c>
    </row>
    <row r="656" spans="1:9" x14ac:dyDescent="0.15">
      <c r="A656" s="169" t="s">
        <v>1497</v>
      </c>
      <c r="B656" s="169" t="s">
        <v>300</v>
      </c>
      <c r="C656" s="170" t="s">
        <v>67</v>
      </c>
      <c r="D656" s="170" t="s">
        <v>61</v>
      </c>
      <c r="E656" s="171">
        <v>0.54605999999999999</v>
      </c>
      <c r="F656" s="171">
        <v>-3.0529199999999999E-2</v>
      </c>
      <c r="G656" s="171">
        <v>3.2663869999999998E-2</v>
      </c>
      <c r="H656" s="171">
        <v>0.34997</v>
      </c>
      <c r="I656" s="170" t="b">
        <v>1</v>
      </c>
    </row>
    <row r="657" spans="1:9" x14ac:dyDescent="0.15">
      <c r="A657" s="169" t="s">
        <v>1497</v>
      </c>
      <c r="B657" s="169" t="s">
        <v>924</v>
      </c>
      <c r="C657" s="170" t="s">
        <v>67</v>
      </c>
      <c r="D657" s="170" t="s">
        <v>63</v>
      </c>
      <c r="E657" s="171">
        <v>0.14996999999999999</v>
      </c>
      <c r="F657" s="171">
        <v>-1.91828E-2</v>
      </c>
      <c r="G657" s="171">
        <v>4.6735159999999998E-2</v>
      </c>
      <c r="H657" s="171">
        <v>0.68147000000000002</v>
      </c>
      <c r="I657" s="170" t="b">
        <v>1</v>
      </c>
    </row>
    <row r="658" spans="1:9" x14ac:dyDescent="0.15">
      <c r="A658" s="169" t="s">
        <v>1497</v>
      </c>
      <c r="B658" s="169" t="s">
        <v>857</v>
      </c>
      <c r="C658" s="170" t="s">
        <v>67</v>
      </c>
      <c r="D658" s="170" t="s">
        <v>61</v>
      </c>
      <c r="E658" s="171">
        <v>7.2349999999999998E-2</v>
      </c>
      <c r="F658" s="171">
        <v>-8.7738899999999995E-2</v>
      </c>
      <c r="G658" s="171">
        <v>6.3360990000000006E-2</v>
      </c>
      <c r="H658" s="171">
        <v>0.16613</v>
      </c>
      <c r="I658" s="170" t="b">
        <v>1</v>
      </c>
    </row>
    <row r="659" spans="1:9" x14ac:dyDescent="0.15">
      <c r="A659" s="169" t="s">
        <v>1497</v>
      </c>
      <c r="B659" s="169" t="s">
        <v>241</v>
      </c>
      <c r="C659" s="170" t="s">
        <v>63</v>
      </c>
      <c r="D659" s="170" t="s">
        <v>61</v>
      </c>
      <c r="E659" s="171">
        <v>0.57126999999999994</v>
      </c>
      <c r="F659" s="171">
        <v>-8.158E-2</v>
      </c>
      <c r="G659" s="171">
        <v>3.2583689999999998E-2</v>
      </c>
      <c r="H659" s="171">
        <v>1.2290000000000001E-2</v>
      </c>
      <c r="I659" s="170" t="b">
        <v>0</v>
      </c>
    </row>
    <row r="660" spans="1:9" x14ac:dyDescent="0.15">
      <c r="A660" s="169" t="s">
        <v>1497</v>
      </c>
      <c r="B660" s="169" t="s">
        <v>399</v>
      </c>
      <c r="C660" s="170" t="s">
        <v>60</v>
      </c>
      <c r="D660" s="170" t="s">
        <v>63</v>
      </c>
      <c r="E660" s="171">
        <v>0.48357</v>
      </c>
      <c r="F660" s="171">
        <v>9.8939949999999999E-2</v>
      </c>
      <c r="G660" s="171">
        <v>3.2122900000000003E-2</v>
      </c>
      <c r="H660" s="171">
        <v>2.0696999999999998E-3</v>
      </c>
      <c r="I660" s="170" t="b">
        <v>1</v>
      </c>
    </row>
    <row r="661" spans="1:9" x14ac:dyDescent="0.15">
      <c r="A661" s="169" t="s">
        <v>1497</v>
      </c>
      <c r="B661" s="169" t="s">
        <v>805</v>
      </c>
      <c r="C661" s="170" t="s">
        <v>61</v>
      </c>
      <c r="D661" s="170" t="s">
        <v>67</v>
      </c>
      <c r="E661" s="171">
        <v>0.31180999999999998</v>
      </c>
      <c r="F661" s="171">
        <v>-5.7629100000000003E-2</v>
      </c>
      <c r="G661" s="171">
        <v>3.5314060000000001E-2</v>
      </c>
      <c r="H661" s="171">
        <v>0.1027</v>
      </c>
      <c r="I661" s="170" t="b">
        <v>1</v>
      </c>
    </row>
    <row r="662" spans="1:9" x14ac:dyDescent="0.15">
      <c r="A662" s="169" t="s">
        <v>1497</v>
      </c>
      <c r="B662" s="169" t="s">
        <v>338</v>
      </c>
      <c r="C662" s="170" t="s">
        <v>60</v>
      </c>
      <c r="D662" s="170" t="s">
        <v>63</v>
      </c>
      <c r="E662" s="171">
        <v>0.23721</v>
      </c>
      <c r="F662" s="171">
        <v>2.1761490000000001E-2</v>
      </c>
      <c r="G662" s="171">
        <v>3.8027690000000003E-2</v>
      </c>
      <c r="H662" s="171">
        <v>0.56715000000000004</v>
      </c>
      <c r="I662" s="170" t="b">
        <v>1</v>
      </c>
    </row>
    <row r="663" spans="1:9" x14ac:dyDescent="0.15">
      <c r="A663" s="169" t="s">
        <v>1497</v>
      </c>
      <c r="B663" s="169" t="s">
        <v>244</v>
      </c>
      <c r="C663" s="170" t="s">
        <v>67</v>
      </c>
      <c r="D663" s="170" t="s">
        <v>61</v>
      </c>
      <c r="E663" s="171">
        <v>8.7129999999999999E-2</v>
      </c>
      <c r="F663" s="171">
        <v>6.9756100000000001E-3</v>
      </c>
      <c r="G663" s="171">
        <v>5.4947740000000002E-2</v>
      </c>
      <c r="H663" s="171">
        <v>0.89898</v>
      </c>
      <c r="I663" s="170" t="b">
        <v>1</v>
      </c>
    </row>
    <row r="664" spans="1:9" x14ac:dyDescent="0.15">
      <c r="A664" s="169" t="s">
        <v>1497</v>
      </c>
      <c r="B664" s="169" t="s">
        <v>392</v>
      </c>
      <c r="C664" s="170" t="s">
        <v>67</v>
      </c>
      <c r="D664" s="170" t="s">
        <v>61</v>
      </c>
      <c r="E664" s="171">
        <v>0.76192000000000004</v>
      </c>
      <c r="F664" s="171">
        <v>-8.9596999999999993E-3</v>
      </c>
      <c r="G664" s="171">
        <v>3.9552289999999997E-2</v>
      </c>
      <c r="H664" s="171">
        <v>0.82079000000000002</v>
      </c>
      <c r="I664" s="170" t="b">
        <v>1</v>
      </c>
    </row>
    <row r="665" spans="1:9" x14ac:dyDescent="0.15">
      <c r="A665" s="169" t="s">
        <v>1497</v>
      </c>
      <c r="B665" s="169" t="s">
        <v>223</v>
      </c>
      <c r="C665" s="170" t="s">
        <v>63</v>
      </c>
      <c r="D665" s="170" t="s">
        <v>61</v>
      </c>
      <c r="E665" s="171">
        <v>0.91747000000000001</v>
      </c>
      <c r="F665" s="171">
        <v>1.106095E-2</v>
      </c>
      <c r="G665" s="171">
        <v>5.887212E-2</v>
      </c>
      <c r="H665" s="171">
        <v>0.85097</v>
      </c>
      <c r="I665" s="170" t="b">
        <v>1</v>
      </c>
    </row>
    <row r="666" spans="1:9" x14ac:dyDescent="0.15">
      <c r="A666" s="169" t="s">
        <v>1497</v>
      </c>
      <c r="B666" s="169" t="s">
        <v>274</v>
      </c>
      <c r="C666" s="170" t="s">
        <v>60</v>
      </c>
      <c r="D666" s="170" t="s">
        <v>61</v>
      </c>
      <c r="E666" s="171">
        <v>0.34495999999999999</v>
      </c>
      <c r="F666" s="171">
        <v>-2.9428800000000001E-2</v>
      </c>
      <c r="G666" s="171">
        <v>3.3821919999999998E-2</v>
      </c>
      <c r="H666" s="171">
        <v>0.38424000000000003</v>
      </c>
      <c r="I666" s="170" t="b">
        <v>1</v>
      </c>
    </row>
    <row r="667" spans="1:9" x14ac:dyDescent="0.15">
      <c r="A667" s="169" t="s">
        <v>1497</v>
      </c>
      <c r="B667" s="169" t="s">
        <v>81</v>
      </c>
      <c r="C667" s="170" t="s">
        <v>60</v>
      </c>
      <c r="D667" s="170" t="s">
        <v>61</v>
      </c>
      <c r="E667" s="171">
        <v>0.2409</v>
      </c>
      <c r="F667" s="171">
        <v>4.1141940000000002E-2</v>
      </c>
      <c r="G667" s="171">
        <v>3.7252779999999999E-2</v>
      </c>
      <c r="H667" s="171">
        <v>0.26941999999999999</v>
      </c>
      <c r="I667" s="170" t="b">
        <v>1</v>
      </c>
    </row>
    <row r="668" spans="1:9" x14ac:dyDescent="0.15">
      <c r="A668" s="169" t="s">
        <v>1497</v>
      </c>
      <c r="B668" s="169" t="s">
        <v>221</v>
      </c>
      <c r="C668" s="170" t="s">
        <v>67</v>
      </c>
      <c r="D668" s="170" t="s">
        <v>61</v>
      </c>
      <c r="E668" s="171">
        <v>0.86858999999999997</v>
      </c>
      <c r="F668" s="171">
        <v>9.0407400000000002E-3</v>
      </c>
      <c r="G668" s="171">
        <v>4.9527830000000002E-2</v>
      </c>
      <c r="H668" s="171">
        <v>0.85516000000000003</v>
      </c>
      <c r="I668" s="170" t="b">
        <v>1</v>
      </c>
    </row>
    <row r="669" spans="1:9" x14ac:dyDescent="0.15">
      <c r="A669" s="169" t="s">
        <v>1497</v>
      </c>
      <c r="B669" s="169" t="s">
        <v>335</v>
      </c>
      <c r="C669" s="170" t="s">
        <v>67</v>
      </c>
      <c r="D669" s="170" t="s">
        <v>61</v>
      </c>
      <c r="E669" s="171">
        <v>0.69315000000000004</v>
      </c>
      <c r="F669" s="171">
        <v>3.0045100000000002E-3</v>
      </c>
      <c r="G669" s="171">
        <v>3.6913939999999999E-2</v>
      </c>
      <c r="H669" s="171">
        <v>0.93513000000000002</v>
      </c>
      <c r="I669" s="170" t="b">
        <v>1</v>
      </c>
    </row>
    <row r="670" spans="1:9" x14ac:dyDescent="0.15">
      <c r="A670" s="169" t="s">
        <v>1497</v>
      </c>
      <c r="B670" s="169" t="s">
        <v>415</v>
      </c>
      <c r="C670" s="170" t="s">
        <v>60</v>
      </c>
      <c r="D670" s="170" t="s">
        <v>63</v>
      </c>
      <c r="E670" s="171">
        <v>9.7250000000000003E-2</v>
      </c>
      <c r="F670" s="171">
        <v>-4.81404E-2</v>
      </c>
      <c r="G670" s="171">
        <v>5.4569850000000003E-2</v>
      </c>
      <c r="H670" s="171">
        <v>0.37768000000000002</v>
      </c>
      <c r="I670" s="170" t="b">
        <v>1</v>
      </c>
    </row>
    <row r="671" spans="1:9" x14ac:dyDescent="0.15">
      <c r="A671" s="169" t="s">
        <v>1497</v>
      </c>
      <c r="B671" s="169" t="s">
        <v>133</v>
      </c>
      <c r="C671" s="170" t="s">
        <v>60</v>
      </c>
      <c r="D671" s="170" t="s">
        <v>63</v>
      </c>
      <c r="E671" s="171">
        <v>0.45706000000000002</v>
      </c>
      <c r="F671" s="171">
        <v>3.4401429999999997E-2</v>
      </c>
      <c r="G671" s="171">
        <v>3.2567779999999998E-2</v>
      </c>
      <c r="H671" s="171">
        <v>0.29082999999999998</v>
      </c>
      <c r="I671" s="170" t="b">
        <v>1</v>
      </c>
    </row>
    <row r="672" spans="1:9" x14ac:dyDescent="0.15">
      <c r="A672" s="169" t="s">
        <v>1497</v>
      </c>
      <c r="B672" s="169" t="s">
        <v>170</v>
      </c>
      <c r="C672" s="170" t="s">
        <v>67</v>
      </c>
      <c r="D672" s="170" t="s">
        <v>63</v>
      </c>
      <c r="E672" s="171">
        <v>0.58028000000000002</v>
      </c>
      <c r="F672" s="171">
        <v>5.7629109999999997E-2</v>
      </c>
      <c r="G672" s="171">
        <v>3.3284099999999997E-2</v>
      </c>
      <c r="H672" s="171">
        <v>8.3375000000000005E-2</v>
      </c>
      <c r="I672" s="170" t="b">
        <v>1</v>
      </c>
    </row>
    <row r="673" spans="1:9" x14ac:dyDescent="0.15">
      <c r="A673" s="169" t="s">
        <v>1497</v>
      </c>
      <c r="B673" s="169" t="s">
        <v>270</v>
      </c>
      <c r="C673" s="170" t="s">
        <v>63</v>
      </c>
      <c r="D673" s="170" t="s">
        <v>61</v>
      </c>
      <c r="E673" s="171">
        <v>0.38290000000000002</v>
      </c>
      <c r="F673" s="171">
        <v>2.0782539999999999E-2</v>
      </c>
      <c r="G673" s="171">
        <v>3.3820660000000002E-2</v>
      </c>
      <c r="H673" s="171">
        <v>0.53888999999999998</v>
      </c>
      <c r="I673" s="170" t="b">
        <v>1</v>
      </c>
    </row>
    <row r="674" spans="1:9" x14ac:dyDescent="0.15">
      <c r="A674" s="169" t="s">
        <v>1497</v>
      </c>
      <c r="B674" s="169" t="s">
        <v>188</v>
      </c>
      <c r="C674" s="170" t="s">
        <v>67</v>
      </c>
      <c r="D674" s="170" t="s">
        <v>60</v>
      </c>
      <c r="E674" s="171">
        <v>0.89663000000000004</v>
      </c>
      <c r="F674" s="171">
        <v>-2.9954999999999999E-3</v>
      </c>
      <c r="G674" s="171">
        <v>5.325034E-2</v>
      </c>
      <c r="H674" s="171">
        <v>0.95513999999999999</v>
      </c>
      <c r="I674" s="170" t="b">
        <v>1</v>
      </c>
    </row>
    <row r="675" spans="1:9" x14ac:dyDescent="0.15">
      <c r="A675" s="169" t="s">
        <v>1497</v>
      </c>
      <c r="B675" s="169" t="s">
        <v>206</v>
      </c>
      <c r="C675" s="170" t="s">
        <v>60</v>
      </c>
      <c r="D675" s="170" t="s">
        <v>63</v>
      </c>
      <c r="E675" s="171">
        <v>0.70030999999999999</v>
      </c>
      <c r="F675" s="171">
        <v>-2.17615E-2</v>
      </c>
      <c r="G675" s="171">
        <v>3.452156E-2</v>
      </c>
      <c r="H675" s="171">
        <v>0.52844999999999998</v>
      </c>
      <c r="I675" s="170" t="b">
        <v>1</v>
      </c>
    </row>
    <row r="676" spans="1:9" x14ac:dyDescent="0.15">
      <c r="A676" s="169" t="s">
        <v>1497</v>
      </c>
      <c r="B676" s="169" t="s">
        <v>1026</v>
      </c>
      <c r="C676" s="170" t="s">
        <v>61</v>
      </c>
      <c r="D676" s="170" t="s">
        <v>67</v>
      </c>
      <c r="E676" s="171">
        <v>0.14362</v>
      </c>
      <c r="F676" s="171">
        <v>-7.4723499999999998E-2</v>
      </c>
      <c r="G676" s="171">
        <v>4.6624739999999998E-2</v>
      </c>
      <c r="H676" s="171">
        <v>0.10901</v>
      </c>
      <c r="I676" s="170" t="b">
        <v>1</v>
      </c>
    </row>
    <row r="677" spans="1:9" x14ac:dyDescent="0.15">
      <c r="A677" s="169" t="s">
        <v>1497</v>
      </c>
      <c r="B677" s="169" t="s">
        <v>211</v>
      </c>
      <c r="C677" s="170" t="s">
        <v>60</v>
      </c>
      <c r="D677" s="170" t="s">
        <v>61</v>
      </c>
      <c r="E677" s="171">
        <v>0.13025999999999999</v>
      </c>
      <c r="F677" s="171">
        <v>-8.9924699999999996E-2</v>
      </c>
      <c r="G677" s="171">
        <v>4.8782779999999998E-2</v>
      </c>
      <c r="H677" s="171">
        <v>6.5275E-2</v>
      </c>
      <c r="I677" s="170" t="b">
        <v>1</v>
      </c>
    </row>
    <row r="678" spans="1:9" x14ac:dyDescent="0.15">
      <c r="A678" s="169" t="s">
        <v>1497</v>
      </c>
      <c r="B678" s="169" t="s">
        <v>91</v>
      </c>
      <c r="C678" s="170" t="s">
        <v>60</v>
      </c>
      <c r="D678" s="170" t="s">
        <v>63</v>
      </c>
      <c r="E678" s="171">
        <v>0.15064</v>
      </c>
      <c r="F678" s="171">
        <v>-3.0044999999999998E-3</v>
      </c>
      <c r="G678" s="171">
        <v>4.901291E-2</v>
      </c>
      <c r="H678" s="171">
        <v>0.95111999999999997</v>
      </c>
      <c r="I678" s="170" t="b">
        <v>1</v>
      </c>
    </row>
    <row r="679" spans="1:9" x14ac:dyDescent="0.15">
      <c r="A679" s="169" t="s">
        <v>1497</v>
      </c>
      <c r="B679" s="169" t="s">
        <v>169</v>
      </c>
      <c r="C679" s="170" t="s">
        <v>60</v>
      </c>
      <c r="D679" s="170" t="s">
        <v>63</v>
      </c>
      <c r="E679" s="171">
        <v>0.38224000000000002</v>
      </c>
      <c r="F679" s="171">
        <v>-1.0005000000000001E-3</v>
      </c>
      <c r="G679" s="171">
        <v>2.3716109999999999E-2</v>
      </c>
      <c r="H679" s="171">
        <v>0.96635000000000004</v>
      </c>
      <c r="I679" s="170" t="b">
        <v>1</v>
      </c>
    </row>
    <row r="680" spans="1:9" x14ac:dyDescent="0.15">
      <c r="A680" s="169" t="s">
        <v>1497</v>
      </c>
      <c r="B680" s="169" t="s">
        <v>210</v>
      </c>
      <c r="C680" s="170" t="s">
        <v>60</v>
      </c>
      <c r="D680" s="170" t="s">
        <v>63</v>
      </c>
      <c r="E680" s="171">
        <v>0.72170999999999996</v>
      </c>
      <c r="F680" s="171">
        <v>-5.9820999999999997E-3</v>
      </c>
      <c r="G680" s="171">
        <v>3.8593589999999997E-2</v>
      </c>
      <c r="H680" s="171">
        <v>0.87682000000000004</v>
      </c>
      <c r="I680" s="170" t="b">
        <v>1</v>
      </c>
    </row>
    <row r="681" spans="1:9" x14ac:dyDescent="0.15">
      <c r="A681" s="169" t="s">
        <v>1497</v>
      </c>
      <c r="B681" s="169" t="s">
        <v>370</v>
      </c>
      <c r="C681" s="170" t="s">
        <v>67</v>
      </c>
      <c r="D681" s="170" t="s">
        <v>61</v>
      </c>
      <c r="E681" s="171">
        <v>0.17274</v>
      </c>
      <c r="F681" s="171">
        <v>-1.30852E-2</v>
      </c>
      <c r="G681" s="171">
        <v>4.3840190000000001E-2</v>
      </c>
      <c r="H681" s="171">
        <v>0.76534000000000002</v>
      </c>
      <c r="I681" s="170" t="b">
        <v>1</v>
      </c>
    </row>
    <row r="682" spans="1:9" x14ac:dyDescent="0.15">
      <c r="A682" s="169" t="s">
        <v>1497</v>
      </c>
      <c r="B682" s="169" t="s">
        <v>153</v>
      </c>
      <c r="C682" s="170" t="s">
        <v>67</v>
      </c>
      <c r="D682" s="170" t="s">
        <v>61</v>
      </c>
      <c r="E682" s="171">
        <v>0.40105000000000002</v>
      </c>
      <c r="F682" s="171">
        <v>-2.0019999999999999E-3</v>
      </c>
      <c r="G682" s="171">
        <v>2.6212470000000002E-2</v>
      </c>
      <c r="H682" s="171">
        <v>0.93911999999999995</v>
      </c>
      <c r="I682" s="170" t="b">
        <v>1</v>
      </c>
    </row>
    <row r="683" spans="1:9" x14ac:dyDescent="0.15">
      <c r="A683" s="169" t="s">
        <v>1497</v>
      </c>
      <c r="B683" s="169" t="s">
        <v>80</v>
      </c>
      <c r="C683" s="170" t="s">
        <v>60</v>
      </c>
      <c r="D683" s="170" t="s">
        <v>63</v>
      </c>
      <c r="E683" s="171">
        <v>0.53315999999999997</v>
      </c>
      <c r="F683" s="171">
        <v>-5.9211899999999998E-2</v>
      </c>
      <c r="G683" s="171">
        <v>3.2287299999999998E-2</v>
      </c>
      <c r="H683" s="171">
        <v>6.6668000000000005E-2</v>
      </c>
      <c r="I683" s="170" t="b">
        <v>1</v>
      </c>
    </row>
    <row r="684" spans="1:9" x14ac:dyDescent="0.15">
      <c r="A684" s="169" t="s">
        <v>1497</v>
      </c>
      <c r="B684" s="169" t="s">
        <v>815</v>
      </c>
      <c r="C684" s="170" t="s">
        <v>60</v>
      </c>
      <c r="D684" s="170" t="s">
        <v>63</v>
      </c>
      <c r="E684" s="171">
        <v>0.43913000000000002</v>
      </c>
      <c r="F684" s="171">
        <v>3.3434779999999997E-2</v>
      </c>
      <c r="G684" s="171">
        <v>3.2530169999999997E-2</v>
      </c>
      <c r="H684" s="171">
        <v>0.30403999999999998</v>
      </c>
      <c r="I684" s="170" t="b">
        <v>1</v>
      </c>
    </row>
    <row r="685" spans="1:9" x14ac:dyDescent="0.15">
      <c r="A685" s="169" t="s">
        <v>1497</v>
      </c>
      <c r="B685" s="169" t="s">
        <v>883</v>
      </c>
      <c r="C685" s="170" t="s">
        <v>67</v>
      </c>
      <c r="D685" s="170" t="s">
        <v>61</v>
      </c>
      <c r="E685" s="171">
        <v>0.40638000000000002</v>
      </c>
      <c r="F685" s="171">
        <v>2.566775E-2</v>
      </c>
      <c r="G685" s="171">
        <v>3.2467749999999997E-2</v>
      </c>
      <c r="H685" s="171">
        <v>0.42920000000000003</v>
      </c>
      <c r="I685" s="170" t="b">
        <v>1</v>
      </c>
    </row>
    <row r="686" spans="1:9" x14ac:dyDescent="0.15">
      <c r="A686" s="169" t="s">
        <v>1497</v>
      </c>
      <c r="B686" s="169" t="s">
        <v>408</v>
      </c>
      <c r="C686" s="170" t="s">
        <v>60</v>
      </c>
      <c r="D686" s="170" t="s">
        <v>63</v>
      </c>
      <c r="E686" s="171">
        <v>0.33687</v>
      </c>
      <c r="F686" s="171">
        <v>-2.1223599999999999E-2</v>
      </c>
      <c r="G686" s="171">
        <v>3.3747680000000002E-2</v>
      </c>
      <c r="H686" s="171">
        <v>0.52942</v>
      </c>
      <c r="I686" s="170" t="b">
        <v>1</v>
      </c>
    </row>
    <row r="687" spans="1:9" x14ac:dyDescent="0.15">
      <c r="A687" s="169" t="s">
        <v>1497</v>
      </c>
      <c r="B687" s="169" t="s">
        <v>259</v>
      </c>
      <c r="C687" s="170" t="s">
        <v>67</v>
      </c>
      <c r="D687" s="170" t="s">
        <v>61</v>
      </c>
      <c r="E687" s="171">
        <v>0.81982999999999995</v>
      </c>
      <c r="F687" s="171">
        <v>-7.7886499999999997E-2</v>
      </c>
      <c r="G687" s="171">
        <v>4.1294289999999997E-2</v>
      </c>
      <c r="H687" s="171">
        <v>5.9277000000000003E-2</v>
      </c>
      <c r="I687" s="170" t="b">
        <v>1</v>
      </c>
    </row>
    <row r="688" spans="1:9" x14ac:dyDescent="0.15">
      <c r="A688" s="169" t="s">
        <v>1497</v>
      </c>
      <c r="B688" s="169" t="s">
        <v>366</v>
      </c>
      <c r="C688" s="170" t="s">
        <v>60</v>
      </c>
      <c r="D688" s="170" t="s">
        <v>61</v>
      </c>
      <c r="E688" s="171">
        <v>0.79281000000000001</v>
      </c>
      <c r="F688" s="171">
        <v>-2.17615E-2</v>
      </c>
      <c r="G688" s="171">
        <v>3.9718990000000003E-2</v>
      </c>
      <c r="H688" s="171">
        <v>0.58377000000000001</v>
      </c>
      <c r="I688" s="170" t="b">
        <v>1</v>
      </c>
    </row>
    <row r="689" spans="1:9" x14ac:dyDescent="0.15">
      <c r="A689" s="169" t="s">
        <v>1497</v>
      </c>
      <c r="B689" s="169" t="s">
        <v>361</v>
      </c>
      <c r="C689" s="170" t="s">
        <v>67</v>
      </c>
      <c r="D689" s="170" t="s">
        <v>61</v>
      </c>
      <c r="E689" s="171">
        <v>0.78888000000000003</v>
      </c>
      <c r="F689" s="171">
        <v>2.531781E-2</v>
      </c>
      <c r="G689" s="171">
        <v>4.148491E-2</v>
      </c>
      <c r="H689" s="171">
        <v>0.54166999999999998</v>
      </c>
      <c r="I689" s="170" t="b">
        <v>1</v>
      </c>
    </row>
    <row r="690" spans="1:9" x14ac:dyDescent="0.15">
      <c r="A690" s="169" t="s">
        <v>1497</v>
      </c>
      <c r="B690" s="169" t="s">
        <v>174</v>
      </c>
      <c r="C690" s="170" t="s">
        <v>67</v>
      </c>
      <c r="D690" s="170" t="s">
        <v>63</v>
      </c>
      <c r="E690" s="171">
        <v>0.71199999999999997</v>
      </c>
      <c r="F690" s="171">
        <v>-2.9954999999999999E-3</v>
      </c>
      <c r="G690" s="171">
        <v>3.2112599999999998E-2</v>
      </c>
      <c r="H690" s="171">
        <v>0.92567999999999995</v>
      </c>
      <c r="I690" s="170" t="b">
        <v>1</v>
      </c>
    </row>
    <row r="691" spans="1:9" x14ac:dyDescent="0.15">
      <c r="A691" s="169" t="s">
        <v>1497</v>
      </c>
      <c r="B691" s="169" t="s">
        <v>332</v>
      </c>
      <c r="C691" s="170" t="s">
        <v>67</v>
      </c>
      <c r="D691" s="170" t="s">
        <v>61</v>
      </c>
      <c r="E691" s="171">
        <v>0.93255999999999994</v>
      </c>
      <c r="F691" s="171">
        <v>3.0045100000000002E-3</v>
      </c>
      <c r="G691" s="171">
        <v>5.710548E-2</v>
      </c>
      <c r="H691" s="171">
        <v>0.95804</v>
      </c>
      <c r="I691" s="170" t="b">
        <v>1</v>
      </c>
    </row>
    <row r="692" spans="1:9" x14ac:dyDescent="0.15">
      <c r="A692" s="169" t="s">
        <v>1497</v>
      </c>
      <c r="B692" s="169" t="s">
        <v>158</v>
      </c>
      <c r="C692" s="170" t="s">
        <v>67</v>
      </c>
      <c r="D692" s="170" t="s">
        <v>61</v>
      </c>
      <c r="E692" s="171">
        <v>0.41904999999999998</v>
      </c>
      <c r="F692" s="171">
        <v>3.3434779999999997E-2</v>
      </c>
      <c r="G692" s="171">
        <v>3.3132809999999999E-2</v>
      </c>
      <c r="H692" s="171">
        <v>0.31291999999999998</v>
      </c>
      <c r="I692" s="170" t="b">
        <v>1</v>
      </c>
    </row>
    <row r="693" spans="1:9" x14ac:dyDescent="0.15">
      <c r="A693" s="169" t="s">
        <v>1497</v>
      </c>
      <c r="B693" s="169" t="s">
        <v>162</v>
      </c>
      <c r="C693" s="170" t="s">
        <v>67</v>
      </c>
      <c r="D693" s="170" t="s">
        <v>61</v>
      </c>
      <c r="E693" s="171">
        <v>0.52866999999999997</v>
      </c>
      <c r="F693" s="171">
        <v>4.1864199999999997E-2</v>
      </c>
      <c r="G693" s="171">
        <v>3.3288489999999997E-2</v>
      </c>
      <c r="H693" s="171">
        <v>0.20852999999999999</v>
      </c>
      <c r="I693" s="170" t="b">
        <v>1</v>
      </c>
    </row>
    <row r="694" spans="1:9" x14ac:dyDescent="0.15">
      <c r="A694" s="169" t="s">
        <v>1497</v>
      </c>
      <c r="B694" s="169" t="s">
        <v>72</v>
      </c>
      <c r="C694" s="170" t="s">
        <v>67</v>
      </c>
      <c r="D694" s="170" t="s">
        <v>63</v>
      </c>
      <c r="E694" s="171">
        <v>0.69066000000000005</v>
      </c>
      <c r="F694" s="171">
        <v>3.252319E-2</v>
      </c>
      <c r="G694" s="171">
        <v>3.4488289999999998E-2</v>
      </c>
      <c r="H694" s="171">
        <v>0.34566999999999998</v>
      </c>
      <c r="I694" s="170" t="b">
        <v>1</v>
      </c>
    </row>
    <row r="695" spans="1:9" x14ac:dyDescent="0.15">
      <c r="A695" s="169" t="s">
        <v>1497</v>
      </c>
      <c r="B695" s="169" t="s">
        <v>250</v>
      </c>
      <c r="C695" s="170" t="s">
        <v>67</v>
      </c>
      <c r="D695" s="170" t="s">
        <v>61</v>
      </c>
      <c r="E695" s="171">
        <v>0.17766999999999999</v>
      </c>
      <c r="F695" s="171">
        <v>-6.9350099999999998E-2</v>
      </c>
      <c r="G695" s="171">
        <v>4.303684E-2</v>
      </c>
      <c r="H695" s="171">
        <v>0.10709</v>
      </c>
      <c r="I695" s="170" t="b">
        <v>1</v>
      </c>
    </row>
    <row r="696" spans="1:9" x14ac:dyDescent="0.15">
      <c r="A696" s="169" t="s">
        <v>1497</v>
      </c>
      <c r="B696" s="169" t="s">
        <v>308</v>
      </c>
      <c r="C696" s="170" t="s">
        <v>60</v>
      </c>
      <c r="D696" s="170" t="s">
        <v>63</v>
      </c>
      <c r="E696" s="171">
        <v>0.94364000000000003</v>
      </c>
      <c r="F696" s="171">
        <v>-6.6723599999999994E-2</v>
      </c>
      <c r="G696" s="171">
        <v>6.8715230000000002E-2</v>
      </c>
      <c r="H696" s="171">
        <v>0.33154</v>
      </c>
      <c r="I696" s="170" t="b">
        <v>1</v>
      </c>
    </row>
    <row r="697" spans="1:9" x14ac:dyDescent="0.15">
      <c r="A697" s="169" t="s">
        <v>1497</v>
      </c>
      <c r="B697" s="169" t="s">
        <v>1024</v>
      </c>
      <c r="C697" s="170" t="s">
        <v>67</v>
      </c>
      <c r="D697" s="170" t="s">
        <v>60</v>
      </c>
      <c r="E697" s="171">
        <v>3.0249999999999999E-2</v>
      </c>
      <c r="F697" s="171">
        <v>9.9503300000000003E-3</v>
      </c>
      <c r="G697" s="171">
        <v>9.629538E-2</v>
      </c>
      <c r="H697" s="171">
        <v>0.91769999999999996</v>
      </c>
      <c r="I697" s="170" t="b">
        <v>1</v>
      </c>
    </row>
    <row r="698" spans="1:9" x14ac:dyDescent="0.15">
      <c r="A698" s="169" t="s">
        <v>1497</v>
      </c>
      <c r="B698" s="169" t="s">
        <v>160</v>
      </c>
      <c r="C698" s="170" t="s">
        <v>60</v>
      </c>
      <c r="D698" s="170" t="s">
        <v>63</v>
      </c>
      <c r="E698" s="171">
        <v>0.24828</v>
      </c>
      <c r="F698" s="171">
        <v>2.0782539999999999E-2</v>
      </c>
      <c r="G698" s="171">
        <v>3.8127660000000001E-2</v>
      </c>
      <c r="H698" s="171">
        <v>0.5857</v>
      </c>
      <c r="I698" s="170" t="b">
        <v>1</v>
      </c>
    </row>
    <row r="699" spans="1:9" x14ac:dyDescent="0.15">
      <c r="A699" s="169" t="s">
        <v>1497</v>
      </c>
      <c r="B699" s="169" t="s">
        <v>96</v>
      </c>
      <c r="C699" s="170" t="s">
        <v>67</v>
      </c>
      <c r="D699" s="170" t="s">
        <v>61</v>
      </c>
      <c r="E699" s="171">
        <v>0.67515999999999998</v>
      </c>
      <c r="F699" s="171">
        <v>-1.58733E-2</v>
      </c>
      <c r="G699" s="171">
        <v>3.4761210000000001E-2</v>
      </c>
      <c r="H699" s="171">
        <v>0.64793000000000001</v>
      </c>
      <c r="I699" s="170" t="b">
        <v>1</v>
      </c>
    </row>
    <row r="700" spans="1:9" x14ac:dyDescent="0.15">
      <c r="A700" s="169" t="s">
        <v>1497</v>
      </c>
      <c r="B700" s="169" t="s">
        <v>363</v>
      </c>
      <c r="C700" s="170" t="s">
        <v>60</v>
      </c>
      <c r="D700" s="170" t="s">
        <v>61</v>
      </c>
      <c r="E700" s="171">
        <v>0.76221000000000005</v>
      </c>
      <c r="F700" s="171">
        <v>-3.0529199999999999E-2</v>
      </c>
      <c r="G700" s="171">
        <v>3.7150719999999998E-2</v>
      </c>
      <c r="H700" s="171">
        <v>0.41121000000000002</v>
      </c>
      <c r="I700" s="170" t="b">
        <v>1</v>
      </c>
    </row>
    <row r="701" spans="1:9" x14ac:dyDescent="0.15">
      <c r="A701" s="169" t="s">
        <v>1497</v>
      </c>
      <c r="B701" s="169" t="s">
        <v>847</v>
      </c>
      <c r="C701" s="170" t="s">
        <v>60</v>
      </c>
      <c r="D701" s="170" t="s">
        <v>61</v>
      </c>
      <c r="E701" s="171">
        <v>0.18676000000000001</v>
      </c>
      <c r="F701" s="171">
        <v>4.4973369999999999E-2</v>
      </c>
      <c r="G701" s="171">
        <v>4.084803E-2</v>
      </c>
      <c r="H701" s="171">
        <v>0.27089999999999997</v>
      </c>
      <c r="I701" s="170" t="b">
        <v>1</v>
      </c>
    </row>
    <row r="702" spans="1:9" x14ac:dyDescent="0.15">
      <c r="A702" s="169" t="s">
        <v>1497</v>
      </c>
      <c r="B702" s="169" t="s">
        <v>203</v>
      </c>
      <c r="C702" s="170" t="s">
        <v>67</v>
      </c>
      <c r="D702" s="170" t="s">
        <v>61</v>
      </c>
      <c r="E702" s="171">
        <v>0.54776000000000002</v>
      </c>
      <c r="F702" s="171">
        <v>7.0246099999999997E-3</v>
      </c>
      <c r="G702" s="171">
        <v>3.1689370000000001E-2</v>
      </c>
      <c r="H702" s="171">
        <v>0.82457000000000003</v>
      </c>
      <c r="I702" s="170" t="b">
        <v>1</v>
      </c>
    </row>
    <row r="703" spans="1:9" x14ac:dyDescent="0.15">
      <c r="A703" s="169" t="s">
        <v>1497</v>
      </c>
      <c r="B703" s="169" t="s">
        <v>395</v>
      </c>
      <c r="C703" s="170" t="s">
        <v>67</v>
      </c>
      <c r="D703" s="170" t="s">
        <v>61</v>
      </c>
      <c r="E703" s="171">
        <v>0.12508</v>
      </c>
      <c r="F703" s="171">
        <v>-4.2907500000000001E-2</v>
      </c>
      <c r="G703" s="171">
        <v>4.9387449999999999E-2</v>
      </c>
      <c r="H703" s="171">
        <v>0.38496000000000002</v>
      </c>
      <c r="I703" s="170" t="b">
        <v>1</v>
      </c>
    </row>
    <row r="704" spans="1:9" x14ac:dyDescent="0.15">
      <c r="A704" s="169" t="s">
        <v>1497</v>
      </c>
      <c r="B704" s="169" t="s">
        <v>217</v>
      </c>
      <c r="C704" s="170" t="s">
        <v>60</v>
      </c>
      <c r="D704" s="170" t="s">
        <v>63</v>
      </c>
      <c r="E704" s="171">
        <v>0.30320000000000003</v>
      </c>
      <c r="F704" s="171">
        <v>8.4341150000000004E-2</v>
      </c>
      <c r="G704" s="171">
        <v>3.4734370000000001E-2</v>
      </c>
      <c r="H704" s="171">
        <v>1.5174999999999999E-2</v>
      </c>
      <c r="I704" s="170" t="b">
        <v>1</v>
      </c>
    </row>
    <row r="705" spans="1:9" x14ac:dyDescent="0.15">
      <c r="A705" s="169" t="s">
        <v>1497</v>
      </c>
      <c r="B705" s="169" t="s">
        <v>317</v>
      </c>
      <c r="C705" s="170" t="s">
        <v>67</v>
      </c>
      <c r="D705" s="170" t="s">
        <v>61</v>
      </c>
      <c r="E705" s="171">
        <v>0.35417999999999999</v>
      </c>
      <c r="F705" s="171">
        <v>-4.2907500000000001E-2</v>
      </c>
      <c r="G705" s="171">
        <v>3.386952E-2</v>
      </c>
      <c r="H705" s="171">
        <v>0.20521</v>
      </c>
      <c r="I705" s="170" t="b">
        <v>1</v>
      </c>
    </row>
    <row r="706" spans="1:9" x14ac:dyDescent="0.15">
      <c r="A706" s="169" t="s">
        <v>1497</v>
      </c>
      <c r="B706" s="169" t="s">
        <v>821</v>
      </c>
      <c r="C706" s="170" t="s">
        <v>60</v>
      </c>
      <c r="D706" s="170" t="s">
        <v>67</v>
      </c>
      <c r="E706" s="171">
        <v>0.46017000000000002</v>
      </c>
      <c r="F706" s="171">
        <v>-9.8715999999999998E-2</v>
      </c>
      <c r="G706" s="171">
        <v>3.2165569999999997E-2</v>
      </c>
      <c r="H706" s="171">
        <v>2.1478000000000001E-3</v>
      </c>
      <c r="I706" s="170" t="b">
        <v>0</v>
      </c>
    </row>
    <row r="707" spans="1:9" x14ac:dyDescent="0.15">
      <c r="A707" s="169" t="s">
        <v>1497</v>
      </c>
      <c r="B707" s="169" t="s">
        <v>396</v>
      </c>
      <c r="C707" s="170" t="s">
        <v>60</v>
      </c>
      <c r="D707" s="170" t="s">
        <v>63</v>
      </c>
      <c r="E707" s="171">
        <v>0.17479</v>
      </c>
      <c r="F707" s="171">
        <v>6.9756100000000001E-3</v>
      </c>
      <c r="G707" s="171">
        <v>4.1700309999999997E-2</v>
      </c>
      <c r="H707" s="171">
        <v>0.86714999999999998</v>
      </c>
      <c r="I707" s="170" t="b">
        <v>1</v>
      </c>
    </row>
    <row r="708" spans="1:9" x14ac:dyDescent="0.15">
      <c r="A708" s="169" t="s">
        <v>1497</v>
      </c>
      <c r="B708" s="169" t="s">
        <v>87</v>
      </c>
      <c r="C708" s="170" t="s">
        <v>67</v>
      </c>
      <c r="D708" s="170" t="s">
        <v>61</v>
      </c>
      <c r="E708" s="171">
        <v>0.35360999999999998</v>
      </c>
      <c r="F708" s="171">
        <v>-4.0821999999999997E-2</v>
      </c>
      <c r="G708" s="171">
        <v>3.3843440000000002E-2</v>
      </c>
      <c r="H708" s="171">
        <v>0.22774</v>
      </c>
      <c r="I708" s="170" t="b">
        <v>1</v>
      </c>
    </row>
    <row r="709" spans="1:9" x14ac:dyDescent="0.15">
      <c r="A709" s="169" t="s">
        <v>1497</v>
      </c>
      <c r="B709" s="169" t="s">
        <v>298</v>
      </c>
      <c r="C709" s="170" t="s">
        <v>60</v>
      </c>
      <c r="D709" s="170" t="s">
        <v>63</v>
      </c>
      <c r="E709" s="171">
        <v>0.85497000000000001</v>
      </c>
      <c r="F709" s="171">
        <v>3.1490669999999998E-2</v>
      </c>
      <c r="G709" s="171">
        <v>4.6432189999999998E-2</v>
      </c>
      <c r="H709" s="171">
        <v>0.49764000000000003</v>
      </c>
      <c r="I709" s="170" t="b">
        <v>1</v>
      </c>
    </row>
    <row r="710" spans="1:9" x14ac:dyDescent="0.15">
      <c r="A710" s="169" t="s">
        <v>1497</v>
      </c>
      <c r="B710" s="169" t="s">
        <v>179</v>
      </c>
      <c r="C710" s="170" t="s">
        <v>67</v>
      </c>
      <c r="D710" s="170" t="s">
        <v>61</v>
      </c>
      <c r="E710" s="171">
        <v>0.67818999999999996</v>
      </c>
      <c r="F710" s="171">
        <v>6.8278839999999993E-2</v>
      </c>
      <c r="G710" s="171">
        <v>3.4711989999999998E-2</v>
      </c>
      <c r="H710" s="171">
        <v>4.9181999999999997E-2</v>
      </c>
      <c r="I710" s="170" t="b">
        <v>1</v>
      </c>
    </row>
    <row r="711" spans="1:9" x14ac:dyDescent="0.15">
      <c r="A711" s="169" t="s">
        <v>1497</v>
      </c>
      <c r="B711" s="169" t="s">
        <v>123</v>
      </c>
      <c r="C711" s="170" t="s">
        <v>67</v>
      </c>
      <c r="D711" s="170" t="s">
        <v>63</v>
      </c>
      <c r="E711" s="171">
        <v>0.18365999999999999</v>
      </c>
      <c r="F711" s="171">
        <v>2.6641930000000001E-2</v>
      </c>
      <c r="G711" s="171">
        <v>4.1783290000000001E-2</v>
      </c>
      <c r="H711" s="171">
        <v>0.52371999999999996</v>
      </c>
      <c r="I711" s="170" t="b">
        <v>1</v>
      </c>
    </row>
    <row r="712" spans="1:9" x14ac:dyDescent="0.15">
      <c r="A712" s="169" t="s">
        <v>1497</v>
      </c>
      <c r="B712" s="169" t="s">
        <v>66</v>
      </c>
      <c r="C712" s="170" t="s">
        <v>67</v>
      </c>
      <c r="D712" s="170" t="s">
        <v>61</v>
      </c>
      <c r="E712" s="171">
        <v>0.31774999999999998</v>
      </c>
      <c r="F712" s="171">
        <v>1.093994E-2</v>
      </c>
      <c r="G712" s="171">
        <v>3.5846099999999999E-2</v>
      </c>
      <c r="H712" s="171">
        <v>0.76022000000000001</v>
      </c>
      <c r="I712" s="170" t="b">
        <v>1</v>
      </c>
    </row>
    <row r="713" spans="1:9" x14ac:dyDescent="0.15">
      <c r="A713" s="169" t="s">
        <v>1497</v>
      </c>
      <c r="B713" s="169" t="s">
        <v>119</v>
      </c>
      <c r="C713" s="170" t="s">
        <v>67</v>
      </c>
      <c r="D713" s="170" t="s">
        <v>61</v>
      </c>
      <c r="E713" s="171">
        <v>0.42549999999999999</v>
      </c>
      <c r="F713" s="171">
        <v>4.592893E-2</v>
      </c>
      <c r="G713" s="171">
        <v>3.2243569999999999E-2</v>
      </c>
      <c r="H713" s="171">
        <v>0.15432000000000001</v>
      </c>
      <c r="I713" s="170" t="b">
        <v>1</v>
      </c>
    </row>
    <row r="714" spans="1:9" x14ac:dyDescent="0.15">
      <c r="A714" s="169" t="s">
        <v>1497</v>
      </c>
      <c r="B714" s="169" t="s">
        <v>71</v>
      </c>
      <c r="C714" s="170" t="s">
        <v>60</v>
      </c>
      <c r="D714" s="170" t="s">
        <v>63</v>
      </c>
      <c r="E714" s="171">
        <v>0.44005</v>
      </c>
      <c r="F714" s="171">
        <v>-3.1490700000000003E-2</v>
      </c>
      <c r="G714" s="171">
        <v>3.2867670000000002E-2</v>
      </c>
      <c r="H714" s="171">
        <v>0.33800999999999998</v>
      </c>
      <c r="I714" s="170" t="b">
        <v>1</v>
      </c>
    </row>
    <row r="715" spans="1:9" x14ac:dyDescent="0.15">
      <c r="A715" s="169" t="s">
        <v>1497</v>
      </c>
      <c r="B715" s="169" t="s">
        <v>369</v>
      </c>
      <c r="C715" s="170" t="s">
        <v>63</v>
      </c>
      <c r="D715" s="170" t="s">
        <v>61</v>
      </c>
      <c r="E715" s="171">
        <v>0.39379999999999998</v>
      </c>
      <c r="F715" s="171">
        <v>-3.8740799999999999E-2</v>
      </c>
      <c r="G715" s="171">
        <v>3.3566640000000002E-2</v>
      </c>
      <c r="H715" s="171">
        <v>0.24843999999999999</v>
      </c>
      <c r="I715" s="170" t="b">
        <v>1</v>
      </c>
    </row>
    <row r="716" spans="1:9" x14ac:dyDescent="0.15">
      <c r="A716" s="169" t="s">
        <v>1497</v>
      </c>
      <c r="B716" s="169" t="s">
        <v>116</v>
      </c>
      <c r="C716" s="170" t="s">
        <v>67</v>
      </c>
      <c r="D716" s="170" t="s">
        <v>60</v>
      </c>
      <c r="E716" s="171">
        <v>0.42152000000000001</v>
      </c>
      <c r="F716" s="171">
        <v>-7.0245999999999998E-3</v>
      </c>
      <c r="G716" s="171">
        <v>3.2938380000000003E-2</v>
      </c>
      <c r="H716" s="171">
        <v>0.83111999999999997</v>
      </c>
      <c r="I716" s="170" t="b">
        <v>0</v>
      </c>
    </row>
    <row r="717" spans="1:9" x14ac:dyDescent="0.15">
      <c r="A717" s="169" t="s">
        <v>1497</v>
      </c>
      <c r="B717" s="169" t="s">
        <v>865</v>
      </c>
      <c r="C717" s="170" t="s">
        <v>60</v>
      </c>
      <c r="D717" s="170" t="s">
        <v>63</v>
      </c>
      <c r="E717" s="171">
        <v>0.15403</v>
      </c>
      <c r="F717" s="171">
        <v>-5.12933E-2</v>
      </c>
      <c r="G717" s="171">
        <v>4.5323099999999998E-2</v>
      </c>
      <c r="H717" s="171">
        <v>0.25774999999999998</v>
      </c>
      <c r="I717" s="170" t="b">
        <v>1</v>
      </c>
    </row>
    <row r="718" spans="1:9" x14ac:dyDescent="0.15">
      <c r="A718" s="169" t="s">
        <v>1497</v>
      </c>
      <c r="B718" s="169" t="s">
        <v>205</v>
      </c>
      <c r="C718" s="170" t="s">
        <v>60</v>
      </c>
      <c r="D718" s="170" t="s">
        <v>63</v>
      </c>
      <c r="E718" s="171">
        <v>0.87538000000000005</v>
      </c>
      <c r="F718" s="171">
        <v>-5.9820999999999997E-3</v>
      </c>
      <c r="G718" s="171">
        <v>5.2967920000000002E-2</v>
      </c>
      <c r="H718" s="171">
        <v>0.91008</v>
      </c>
      <c r="I718" s="170" t="b">
        <v>1</v>
      </c>
    </row>
    <row r="719" spans="1:9" x14ac:dyDescent="0.15">
      <c r="A719" s="169" t="s">
        <v>1497</v>
      </c>
      <c r="B719" s="169" t="s">
        <v>73</v>
      </c>
      <c r="C719" s="170" t="s">
        <v>67</v>
      </c>
      <c r="D719" s="170" t="s">
        <v>61</v>
      </c>
      <c r="E719" s="171">
        <v>0.63541999999999998</v>
      </c>
      <c r="F719" s="171">
        <v>3.045921E-2</v>
      </c>
      <c r="G719" s="171">
        <v>3.3148990000000003E-2</v>
      </c>
      <c r="H719" s="171">
        <v>0.35816999999999999</v>
      </c>
      <c r="I719" s="170" t="b">
        <v>1</v>
      </c>
    </row>
    <row r="720" spans="1:9" x14ac:dyDescent="0.15">
      <c r="A720" s="169" t="s">
        <v>1497</v>
      </c>
      <c r="B720" s="169" t="s">
        <v>167</v>
      </c>
      <c r="C720" s="170" t="s">
        <v>60</v>
      </c>
      <c r="D720" s="170" t="s">
        <v>63</v>
      </c>
      <c r="E720" s="171">
        <v>0.70901000000000003</v>
      </c>
      <c r="F720" s="171">
        <v>2.531781E-2</v>
      </c>
      <c r="G720" s="171">
        <v>3.502719E-2</v>
      </c>
      <c r="H720" s="171">
        <v>0.4698</v>
      </c>
      <c r="I720" s="170" t="b">
        <v>1</v>
      </c>
    </row>
    <row r="721" spans="1:9" x14ac:dyDescent="0.15">
      <c r="A721" s="169" t="s">
        <v>1497</v>
      </c>
      <c r="B721" s="169" t="s">
        <v>140</v>
      </c>
      <c r="C721" s="170" t="s">
        <v>67</v>
      </c>
      <c r="D721" s="170" t="s">
        <v>61</v>
      </c>
      <c r="E721" s="171">
        <v>0.56298999999999999</v>
      </c>
      <c r="F721" s="171">
        <v>-7.9681999999999999E-3</v>
      </c>
      <c r="G721" s="171">
        <v>3.4709900000000002E-2</v>
      </c>
      <c r="H721" s="171">
        <v>0.81842999999999999</v>
      </c>
      <c r="I721" s="170" t="b">
        <v>1</v>
      </c>
    </row>
    <row r="722" spans="1:9" x14ac:dyDescent="0.15">
      <c r="A722" s="169" t="s">
        <v>1497</v>
      </c>
      <c r="B722" s="169" t="s">
        <v>320</v>
      </c>
      <c r="C722" s="170" t="s">
        <v>60</v>
      </c>
      <c r="D722" s="170" t="s">
        <v>61</v>
      </c>
      <c r="E722" s="171">
        <v>0.87205999999999995</v>
      </c>
      <c r="F722" s="171">
        <v>-2.17615E-2</v>
      </c>
      <c r="G722" s="171">
        <v>4.9120589999999999E-2</v>
      </c>
      <c r="H722" s="171">
        <v>0.65774999999999995</v>
      </c>
      <c r="I722" s="170" t="b">
        <v>1</v>
      </c>
    </row>
    <row r="723" spans="1:9" x14ac:dyDescent="0.15">
      <c r="A723" s="169" t="s">
        <v>1497</v>
      </c>
      <c r="B723" s="169" t="s">
        <v>799</v>
      </c>
      <c r="C723" s="170" t="s">
        <v>67</v>
      </c>
      <c r="D723" s="170" t="s">
        <v>61</v>
      </c>
      <c r="E723" s="171">
        <v>4.2070000000000003E-2</v>
      </c>
      <c r="F723" s="171">
        <v>-4.7091599999999997E-2</v>
      </c>
      <c r="G723" s="171">
        <v>8.2117689999999993E-2</v>
      </c>
      <c r="H723" s="171">
        <v>0.56633</v>
      </c>
      <c r="I723" s="170" t="b">
        <v>1</v>
      </c>
    </row>
    <row r="724" spans="1:9" x14ac:dyDescent="0.15">
      <c r="A724" s="169" t="s">
        <v>1497</v>
      </c>
      <c r="B724" s="169" t="s">
        <v>194</v>
      </c>
      <c r="C724" s="170" t="s">
        <v>67</v>
      </c>
      <c r="D724" s="170" t="s">
        <v>61</v>
      </c>
      <c r="E724" s="171">
        <v>0.32695000000000002</v>
      </c>
      <c r="F724" s="171">
        <v>4.2101180000000002E-2</v>
      </c>
      <c r="G724" s="171">
        <v>3.3980299999999998E-2</v>
      </c>
      <c r="H724" s="171">
        <v>0.21535000000000001</v>
      </c>
      <c r="I724" s="170" t="b">
        <v>1</v>
      </c>
    </row>
    <row r="725" spans="1:9" x14ac:dyDescent="0.15">
      <c r="A725" s="169" t="s">
        <v>1497</v>
      </c>
      <c r="B725" s="169" t="s">
        <v>982</v>
      </c>
      <c r="C725" s="170" t="s">
        <v>60</v>
      </c>
      <c r="D725" s="170" t="s">
        <v>63</v>
      </c>
      <c r="E725" s="171">
        <v>0.23246</v>
      </c>
      <c r="F725" s="171">
        <v>-5.02412E-2</v>
      </c>
      <c r="G725" s="171">
        <v>3.8531700000000002E-2</v>
      </c>
      <c r="H725" s="171">
        <v>0.19227</v>
      </c>
      <c r="I725" s="170" t="b">
        <v>1</v>
      </c>
    </row>
    <row r="726" spans="1:9" x14ac:dyDescent="0.15">
      <c r="A726" s="169" t="s">
        <v>1497</v>
      </c>
      <c r="B726" s="169" t="s">
        <v>990</v>
      </c>
      <c r="C726" s="170" t="s">
        <v>61</v>
      </c>
      <c r="D726" s="170" t="s">
        <v>67</v>
      </c>
      <c r="E726" s="171">
        <v>0.51937999999999995</v>
      </c>
      <c r="F726" s="171">
        <v>-6.1095099999999999E-2</v>
      </c>
      <c r="G726" s="171">
        <v>3.2258080000000001E-2</v>
      </c>
      <c r="H726" s="171">
        <v>5.8231999999999999E-2</v>
      </c>
      <c r="I726" s="170" t="b">
        <v>1</v>
      </c>
    </row>
    <row r="727" spans="1:9" x14ac:dyDescent="0.15">
      <c r="A727" s="169" t="s">
        <v>1497</v>
      </c>
      <c r="B727" s="169" t="s">
        <v>264</v>
      </c>
      <c r="C727" s="170" t="s">
        <v>60</v>
      </c>
      <c r="D727" s="170" t="s">
        <v>61</v>
      </c>
      <c r="E727" s="171">
        <v>0.63027999999999995</v>
      </c>
      <c r="F727" s="171">
        <v>6.6139799999999999E-2</v>
      </c>
      <c r="G727" s="171">
        <v>3.3404610000000001E-2</v>
      </c>
      <c r="H727" s="171">
        <v>4.7708E-2</v>
      </c>
      <c r="I727" s="170" t="b">
        <v>1</v>
      </c>
    </row>
    <row r="728" spans="1:9" x14ac:dyDescent="0.15">
      <c r="A728" s="169" t="s">
        <v>1497</v>
      </c>
      <c r="B728" s="169" t="s">
        <v>224</v>
      </c>
      <c r="C728" s="170" t="s">
        <v>67</v>
      </c>
      <c r="D728" s="170" t="s">
        <v>63</v>
      </c>
      <c r="E728" s="171">
        <v>0.32077</v>
      </c>
      <c r="F728" s="171">
        <v>-9.0407000000000005E-3</v>
      </c>
      <c r="G728" s="171">
        <v>3.4026090000000002E-2</v>
      </c>
      <c r="H728" s="171">
        <v>0.79047000000000001</v>
      </c>
      <c r="I728" s="170" t="b">
        <v>1</v>
      </c>
    </row>
    <row r="729" spans="1:9" x14ac:dyDescent="0.15">
      <c r="A729" s="169" t="s">
        <v>1497</v>
      </c>
      <c r="B729" s="169" t="s">
        <v>892</v>
      </c>
      <c r="C729" s="170" t="s">
        <v>67</v>
      </c>
      <c r="D729" s="170" t="s">
        <v>61</v>
      </c>
      <c r="E729" s="171">
        <v>0.31766</v>
      </c>
      <c r="F729" s="171">
        <v>-9.0407000000000005E-3</v>
      </c>
      <c r="G729" s="171">
        <v>3.5021080000000003E-2</v>
      </c>
      <c r="H729" s="171">
        <v>0.79629000000000005</v>
      </c>
      <c r="I729" s="170" t="b">
        <v>1</v>
      </c>
    </row>
    <row r="730" spans="1:9" x14ac:dyDescent="0.15">
      <c r="A730" s="169" t="s">
        <v>1497</v>
      </c>
      <c r="B730" s="169" t="s">
        <v>345</v>
      </c>
      <c r="C730" s="170" t="s">
        <v>60</v>
      </c>
      <c r="D730" s="170" t="s">
        <v>63</v>
      </c>
      <c r="E730" s="171">
        <v>0.25734000000000001</v>
      </c>
      <c r="F730" s="171">
        <v>-2.1223599999999999E-2</v>
      </c>
      <c r="G730" s="171">
        <v>3.7411630000000001E-2</v>
      </c>
      <c r="H730" s="171">
        <v>0.57050999999999996</v>
      </c>
      <c r="I730" s="170" t="b">
        <v>1</v>
      </c>
    </row>
    <row r="731" spans="1:9" x14ac:dyDescent="0.15">
      <c r="A731" s="169" t="s">
        <v>1497</v>
      </c>
      <c r="B731" s="169" t="s">
        <v>246</v>
      </c>
      <c r="C731" s="170" t="s">
        <v>67</v>
      </c>
      <c r="D731" s="170" t="s">
        <v>61</v>
      </c>
      <c r="E731" s="171">
        <v>0.51915999999999995</v>
      </c>
      <c r="F731" s="171">
        <v>-5.35408E-2</v>
      </c>
      <c r="G731" s="171">
        <v>3.2515160000000001E-2</v>
      </c>
      <c r="H731" s="171">
        <v>9.9631999999999998E-2</v>
      </c>
      <c r="I731" s="170" t="b">
        <v>1</v>
      </c>
    </row>
    <row r="732" spans="1:9" x14ac:dyDescent="0.15">
      <c r="A732" s="169" t="s">
        <v>1497</v>
      </c>
      <c r="B732" s="169" t="s">
        <v>807</v>
      </c>
      <c r="C732" s="170" t="s">
        <v>61</v>
      </c>
      <c r="D732" s="170" t="s">
        <v>60</v>
      </c>
      <c r="E732" s="171">
        <v>0.11534</v>
      </c>
      <c r="F732" s="171">
        <v>7.5107469999999996E-2</v>
      </c>
      <c r="G732" s="171">
        <v>5.2301670000000001E-2</v>
      </c>
      <c r="H732" s="171">
        <v>0.15099000000000001</v>
      </c>
      <c r="I732" s="170" t="b">
        <v>1</v>
      </c>
    </row>
    <row r="733" spans="1:9" x14ac:dyDescent="0.15">
      <c r="A733" s="169" t="s">
        <v>1497</v>
      </c>
      <c r="B733" s="169" t="s">
        <v>809</v>
      </c>
      <c r="C733" s="170" t="s">
        <v>63</v>
      </c>
      <c r="D733" s="170" t="s">
        <v>60</v>
      </c>
      <c r="E733" s="171">
        <v>0.27340999999999999</v>
      </c>
      <c r="F733" s="171">
        <v>8.4341150000000004E-2</v>
      </c>
      <c r="G733" s="171">
        <v>3.5739640000000003E-2</v>
      </c>
      <c r="H733" s="171">
        <v>1.8280999999999999E-2</v>
      </c>
      <c r="I733" s="170" t="b">
        <v>1</v>
      </c>
    </row>
    <row r="734" spans="1:9" x14ac:dyDescent="0.15">
      <c r="A734" s="169" t="s">
        <v>1497</v>
      </c>
      <c r="B734" s="169" t="s">
        <v>59</v>
      </c>
      <c r="C734" s="170" t="s">
        <v>60</v>
      </c>
      <c r="D734" s="170" t="s">
        <v>61</v>
      </c>
      <c r="E734" s="171">
        <v>0.20286000000000001</v>
      </c>
      <c r="F734" s="171">
        <v>-2.7371199999999998E-2</v>
      </c>
      <c r="G734" s="171">
        <v>4.0683039999999997E-2</v>
      </c>
      <c r="H734" s="171">
        <v>0.50107999999999997</v>
      </c>
      <c r="I734" s="170" t="b">
        <v>1</v>
      </c>
    </row>
    <row r="735" spans="1:9" x14ac:dyDescent="0.15">
      <c r="A735" s="169" t="s">
        <v>1497</v>
      </c>
      <c r="B735" s="169" t="s">
        <v>326</v>
      </c>
      <c r="C735" s="170" t="s">
        <v>67</v>
      </c>
      <c r="D735" s="170" t="s">
        <v>61</v>
      </c>
      <c r="E735" s="171">
        <v>0.52649999999999997</v>
      </c>
      <c r="F735" s="171">
        <v>-5.9820999999999997E-3</v>
      </c>
      <c r="G735" s="171">
        <v>3.1276770000000002E-2</v>
      </c>
      <c r="H735" s="171">
        <v>0.84831999999999996</v>
      </c>
      <c r="I735" s="170" t="b">
        <v>1</v>
      </c>
    </row>
    <row r="736" spans="1:9" x14ac:dyDescent="0.15">
      <c r="A736" s="169" t="s">
        <v>1497</v>
      </c>
      <c r="B736" s="169" t="s">
        <v>296</v>
      </c>
      <c r="C736" s="170" t="s">
        <v>67</v>
      </c>
      <c r="D736" s="170" t="s">
        <v>61</v>
      </c>
      <c r="E736" s="171">
        <v>0.18207999999999999</v>
      </c>
      <c r="F736" s="171">
        <v>-9.0407000000000005E-3</v>
      </c>
      <c r="G736" s="171">
        <v>4.1672679999999997E-2</v>
      </c>
      <c r="H736" s="171">
        <v>0.82825000000000004</v>
      </c>
      <c r="I736" s="170" t="b">
        <v>1</v>
      </c>
    </row>
    <row r="737" spans="1:9" x14ac:dyDescent="0.15">
      <c r="A737" s="169" t="s">
        <v>1497</v>
      </c>
      <c r="B737" s="169" t="s">
        <v>204</v>
      </c>
      <c r="C737" s="170" t="s">
        <v>67</v>
      </c>
      <c r="D737" s="170" t="s">
        <v>61</v>
      </c>
      <c r="E737" s="171">
        <v>0.35009000000000001</v>
      </c>
      <c r="F737" s="171">
        <v>-4.2907500000000001E-2</v>
      </c>
      <c r="G737" s="171">
        <v>3.397799E-2</v>
      </c>
      <c r="H737" s="171">
        <v>0.20666000000000001</v>
      </c>
      <c r="I737" s="170" t="b">
        <v>1</v>
      </c>
    </row>
    <row r="738" spans="1:9" x14ac:dyDescent="0.15">
      <c r="A738" s="169" t="s">
        <v>1497</v>
      </c>
      <c r="B738" s="169" t="s">
        <v>234</v>
      </c>
      <c r="C738" s="170" t="s">
        <v>67</v>
      </c>
      <c r="D738" s="170" t="s">
        <v>61</v>
      </c>
      <c r="E738" s="171">
        <v>0.73416000000000003</v>
      </c>
      <c r="F738" s="171">
        <v>-9.9949999999999995E-4</v>
      </c>
      <c r="G738" s="171">
        <v>4.4950400000000001E-2</v>
      </c>
      <c r="H738" s="171">
        <v>0.98226000000000002</v>
      </c>
      <c r="I738" s="170" t="b">
        <v>1</v>
      </c>
    </row>
    <row r="739" spans="1:9" x14ac:dyDescent="0.15">
      <c r="A739" s="169" t="s">
        <v>1497</v>
      </c>
      <c r="B739" s="169" t="s">
        <v>126</v>
      </c>
      <c r="C739" s="170" t="s">
        <v>67</v>
      </c>
      <c r="D739" s="170" t="s">
        <v>63</v>
      </c>
      <c r="E739" s="171">
        <v>0.81886999999999999</v>
      </c>
      <c r="F739" s="171">
        <v>-5.8268899999999998E-2</v>
      </c>
      <c r="G739" s="171">
        <v>4.1124010000000003E-2</v>
      </c>
      <c r="H739" s="171">
        <v>0.15651000000000001</v>
      </c>
      <c r="I739" s="170" t="b">
        <v>1</v>
      </c>
    </row>
    <row r="740" spans="1:9" x14ac:dyDescent="0.15">
      <c r="A740" s="169" t="s">
        <v>1497</v>
      </c>
      <c r="B740" s="169" t="s">
        <v>145</v>
      </c>
      <c r="C740" s="170" t="s">
        <v>67</v>
      </c>
      <c r="D740" s="170" t="s">
        <v>61</v>
      </c>
      <c r="E740" s="171">
        <v>0.30719999999999997</v>
      </c>
      <c r="F740" s="171">
        <v>-9.5410200000000001E-2</v>
      </c>
      <c r="G740" s="171">
        <v>3.5151450000000001E-2</v>
      </c>
      <c r="H740" s="171">
        <v>6.6423999999999997E-3</v>
      </c>
      <c r="I740" s="170" t="b">
        <v>1</v>
      </c>
    </row>
    <row r="741" spans="1:9" x14ac:dyDescent="0.15">
      <c r="A741" s="169" t="s">
        <v>1497</v>
      </c>
      <c r="B741" s="169" t="s">
        <v>306</v>
      </c>
      <c r="C741" s="170" t="s">
        <v>67</v>
      </c>
      <c r="D741" s="170" t="s">
        <v>61</v>
      </c>
      <c r="E741" s="171">
        <v>0.27431</v>
      </c>
      <c r="F741" s="171">
        <v>6.9756100000000001E-3</v>
      </c>
      <c r="G741" s="171">
        <v>3.6618049999999999E-2</v>
      </c>
      <c r="H741" s="171">
        <v>0.84892000000000001</v>
      </c>
      <c r="I741" s="170" t="b">
        <v>1</v>
      </c>
    </row>
    <row r="742" spans="1:9" x14ac:dyDescent="0.15">
      <c r="A742" s="169" t="s">
        <v>1497</v>
      </c>
      <c r="B742" s="169" t="s">
        <v>252</v>
      </c>
      <c r="C742" s="170" t="s">
        <v>60</v>
      </c>
      <c r="D742" s="170" t="s">
        <v>61</v>
      </c>
      <c r="E742" s="171">
        <v>0.28366999999999998</v>
      </c>
      <c r="F742" s="171">
        <v>-5.4456200000000003E-2</v>
      </c>
      <c r="G742" s="171">
        <v>3.6197159999999999E-2</v>
      </c>
      <c r="H742" s="171">
        <v>0.13247</v>
      </c>
      <c r="I742" s="170" t="b">
        <v>1</v>
      </c>
    </row>
    <row r="743" spans="1:9" x14ac:dyDescent="0.15">
      <c r="A743" s="169" t="s">
        <v>1497</v>
      </c>
      <c r="B743" s="169" t="s">
        <v>277</v>
      </c>
      <c r="C743" s="170" t="s">
        <v>60</v>
      </c>
      <c r="D743" s="170" t="s">
        <v>63</v>
      </c>
      <c r="E743" s="171">
        <v>8.7679999999999994E-2</v>
      </c>
      <c r="F743" s="171">
        <v>6.9756100000000001E-3</v>
      </c>
      <c r="G743" s="171">
        <v>5.6900939999999997E-2</v>
      </c>
      <c r="H743" s="171">
        <v>0.90242999999999995</v>
      </c>
      <c r="I743" s="170" t="b">
        <v>1</v>
      </c>
    </row>
    <row r="744" spans="1:9" x14ac:dyDescent="0.15">
      <c r="A744" s="169" t="s">
        <v>1497</v>
      </c>
      <c r="B744" s="169" t="s">
        <v>811</v>
      </c>
      <c r="C744" s="170" t="s">
        <v>67</v>
      </c>
      <c r="D744" s="170" t="s">
        <v>60</v>
      </c>
      <c r="E744" s="171">
        <v>0.22466</v>
      </c>
      <c r="F744" s="171">
        <v>-5.12933E-2</v>
      </c>
      <c r="G744" s="171">
        <v>3.8719749999999997E-2</v>
      </c>
      <c r="H744" s="171">
        <v>0.18526000000000001</v>
      </c>
      <c r="I744" s="170" t="b">
        <v>1</v>
      </c>
    </row>
    <row r="745" spans="1:9" x14ac:dyDescent="0.15">
      <c r="A745" s="169" t="s">
        <v>1497</v>
      </c>
      <c r="B745" s="169" t="s">
        <v>407</v>
      </c>
      <c r="C745" s="170" t="s">
        <v>63</v>
      </c>
      <c r="D745" s="170" t="s">
        <v>61</v>
      </c>
      <c r="E745" s="171">
        <v>0.36253999999999997</v>
      </c>
      <c r="F745" s="171">
        <v>-6.0181000000000002E-3</v>
      </c>
      <c r="G745" s="171">
        <v>3.3939770000000001E-2</v>
      </c>
      <c r="H745" s="171">
        <v>0.85926000000000002</v>
      </c>
      <c r="I745" s="170" t="b">
        <v>1</v>
      </c>
    </row>
    <row r="746" spans="1:9" x14ac:dyDescent="0.15">
      <c r="A746" s="169" t="s">
        <v>1497</v>
      </c>
      <c r="B746" s="169" t="s">
        <v>235</v>
      </c>
      <c r="C746" s="170" t="s">
        <v>60</v>
      </c>
      <c r="D746" s="170" t="s">
        <v>63</v>
      </c>
      <c r="E746" s="171">
        <v>0.84484999999999999</v>
      </c>
      <c r="F746" s="171">
        <v>0.17316361999999999</v>
      </c>
      <c r="G746" s="171">
        <v>4.6048140000000001E-2</v>
      </c>
      <c r="H746" s="172">
        <v>1.6958000000000001E-4</v>
      </c>
      <c r="I746" s="170" t="b">
        <v>1</v>
      </c>
    </row>
    <row r="747" spans="1:9" x14ac:dyDescent="0.15">
      <c r="A747" s="169" t="s">
        <v>1497</v>
      </c>
      <c r="B747" s="169" t="s">
        <v>92</v>
      </c>
      <c r="C747" s="170" t="s">
        <v>67</v>
      </c>
      <c r="D747" s="170" t="s">
        <v>61</v>
      </c>
      <c r="E747" s="171">
        <v>0.29587000000000002</v>
      </c>
      <c r="F747" s="171">
        <v>4.1141940000000002E-2</v>
      </c>
      <c r="G747" s="171">
        <v>3.5209560000000001E-2</v>
      </c>
      <c r="H747" s="171">
        <v>0.24260999999999999</v>
      </c>
      <c r="I747" s="170" t="b">
        <v>1</v>
      </c>
    </row>
    <row r="748" spans="1:9" x14ac:dyDescent="0.15">
      <c r="A748" s="169" t="s">
        <v>1497</v>
      </c>
      <c r="B748" s="169" t="s">
        <v>354</v>
      </c>
      <c r="C748" s="170" t="s">
        <v>60</v>
      </c>
      <c r="D748" s="170" t="s">
        <v>63</v>
      </c>
      <c r="E748" s="171">
        <v>0.56899</v>
      </c>
      <c r="F748" s="171">
        <v>-3.1498699999999998E-2</v>
      </c>
      <c r="G748" s="171">
        <v>3.2396620000000001E-2</v>
      </c>
      <c r="H748" s="171">
        <v>0.33090999999999998</v>
      </c>
      <c r="I748" s="170" t="b">
        <v>1</v>
      </c>
    </row>
    <row r="749" spans="1:9" x14ac:dyDescent="0.15">
      <c r="A749" s="169" t="s">
        <v>1497</v>
      </c>
      <c r="B749" s="169" t="s">
        <v>877</v>
      </c>
      <c r="C749" s="170" t="s">
        <v>63</v>
      </c>
      <c r="D749" s="170" t="s">
        <v>60</v>
      </c>
      <c r="E749" s="171">
        <v>4.956E-2</v>
      </c>
      <c r="F749" s="171">
        <v>-5.4456200000000003E-2</v>
      </c>
      <c r="G749" s="171">
        <v>7.7357339999999997E-2</v>
      </c>
      <c r="H749" s="171">
        <v>0.48146</v>
      </c>
      <c r="I749" s="170" t="b">
        <v>1</v>
      </c>
    </row>
    <row r="750" spans="1:9" x14ac:dyDescent="0.15">
      <c r="A750" s="169" t="s">
        <v>1497</v>
      </c>
      <c r="B750" s="169" t="s">
        <v>115</v>
      </c>
      <c r="C750" s="170" t="s">
        <v>67</v>
      </c>
      <c r="D750" s="170" t="s">
        <v>61</v>
      </c>
      <c r="E750" s="171">
        <v>0.25085000000000002</v>
      </c>
      <c r="F750" s="171">
        <v>-7.3646500000000004E-2</v>
      </c>
      <c r="G750" s="171">
        <v>3.7149939999999999E-2</v>
      </c>
      <c r="H750" s="171">
        <v>4.7433000000000003E-2</v>
      </c>
      <c r="I750" s="170" t="b">
        <v>1</v>
      </c>
    </row>
    <row r="751" spans="1:9" x14ac:dyDescent="0.15">
      <c r="A751" s="169" t="s">
        <v>1497</v>
      </c>
      <c r="B751" s="169" t="s">
        <v>101</v>
      </c>
      <c r="C751" s="170" t="s">
        <v>60</v>
      </c>
      <c r="D751" s="170" t="s">
        <v>63</v>
      </c>
      <c r="E751" s="171">
        <v>0.38453999999999999</v>
      </c>
      <c r="F751" s="171">
        <v>-3.3556799999999998E-2</v>
      </c>
      <c r="G751" s="171">
        <v>3.3576170000000002E-2</v>
      </c>
      <c r="H751" s="171">
        <v>0.31758999999999998</v>
      </c>
      <c r="I751" s="170" t="b">
        <v>1</v>
      </c>
    </row>
    <row r="752" spans="1:9" x14ac:dyDescent="0.15">
      <c r="A752" s="169" t="s">
        <v>1497</v>
      </c>
      <c r="B752" s="169" t="s">
        <v>90</v>
      </c>
      <c r="C752" s="170" t="s">
        <v>60</v>
      </c>
      <c r="D752" s="170" t="s">
        <v>63</v>
      </c>
      <c r="E752" s="171">
        <v>0.69033</v>
      </c>
      <c r="F752" s="171">
        <v>-2.4692599999999999E-2</v>
      </c>
      <c r="G752" s="171">
        <v>3.5239090000000001E-2</v>
      </c>
      <c r="H752" s="171">
        <v>0.48348000000000002</v>
      </c>
      <c r="I752" s="170" t="b">
        <v>1</v>
      </c>
    </row>
    <row r="753" spans="1:9" x14ac:dyDescent="0.15">
      <c r="A753" s="169" t="s">
        <v>1497</v>
      </c>
      <c r="B753" s="169" t="s">
        <v>942</v>
      </c>
      <c r="C753" s="170" t="s">
        <v>63</v>
      </c>
      <c r="D753" s="170" t="s">
        <v>67</v>
      </c>
      <c r="E753" s="171">
        <v>0.19885</v>
      </c>
      <c r="F753" s="171">
        <v>2.469261E-2</v>
      </c>
      <c r="G753" s="171">
        <v>4.025811E-2</v>
      </c>
      <c r="H753" s="171">
        <v>0.53964000000000001</v>
      </c>
      <c r="I753" s="170" t="b">
        <v>1</v>
      </c>
    </row>
    <row r="754" spans="1:9" x14ac:dyDescent="0.15">
      <c r="A754" s="169" t="s">
        <v>1497</v>
      </c>
      <c r="B754" s="169" t="s">
        <v>131</v>
      </c>
      <c r="C754" s="170" t="s">
        <v>60</v>
      </c>
      <c r="D754" s="170" t="s">
        <v>63</v>
      </c>
      <c r="E754" s="171">
        <v>0.13303999999999999</v>
      </c>
      <c r="F754" s="171">
        <v>-8.1210099999999993E-2</v>
      </c>
      <c r="G754" s="171">
        <v>4.8503049999999999E-2</v>
      </c>
      <c r="H754" s="171">
        <v>9.4065999999999997E-2</v>
      </c>
      <c r="I754" s="170" t="b">
        <v>1</v>
      </c>
    </row>
    <row r="755" spans="1:9" x14ac:dyDescent="0.15">
      <c r="A755" s="169" t="s">
        <v>1497</v>
      </c>
      <c r="B755" s="169" t="s">
        <v>393</v>
      </c>
      <c r="C755" s="170" t="s">
        <v>67</v>
      </c>
      <c r="D755" s="170" t="s">
        <v>63</v>
      </c>
      <c r="E755" s="171">
        <v>0.92237000000000002</v>
      </c>
      <c r="F755" s="171">
        <v>-2.5667700000000002E-2</v>
      </c>
      <c r="G755" s="171">
        <v>6.0724470000000003E-2</v>
      </c>
      <c r="H755" s="171">
        <v>0.67252000000000001</v>
      </c>
      <c r="I755" s="170" t="b">
        <v>1</v>
      </c>
    </row>
    <row r="756" spans="1:9" x14ac:dyDescent="0.15">
      <c r="A756" s="169" t="s">
        <v>1497</v>
      </c>
      <c r="B756" s="169" t="s">
        <v>401</v>
      </c>
      <c r="C756" s="170" t="s">
        <v>67</v>
      </c>
      <c r="D756" s="170" t="s">
        <v>61</v>
      </c>
      <c r="E756" s="171">
        <v>0.23208999999999999</v>
      </c>
      <c r="F756" s="171">
        <v>1.2916230000000001E-2</v>
      </c>
      <c r="G756" s="171">
        <v>3.9111849999999997E-2</v>
      </c>
      <c r="H756" s="171">
        <v>0.74121999999999999</v>
      </c>
      <c r="I756" s="170" t="b">
        <v>1</v>
      </c>
    </row>
    <row r="757" spans="1:9" x14ac:dyDescent="0.15">
      <c r="A757" s="169" t="s">
        <v>1497</v>
      </c>
      <c r="B757" s="169" t="s">
        <v>130</v>
      </c>
      <c r="C757" s="170" t="s">
        <v>67</v>
      </c>
      <c r="D757" s="170" t="s">
        <v>61</v>
      </c>
      <c r="E757" s="171">
        <v>0.51942999999999995</v>
      </c>
      <c r="F757" s="171">
        <v>4.0080200000000002E-3</v>
      </c>
      <c r="G757" s="171">
        <v>3.1966120000000001E-2</v>
      </c>
      <c r="H757" s="171">
        <v>0.90022000000000002</v>
      </c>
      <c r="I757" s="170" t="b">
        <v>1</v>
      </c>
    </row>
    <row r="758" spans="1:9" x14ac:dyDescent="0.15">
      <c r="A758" s="169" t="s">
        <v>1497</v>
      </c>
      <c r="B758" s="169" t="s">
        <v>260</v>
      </c>
      <c r="C758" s="170" t="s">
        <v>67</v>
      </c>
      <c r="D758" s="170" t="s">
        <v>63</v>
      </c>
      <c r="E758" s="171">
        <v>0.22711999999999999</v>
      </c>
      <c r="F758" s="171">
        <v>2.9955099999999998E-3</v>
      </c>
      <c r="G758" s="171">
        <v>3.5017729999999997E-2</v>
      </c>
      <c r="H758" s="171">
        <v>0.93183000000000005</v>
      </c>
      <c r="I758" s="170" t="b">
        <v>1</v>
      </c>
    </row>
    <row r="759" spans="1:9" x14ac:dyDescent="0.15">
      <c r="A759" s="169" t="s">
        <v>1497</v>
      </c>
      <c r="B759" s="169" t="s">
        <v>348</v>
      </c>
      <c r="C759" s="170" t="s">
        <v>67</v>
      </c>
      <c r="D759" s="170" t="s">
        <v>63</v>
      </c>
      <c r="E759" s="171">
        <v>0.81115000000000004</v>
      </c>
      <c r="F759" s="171">
        <v>5.7629109999999997E-2</v>
      </c>
      <c r="G759" s="171">
        <v>4.2411770000000001E-2</v>
      </c>
      <c r="H759" s="171">
        <v>0.17421</v>
      </c>
      <c r="I759" s="170" t="b">
        <v>1</v>
      </c>
    </row>
    <row r="760" spans="1:9" x14ac:dyDescent="0.15">
      <c r="A760" s="169" t="s">
        <v>1497</v>
      </c>
      <c r="B760" s="169" t="s">
        <v>926</v>
      </c>
      <c r="C760" s="170" t="s">
        <v>60</v>
      </c>
      <c r="D760" s="170" t="s">
        <v>63</v>
      </c>
      <c r="E760" s="171">
        <v>5.1810000000000002E-2</v>
      </c>
      <c r="F760" s="171">
        <v>-0.1031408</v>
      </c>
      <c r="G760" s="171">
        <v>7.4683979999999997E-2</v>
      </c>
      <c r="H760" s="171">
        <v>0.16727</v>
      </c>
      <c r="I760" s="170" t="b">
        <v>1</v>
      </c>
    </row>
    <row r="761" spans="1:9" x14ac:dyDescent="0.15">
      <c r="A761" s="169" t="s">
        <v>1497</v>
      </c>
      <c r="B761" s="169" t="s">
        <v>867</v>
      </c>
      <c r="C761" s="170" t="s">
        <v>60</v>
      </c>
      <c r="D761" s="170" t="s">
        <v>63</v>
      </c>
      <c r="E761" s="171">
        <v>0.16203999999999999</v>
      </c>
      <c r="F761" s="171">
        <v>6.9756100000000001E-3</v>
      </c>
      <c r="G761" s="171">
        <v>4.566481E-2</v>
      </c>
      <c r="H761" s="171">
        <v>0.87858999999999998</v>
      </c>
      <c r="I761" s="170" t="b">
        <v>1</v>
      </c>
    </row>
    <row r="762" spans="1:9" x14ac:dyDescent="0.15">
      <c r="A762" s="169" t="s">
        <v>1497</v>
      </c>
      <c r="B762" s="169" t="s">
        <v>231</v>
      </c>
      <c r="C762" s="170" t="s">
        <v>67</v>
      </c>
      <c r="D762" s="170" t="s">
        <v>61</v>
      </c>
      <c r="E762" s="171">
        <v>0.39429999999999998</v>
      </c>
      <c r="F762" s="171">
        <v>8.9597400000000008E-3</v>
      </c>
      <c r="G762" s="171">
        <v>3.2180670000000001E-2</v>
      </c>
      <c r="H762" s="171">
        <v>0.78069</v>
      </c>
      <c r="I762" s="170" t="b">
        <v>1</v>
      </c>
    </row>
    <row r="763" spans="1:9" x14ac:dyDescent="0.15">
      <c r="A763" s="169" t="s">
        <v>1497</v>
      </c>
      <c r="B763" s="169" t="s">
        <v>879</v>
      </c>
      <c r="C763" s="170" t="s">
        <v>63</v>
      </c>
      <c r="D763" s="170" t="s">
        <v>61</v>
      </c>
      <c r="E763" s="171">
        <v>0.21365000000000001</v>
      </c>
      <c r="F763" s="171">
        <v>-5.5512699999999998E-2</v>
      </c>
      <c r="G763" s="171">
        <v>3.9752830000000003E-2</v>
      </c>
      <c r="H763" s="171">
        <v>0.16258</v>
      </c>
      <c r="I763" s="170" t="b">
        <v>1</v>
      </c>
    </row>
    <row r="764" spans="1:9" x14ac:dyDescent="0.15">
      <c r="A764" s="169" t="s">
        <v>1497</v>
      </c>
      <c r="B764" s="169" t="s">
        <v>243</v>
      </c>
      <c r="C764" s="170" t="s">
        <v>60</v>
      </c>
      <c r="D764" s="170" t="s">
        <v>61</v>
      </c>
      <c r="E764" s="171">
        <v>0.53673000000000004</v>
      </c>
      <c r="F764" s="171">
        <v>2.839947E-2</v>
      </c>
      <c r="G764" s="171">
        <v>3.2705600000000001E-2</v>
      </c>
      <c r="H764" s="171">
        <v>0.38521</v>
      </c>
      <c r="I764" s="170" t="b">
        <v>1</v>
      </c>
    </row>
    <row r="765" spans="1:9" x14ac:dyDescent="0.15">
      <c r="A765" s="169" t="s">
        <v>1497</v>
      </c>
      <c r="B765" s="169" t="s">
        <v>823</v>
      </c>
      <c r="C765" s="170" t="s">
        <v>61</v>
      </c>
      <c r="D765" s="170" t="s">
        <v>67</v>
      </c>
      <c r="E765" s="171">
        <v>7.2510000000000005E-2</v>
      </c>
      <c r="F765" s="171">
        <v>9.9503300000000003E-3</v>
      </c>
      <c r="G765" s="171">
        <v>5.8764240000000002E-2</v>
      </c>
      <c r="H765" s="171">
        <v>0.86553999999999998</v>
      </c>
      <c r="I765" s="170" t="b">
        <v>1</v>
      </c>
    </row>
    <row r="766" spans="1:9" x14ac:dyDescent="0.15">
      <c r="A766" s="169" t="s">
        <v>1497</v>
      </c>
      <c r="B766" s="169" t="s">
        <v>944</v>
      </c>
      <c r="C766" s="170" t="s">
        <v>67</v>
      </c>
      <c r="D766" s="170" t="s">
        <v>63</v>
      </c>
      <c r="E766" s="171">
        <v>0.10778</v>
      </c>
      <c r="F766" s="171">
        <v>3.9920199999999998E-3</v>
      </c>
      <c r="G766" s="171">
        <v>5.5144560000000002E-2</v>
      </c>
      <c r="H766" s="171">
        <v>0.94228999999999996</v>
      </c>
      <c r="I766" s="170" t="b">
        <v>1</v>
      </c>
    </row>
    <row r="767" spans="1:9" x14ac:dyDescent="0.15">
      <c r="A767" s="169" t="s">
        <v>1497</v>
      </c>
      <c r="B767" s="169" t="s">
        <v>898</v>
      </c>
      <c r="C767" s="170" t="s">
        <v>61</v>
      </c>
      <c r="D767" s="170" t="s">
        <v>67</v>
      </c>
      <c r="E767" s="171">
        <v>0.33967999999999998</v>
      </c>
      <c r="F767" s="171">
        <v>3.246719E-2</v>
      </c>
      <c r="G767" s="171">
        <v>3.4030320000000003E-2</v>
      </c>
      <c r="H767" s="171">
        <v>0.34005000000000002</v>
      </c>
      <c r="I767" s="170" t="b">
        <v>1</v>
      </c>
    </row>
    <row r="768" spans="1:9" x14ac:dyDescent="0.15">
      <c r="A768" s="169" t="s">
        <v>1497</v>
      </c>
      <c r="B768" s="169" t="s">
        <v>289</v>
      </c>
      <c r="C768" s="170" t="s">
        <v>60</v>
      </c>
      <c r="D768" s="170" t="s">
        <v>63</v>
      </c>
      <c r="E768" s="171">
        <v>0.39137</v>
      </c>
      <c r="F768" s="171">
        <v>-2.0019999999999999E-3</v>
      </c>
      <c r="G768" s="171">
        <v>3.2242800000000002E-2</v>
      </c>
      <c r="H768" s="171">
        <v>0.95048999999999995</v>
      </c>
      <c r="I768" s="170" t="b">
        <v>1</v>
      </c>
    </row>
    <row r="769" spans="1:9" x14ac:dyDescent="0.15">
      <c r="A769" s="169" t="s">
        <v>1497</v>
      </c>
      <c r="B769" s="169" t="s">
        <v>103</v>
      </c>
      <c r="C769" s="170" t="s">
        <v>63</v>
      </c>
      <c r="D769" s="170" t="s">
        <v>61</v>
      </c>
      <c r="E769" s="171">
        <v>0.70606999999999998</v>
      </c>
      <c r="F769" s="171">
        <v>3.4591440000000001E-2</v>
      </c>
      <c r="G769" s="171">
        <v>3.6393780000000001E-2</v>
      </c>
      <c r="H769" s="171">
        <v>0.34187000000000001</v>
      </c>
      <c r="I769" s="170" t="b">
        <v>1</v>
      </c>
    </row>
    <row r="770" spans="1:9" x14ac:dyDescent="0.15">
      <c r="A770" s="169" t="s">
        <v>1497</v>
      </c>
      <c r="B770" s="169" t="s">
        <v>328</v>
      </c>
      <c r="C770" s="170" t="s">
        <v>67</v>
      </c>
      <c r="D770" s="170" t="s">
        <v>61</v>
      </c>
      <c r="E770" s="171">
        <v>0.69159999999999999</v>
      </c>
      <c r="F770" s="171">
        <v>6.8278839999999993E-2</v>
      </c>
      <c r="G770" s="171">
        <v>3.4955319999999998E-2</v>
      </c>
      <c r="H770" s="171">
        <v>5.0782000000000001E-2</v>
      </c>
      <c r="I770" s="170" t="b">
        <v>1</v>
      </c>
    </row>
    <row r="771" spans="1:9" x14ac:dyDescent="0.15">
      <c r="A771" s="169" t="s">
        <v>1497</v>
      </c>
      <c r="B771" s="169" t="s">
        <v>69</v>
      </c>
      <c r="C771" s="170" t="s">
        <v>67</v>
      </c>
      <c r="D771" s="170" t="s">
        <v>61</v>
      </c>
      <c r="E771" s="171">
        <v>0.21016000000000001</v>
      </c>
      <c r="F771" s="171">
        <v>2.0782539999999999E-2</v>
      </c>
      <c r="G771" s="171">
        <v>4.0245589999999998E-2</v>
      </c>
      <c r="H771" s="171">
        <v>0.60558000000000001</v>
      </c>
      <c r="I771" s="170" t="b">
        <v>1</v>
      </c>
    </row>
    <row r="772" spans="1:9" x14ac:dyDescent="0.15">
      <c r="A772" s="169" t="s">
        <v>1497</v>
      </c>
      <c r="B772" s="169" t="s">
        <v>220</v>
      </c>
      <c r="C772" s="170" t="s">
        <v>67</v>
      </c>
      <c r="D772" s="170" t="s">
        <v>61</v>
      </c>
      <c r="E772" s="171">
        <v>0.31530999999999998</v>
      </c>
      <c r="F772" s="171">
        <v>3.7295780000000001E-2</v>
      </c>
      <c r="G772" s="171">
        <v>3.4431139999999999E-2</v>
      </c>
      <c r="H772" s="171">
        <v>0.27872000000000002</v>
      </c>
      <c r="I772" s="170" t="b">
        <v>1</v>
      </c>
    </row>
    <row r="773" spans="1:9" x14ac:dyDescent="0.15">
      <c r="A773" s="169" t="s">
        <v>1497</v>
      </c>
      <c r="B773" s="169" t="s">
        <v>168</v>
      </c>
      <c r="C773" s="170" t="s">
        <v>67</v>
      </c>
      <c r="D773" s="170" t="s">
        <v>61</v>
      </c>
      <c r="E773" s="171">
        <v>0.38984999999999997</v>
      </c>
      <c r="F773" s="171">
        <v>9.9949999999999995E-4</v>
      </c>
      <c r="G773" s="171">
        <v>7.1074830000000006E-2</v>
      </c>
      <c r="H773" s="171">
        <v>0.98877999999999999</v>
      </c>
      <c r="I773" s="170" t="b">
        <v>1</v>
      </c>
    </row>
    <row r="774" spans="1:9" x14ac:dyDescent="0.15">
      <c r="A774" s="169" t="s">
        <v>1497</v>
      </c>
      <c r="B774" s="169" t="s">
        <v>841</v>
      </c>
      <c r="C774" s="170" t="s">
        <v>67</v>
      </c>
      <c r="D774" s="170" t="s">
        <v>61</v>
      </c>
      <c r="E774" s="171">
        <v>0.29736000000000001</v>
      </c>
      <c r="F774" s="171">
        <v>-4.49974E-2</v>
      </c>
      <c r="G774" s="171">
        <v>3.6185769999999999E-2</v>
      </c>
      <c r="H774" s="171">
        <v>0.21368000000000001</v>
      </c>
      <c r="I774" s="170" t="b">
        <v>1</v>
      </c>
    </row>
    <row r="775" spans="1:9" x14ac:dyDescent="0.15">
      <c r="A775" s="169" t="s">
        <v>1497</v>
      </c>
      <c r="B775" s="169" t="s">
        <v>148</v>
      </c>
      <c r="C775" s="170" t="s">
        <v>60</v>
      </c>
      <c r="D775" s="170" t="s">
        <v>63</v>
      </c>
      <c r="E775" s="171">
        <v>0.61858000000000002</v>
      </c>
      <c r="F775" s="171">
        <v>1.106095E-2</v>
      </c>
      <c r="G775" s="171">
        <v>3.2098540000000002E-2</v>
      </c>
      <c r="H775" s="171">
        <v>0.73040000000000005</v>
      </c>
      <c r="I775" s="170" t="b">
        <v>1</v>
      </c>
    </row>
    <row r="776" spans="1:9" x14ac:dyDescent="0.15">
      <c r="A776" s="169" t="s">
        <v>1497</v>
      </c>
      <c r="B776" s="169" t="s">
        <v>342</v>
      </c>
      <c r="C776" s="170" t="s">
        <v>1176</v>
      </c>
      <c r="D776" s="170" t="s">
        <v>67</v>
      </c>
      <c r="E776" s="171">
        <v>0.45589000000000002</v>
      </c>
      <c r="F776" s="171">
        <v>-2.1223599999999999E-2</v>
      </c>
      <c r="G776" s="171">
        <v>3.2883839999999998E-2</v>
      </c>
      <c r="H776" s="171">
        <v>0.51866000000000001</v>
      </c>
      <c r="I776" s="170" t="b">
        <v>0</v>
      </c>
    </row>
    <row r="777" spans="1:9" x14ac:dyDescent="0.15">
      <c r="A777" s="169" t="s">
        <v>1497</v>
      </c>
      <c r="B777" s="169" t="s">
        <v>318</v>
      </c>
      <c r="C777" s="170" t="s">
        <v>67</v>
      </c>
      <c r="D777" s="170" t="s">
        <v>60</v>
      </c>
      <c r="E777" s="171">
        <v>0.16400999999999999</v>
      </c>
      <c r="F777" s="171">
        <v>2.469261E-2</v>
      </c>
      <c r="G777" s="171">
        <v>4.3386830000000001E-2</v>
      </c>
      <c r="H777" s="171">
        <v>0.56927000000000005</v>
      </c>
      <c r="I777" s="170" t="b">
        <v>1</v>
      </c>
    </row>
    <row r="778" spans="1:9" x14ac:dyDescent="0.15">
      <c r="A778" s="169" t="s">
        <v>1497</v>
      </c>
      <c r="B778" s="169" t="s">
        <v>143</v>
      </c>
      <c r="C778" s="170" t="s">
        <v>1176</v>
      </c>
      <c r="D778" s="170" t="s">
        <v>63</v>
      </c>
      <c r="E778" s="171">
        <v>0.24276</v>
      </c>
      <c r="F778" s="171">
        <v>-4.2907500000000001E-2</v>
      </c>
      <c r="G778" s="171">
        <v>3.7948419999999997E-2</v>
      </c>
      <c r="H778" s="171">
        <v>0.25818999999999998</v>
      </c>
      <c r="I778" s="170" t="b">
        <v>0</v>
      </c>
    </row>
    <row r="779" spans="1:9" x14ac:dyDescent="0.15">
      <c r="A779" s="169" t="s">
        <v>1497</v>
      </c>
      <c r="B779" s="169" t="s">
        <v>172</v>
      </c>
      <c r="C779" s="170" t="s">
        <v>60</v>
      </c>
      <c r="D779" s="170" t="s">
        <v>63</v>
      </c>
      <c r="E779" s="171">
        <v>0.63687000000000005</v>
      </c>
      <c r="F779" s="171">
        <v>3.0045100000000002E-3</v>
      </c>
      <c r="G779" s="171">
        <v>3.1165930000000001E-2</v>
      </c>
      <c r="H779" s="171">
        <v>0.92320000000000002</v>
      </c>
      <c r="I779" s="170" t="b">
        <v>1</v>
      </c>
    </row>
    <row r="780" spans="1:9" x14ac:dyDescent="0.15">
      <c r="A780" s="169" t="s">
        <v>1497</v>
      </c>
      <c r="B780" s="169" t="s">
        <v>159</v>
      </c>
      <c r="C780" s="170" t="s">
        <v>67</v>
      </c>
      <c r="D780" s="170" t="s">
        <v>63</v>
      </c>
      <c r="E780" s="171">
        <v>0.74056999999999995</v>
      </c>
      <c r="F780" s="171">
        <v>1.7146160000000001E-2</v>
      </c>
      <c r="G780" s="171">
        <v>3.6184050000000002E-2</v>
      </c>
      <c r="H780" s="171">
        <v>0.63560000000000005</v>
      </c>
      <c r="I780" s="170" t="b">
        <v>1</v>
      </c>
    </row>
    <row r="781" spans="1:9" x14ac:dyDescent="0.15">
      <c r="A781" s="169" t="s">
        <v>1497</v>
      </c>
      <c r="B781" s="169" t="s">
        <v>859</v>
      </c>
      <c r="C781" s="170" t="s">
        <v>61</v>
      </c>
      <c r="D781" s="170" t="s">
        <v>60</v>
      </c>
      <c r="E781" s="171">
        <v>5.3670000000000002E-2</v>
      </c>
      <c r="F781" s="171">
        <v>1.2916230000000001E-2</v>
      </c>
      <c r="G781" s="171">
        <v>6.9832340000000007E-2</v>
      </c>
      <c r="H781" s="171">
        <v>0.85326000000000002</v>
      </c>
      <c r="I781" s="170" t="b">
        <v>1</v>
      </c>
    </row>
    <row r="782" spans="1:9" x14ac:dyDescent="0.15">
      <c r="A782" s="169" t="s">
        <v>1497</v>
      </c>
      <c r="B782" s="169" t="s">
        <v>214</v>
      </c>
      <c r="C782" s="170" t="s">
        <v>60</v>
      </c>
      <c r="D782" s="170" t="s">
        <v>63</v>
      </c>
      <c r="E782" s="171">
        <v>0.41591</v>
      </c>
      <c r="F782" s="171">
        <v>8.250122E-2</v>
      </c>
      <c r="G782" s="171">
        <v>3.2466160000000001E-2</v>
      </c>
      <c r="H782" s="171">
        <v>1.1049E-2</v>
      </c>
      <c r="I782" s="170" t="b">
        <v>1</v>
      </c>
    </row>
    <row r="783" spans="1:9" x14ac:dyDescent="0.15">
      <c r="A783" s="169" t="s">
        <v>1497</v>
      </c>
      <c r="B783" s="169" t="s">
        <v>375</v>
      </c>
      <c r="C783" s="170" t="s">
        <v>60</v>
      </c>
      <c r="D783" s="170" t="s">
        <v>63</v>
      </c>
      <c r="E783" s="171">
        <v>0.29855999999999999</v>
      </c>
      <c r="F783" s="171">
        <v>0.10436002</v>
      </c>
      <c r="G783" s="171">
        <v>3.471088E-2</v>
      </c>
      <c r="H783" s="171">
        <v>2.6423000000000002E-3</v>
      </c>
      <c r="I783" s="170" t="b">
        <v>1</v>
      </c>
    </row>
    <row r="784" spans="1:9" x14ac:dyDescent="0.15">
      <c r="A784" s="169" t="s">
        <v>1497</v>
      </c>
      <c r="B784" s="169" t="s">
        <v>102</v>
      </c>
      <c r="C784" s="170" t="s">
        <v>60</v>
      </c>
      <c r="D784" s="170" t="s">
        <v>63</v>
      </c>
      <c r="E784" s="171">
        <v>4.0809999999999999E-2</v>
      </c>
      <c r="F784" s="171">
        <v>-5.3400799999999998E-2</v>
      </c>
      <c r="G784" s="171">
        <v>8.3314009999999994E-2</v>
      </c>
      <c r="H784" s="171">
        <v>0.52154999999999996</v>
      </c>
      <c r="I784" s="170" t="b">
        <v>1</v>
      </c>
    </row>
    <row r="785" spans="1:9" x14ac:dyDescent="0.15">
      <c r="A785" s="169" t="s">
        <v>1497</v>
      </c>
      <c r="B785" s="169" t="s">
        <v>885</v>
      </c>
      <c r="C785" s="170" t="s">
        <v>63</v>
      </c>
      <c r="D785" s="170" t="s">
        <v>67</v>
      </c>
      <c r="E785" s="171">
        <v>7.0989999999999998E-2</v>
      </c>
      <c r="F785" s="171">
        <v>-1.0005000000000001E-3</v>
      </c>
      <c r="G785" s="171">
        <v>4.1081050000000001E-2</v>
      </c>
      <c r="H785" s="171">
        <v>0.98057000000000005</v>
      </c>
      <c r="I785" s="170" t="b">
        <v>1</v>
      </c>
    </row>
    <row r="786" spans="1:9" x14ac:dyDescent="0.15">
      <c r="A786" s="169" t="s">
        <v>1497</v>
      </c>
      <c r="B786" s="169" t="s">
        <v>936</v>
      </c>
      <c r="C786" s="170" t="s">
        <v>61</v>
      </c>
      <c r="D786" s="170" t="s">
        <v>63</v>
      </c>
      <c r="E786" s="171">
        <v>2.155E-2</v>
      </c>
      <c r="F786" s="171">
        <v>3.246719E-2</v>
      </c>
      <c r="G786" s="171">
        <v>0.11044348</v>
      </c>
      <c r="H786" s="171">
        <v>0.76878000000000002</v>
      </c>
      <c r="I786" s="170" t="b">
        <v>1</v>
      </c>
    </row>
    <row r="787" spans="1:9" x14ac:dyDescent="0.15">
      <c r="A787" s="169" t="s">
        <v>1497</v>
      </c>
      <c r="B787" s="169" t="s">
        <v>193</v>
      </c>
      <c r="C787" s="170" t="s">
        <v>63</v>
      </c>
      <c r="D787" s="170" t="s">
        <v>61</v>
      </c>
      <c r="E787" s="171">
        <v>0.30445</v>
      </c>
      <c r="F787" s="171">
        <v>7.9681700000000001E-3</v>
      </c>
      <c r="G787" s="171">
        <v>3.3772160000000002E-2</v>
      </c>
      <c r="H787" s="171">
        <v>0.81347999999999998</v>
      </c>
      <c r="I787" s="170" t="b">
        <v>1</v>
      </c>
    </row>
    <row r="788" spans="1:9" x14ac:dyDescent="0.15">
      <c r="A788" s="169" t="s">
        <v>1497</v>
      </c>
      <c r="B788" s="169" t="s">
        <v>938</v>
      </c>
      <c r="C788" s="170" t="s">
        <v>67</v>
      </c>
      <c r="D788" s="170" t="s">
        <v>61</v>
      </c>
      <c r="E788" s="171">
        <v>0.34787000000000001</v>
      </c>
      <c r="F788" s="171">
        <v>5.826891E-2</v>
      </c>
      <c r="G788" s="171">
        <v>3.4219729999999997E-2</v>
      </c>
      <c r="H788" s="171">
        <v>8.8608000000000006E-2</v>
      </c>
      <c r="I788" s="170" t="b">
        <v>1</v>
      </c>
    </row>
    <row r="789" spans="1:9" x14ac:dyDescent="0.15">
      <c r="A789" s="169" t="s">
        <v>1497</v>
      </c>
      <c r="B789" s="169" t="s">
        <v>280</v>
      </c>
      <c r="C789" s="170" t="s">
        <v>67</v>
      </c>
      <c r="D789" s="170" t="s">
        <v>61</v>
      </c>
      <c r="E789" s="171">
        <v>0.68327000000000004</v>
      </c>
      <c r="F789" s="171">
        <v>-0.1025566</v>
      </c>
      <c r="G789" s="171">
        <v>3.4164659999999999E-2</v>
      </c>
      <c r="H789" s="171">
        <v>2.6836E-3</v>
      </c>
      <c r="I789" s="170" t="b">
        <v>1</v>
      </c>
    </row>
    <row r="790" spans="1:9" x14ac:dyDescent="0.15">
      <c r="A790" s="169" t="s">
        <v>1497</v>
      </c>
      <c r="B790" s="169" t="s">
        <v>245</v>
      </c>
      <c r="C790" s="170" t="s">
        <v>67</v>
      </c>
      <c r="D790" s="170" t="s">
        <v>61</v>
      </c>
      <c r="E790" s="171">
        <v>0.71941999999999995</v>
      </c>
      <c r="F790" s="171">
        <v>7.0246099999999997E-3</v>
      </c>
      <c r="G790" s="171">
        <v>3.4762830000000002E-2</v>
      </c>
      <c r="H790" s="171">
        <v>0.83986000000000005</v>
      </c>
      <c r="I790" s="170" t="b">
        <v>1</v>
      </c>
    </row>
    <row r="791" spans="1:9" x14ac:dyDescent="0.15">
      <c r="A791" s="169" t="s">
        <v>1497</v>
      </c>
      <c r="B791" s="169" t="s">
        <v>1193</v>
      </c>
      <c r="C791" s="170" t="s">
        <v>63</v>
      </c>
      <c r="D791" s="170" t="s">
        <v>60</v>
      </c>
      <c r="E791" s="171">
        <v>7.1569999999999995E-2</v>
      </c>
      <c r="F791" s="171">
        <v>-9.2115299999999997E-2</v>
      </c>
      <c r="G791" s="171">
        <v>6.4251950000000002E-2</v>
      </c>
      <c r="H791" s="171">
        <v>0.15167</v>
      </c>
      <c r="I791" s="170" t="b">
        <v>1</v>
      </c>
    </row>
    <row r="792" spans="1:9" x14ac:dyDescent="0.15">
      <c r="A792" s="169" t="s">
        <v>1497</v>
      </c>
      <c r="B792" s="169" t="s">
        <v>196</v>
      </c>
      <c r="C792" s="170" t="s">
        <v>67</v>
      </c>
      <c r="D792" s="170" t="s">
        <v>61</v>
      </c>
      <c r="E792" s="171">
        <v>0.83506000000000002</v>
      </c>
      <c r="F792" s="171">
        <v>-1.9980000000000002E-3</v>
      </c>
      <c r="G792" s="171">
        <v>3.8666979999999997E-2</v>
      </c>
      <c r="H792" s="171">
        <v>0.95879000000000003</v>
      </c>
      <c r="I792" s="170" t="b">
        <v>1</v>
      </c>
    </row>
    <row r="793" spans="1:9" x14ac:dyDescent="0.15">
      <c r="A793" s="169" t="s">
        <v>1497</v>
      </c>
      <c r="B793" s="169" t="s">
        <v>62</v>
      </c>
      <c r="C793" s="170" t="s">
        <v>60</v>
      </c>
      <c r="D793" s="170" t="s">
        <v>63</v>
      </c>
      <c r="E793" s="171">
        <v>0.12067</v>
      </c>
      <c r="F793" s="171">
        <v>2.9955099999999998E-3</v>
      </c>
      <c r="G793" s="171">
        <v>5.325034E-2</v>
      </c>
      <c r="H793" s="171">
        <v>0.95513999999999999</v>
      </c>
      <c r="I793" s="170" t="b">
        <v>1</v>
      </c>
    </row>
    <row r="794" spans="1:9" x14ac:dyDescent="0.15">
      <c r="A794" s="169" t="s">
        <v>1497</v>
      </c>
      <c r="B794" s="169" t="s">
        <v>225</v>
      </c>
      <c r="C794" s="170" t="s">
        <v>60</v>
      </c>
      <c r="D794" s="170" t="s">
        <v>63</v>
      </c>
      <c r="E794" s="171">
        <v>0.86563000000000001</v>
      </c>
      <c r="F794" s="171">
        <v>-1.3902899999999999E-2</v>
      </c>
      <c r="G794" s="171">
        <v>4.7485779999999998E-2</v>
      </c>
      <c r="H794" s="171">
        <v>0.76968999999999999</v>
      </c>
      <c r="I794" s="170" t="b">
        <v>1</v>
      </c>
    </row>
    <row r="795" spans="1:9" x14ac:dyDescent="0.15">
      <c r="A795" s="169" t="s">
        <v>1497</v>
      </c>
      <c r="B795" s="169" t="s">
        <v>299</v>
      </c>
      <c r="C795" s="170" t="s">
        <v>60</v>
      </c>
      <c r="D795" s="170" t="s">
        <v>63</v>
      </c>
      <c r="E795" s="171">
        <v>3.1730000000000001E-2</v>
      </c>
      <c r="F795" s="171">
        <v>-4.9190200000000003E-2</v>
      </c>
      <c r="G795" s="171">
        <v>9.2796139999999999E-2</v>
      </c>
      <c r="H795" s="171">
        <v>0.59604999999999997</v>
      </c>
      <c r="I795" s="170" t="b">
        <v>1</v>
      </c>
    </row>
    <row r="796" spans="1:9" x14ac:dyDescent="0.15">
      <c r="A796" s="169" t="s">
        <v>1497</v>
      </c>
      <c r="B796" s="169" t="s">
        <v>785</v>
      </c>
      <c r="C796" s="170" t="s">
        <v>60</v>
      </c>
      <c r="D796" s="170" t="s">
        <v>61</v>
      </c>
      <c r="E796" s="171">
        <v>0.35833999999999999</v>
      </c>
      <c r="F796" s="171">
        <v>1.9980000000000002E-3</v>
      </c>
      <c r="G796" s="171">
        <v>3.7975219999999997E-2</v>
      </c>
      <c r="H796" s="171">
        <v>0.95804</v>
      </c>
      <c r="I796" s="170" t="b">
        <v>1</v>
      </c>
    </row>
    <row r="797" spans="1:9" x14ac:dyDescent="0.15">
      <c r="A797" s="169" t="s">
        <v>1497</v>
      </c>
      <c r="B797" s="169" t="s">
        <v>142</v>
      </c>
      <c r="C797" s="170" t="s">
        <v>60</v>
      </c>
      <c r="D797" s="170" t="s">
        <v>63</v>
      </c>
      <c r="E797" s="171">
        <v>0.89214000000000004</v>
      </c>
      <c r="F797" s="171">
        <v>3.1490669999999998E-2</v>
      </c>
      <c r="G797" s="171">
        <v>5.1354120000000003E-2</v>
      </c>
      <c r="H797" s="171">
        <v>0.53974</v>
      </c>
      <c r="I797" s="170" t="b">
        <v>1</v>
      </c>
    </row>
    <row r="798" spans="1:9" x14ac:dyDescent="0.15">
      <c r="A798" s="169" t="s">
        <v>1497</v>
      </c>
      <c r="B798" s="169" t="s">
        <v>968</v>
      </c>
      <c r="C798" s="170" t="s">
        <v>67</v>
      </c>
      <c r="D798" s="170" t="s">
        <v>61</v>
      </c>
      <c r="E798" s="171">
        <v>0.34018999999999999</v>
      </c>
      <c r="F798" s="171">
        <v>4.8790159999999999E-2</v>
      </c>
      <c r="G798" s="171">
        <v>3.4265539999999997E-2</v>
      </c>
      <c r="H798" s="171">
        <v>0.15448000000000001</v>
      </c>
      <c r="I798" s="170" t="b">
        <v>1</v>
      </c>
    </row>
    <row r="799" spans="1:9" x14ac:dyDescent="0.15">
      <c r="A799" s="169" t="s">
        <v>1497</v>
      </c>
      <c r="B799" s="169" t="s">
        <v>124</v>
      </c>
      <c r="C799" s="170" t="s">
        <v>67</v>
      </c>
      <c r="D799" s="170" t="s">
        <v>61</v>
      </c>
      <c r="E799" s="171">
        <v>0.80852000000000002</v>
      </c>
      <c r="F799" s="171">
        <v>4.0821990000000002E-2</v>
      </c>
      <c r="G799" s="171">
        <v>4.0910620000000002E-2</v>
      </c>
      <c r="H799" s="171">
        <v>0.31835999999999998</v>
      </c>
      <c r="I799" s="170" t="b">
        <v>1</v>
      </c>
    </row>
    <row r="800" spans="1:9" x14ac:dyDescent="0.15">
      <c r="A800" s="169" t="s">
        <v>1497</v>
      </c>
      <c r="B800" s="169" t="s">
        <v>946</v>
      </c>
      <c r="C800" s="170" t="s">
        <v>60</v>
      </c>
      <c r="D800" s="170" t="s">
        <v>63</v>
      </c>
      <c r="E800" s="171">
        <v>3.0179999999999998E-2</v>
      </c>
      <c r="F800" s="171">
        <v>-5.4456200000000003E-2</v>
      </c>
      <c r="G800" s="171">
        <v>9.5089740000000006E-2</v>
      </c>
      <c r="H800" s="171">
        <v>0.56686000000000003</v>
      </c>
      <c r="I800" s="170" t="b">
        <v>1</v>
      </c>
    </row>
    <row r="801" spans="1:9" x14ac:dyDescent="0.15">
      <c r="A801" s="169" t="s">
        <v>1497</v>
      </c>
      <c r="B801" s="169" t="s">
        <v>887</v>
      </c>
      <c r="C801" s="170" t="s">
        <v>61</v>
      </c>
      <c r="D801" s="170" t="s">
        <v>63</v>
      </c>
      <c r="E801" s="171">
        <v>0.15783</v>
      </c>
      <c r="F801" s="171">
        <v>-5.5512699999999998E-2</v>
      </c>
      <c r="G801" s="171">
        <v>4.4388820000000002E-2</v>
      </c>
      <c r="H801" s="171">
        <v>0.21107999999999999</v>
      </c>
      <c r="I801" s="170" t="b">
        <v>1</v>
      </c>
    </row>
    <row r="802" spans="1:9" x14ac:dyDescent="0.15">
      <c r="A802" s="169" t="s">
        <v>1497</v>
      </c>
      <c r="B802" s="169" t="s">
        <v>341</v>
      </c>
      <c r="C802" s="170" t="s">
        <v>60</v>
      </c>
      <c r="D802" s="170" t="s">
        <v>63</v>
      </c>
      <c r="E802" s="171">
        <v>0.51751999999999998</v>
      </c>
      <c r="F802" s="171">
        <v>1.005034E-2</v>
      </c>
      <c r="G802" s="171">
        <v>3.1803199999999997E-2</v>
      </c>
      <c r="H802" s="171">
        <v>0.75199000000000005</v>
      </c>
      <c r="I802" s="170" t="b">
        <v>1</v>
      </c>
    </row>
    <row r="803" spans="1:9" x14ac:dyDescent="0.15">
      <c r="A803" s="169" t="s">
        <v>1497</v>
      </c>
      <c r="B803" s="169" t="s">
        <v>275</v>
      </c>
      <c r="C803" s="170" t="s">
        <v>67</v>
      </c>
      <c r="D803" s="170" t="s">
        <v>61</v>
      </c>
      <c r="E803" s="171">
        <v>4.0250000000000001E-2</v>
      </c>
      <c r="F803" s="171">
        <v>-6.9350099999999998E-2</v>
      </c>
      <c r="G803" s="171">
        <v>8.3822170000000001E-2</v>
      </c>
      <c r="H803" s="171">
        <v>0.40804000000000001</v>
      </c>
      <c r="I803" s="170" t="b">
        <v>1</v>
      </c>
    </row>
    <row r="804" spans="1:9" x14ac:dyDescent="0.15">
      <c r="A804" s="169" t="s">
        <v>1497</v>
      </c>
      <c r="B804" s="169" t="s">
        <v>226</v>
      </c>
      <c r="C804" s="170" t="s">
        <v>63</v>
      </c>
      <c r="D804" s="170" t="s">
        <v>61</v>
      </c>
      <c r="E804" s="171">
        <v>0.19803000000000001</v>
      </c>
      <c r="F804" s="171">
        <v>-3.5627199999999998E-2</v>
      </c>
      <c r="G804" s="171">
        <v>4.0532230000000002E-2</v>
      </c>
      <c r="H804" s="171">
        <v>0.37941000000000003</v>
      </c>
      <c r="I804" s="170" t="b">
        <v>1</v>
      </c>
    </row>
    <row r="805" spans="1:9" x14ac:dyDescent="0.15">
      <c r="A805" s="169" t="s">
        <v>1497</v>
      </c>
      <c r="B805" s="169" t="s">
        <v>406</v>
      </c>
      <c r="C805" s="170" t="s">
        <v>60</v>
      </c>
      <c r="D805" s="170" t="s">
        <v>63</v>
      </c>
      <c r="E805" s="171">
        <v>5.5390000000000002E-2</v>
      </c>
      <c r="F805" s="171">
        <v>8.4341150000000004E-2</v>
      </c>
      <c r="G805" s="171">
        <v>6.8780540000000001E-2</v>
      </c>
      <c r="H805" s="171">
        <v>0.22011</v>
      </c>
      <c r="I805" s="170" t="b">
        <v>1</v>
      </c>
    </row>
    <row r="806" spans="1:9" x14ac:dyDescent="0.15">
      <c r="A806" s="169" t="s">
        <v>1497</v>
      </c>
      <c r="B806" s="169" t="s">
        <v>869</v>
      </c>
      <c r="C806" s="170" t="s">
        <v>63</v>
      </c>
      <c r="D806" s="170" t="s">
        <v>67</v>
      </c>
      <c r="E806" s="171">
        <v>0.25616</v>
      </c>
      <c r="F806" s="171">
        <v>4.9875400000000004E-3</v>
      </c>
      <c r="G806" s="171">
        <v>3.8244319999999998E-2</v>
      </c>
      <c r="H806" s="171">
        <v>0.89624000000000004</v>
      </c>
      <c r="I806" s="170" t="b">
        <v>1</v>
      </c>
    </row>
    <row r="807" spans="1:9" x14ac:dyDescent="0.15">
      <c r="A807" s="169" t="s">
        <v>1497</v>
      </c>
      <c r="B807" s="169" t="s">
        <v>74</v>
      </c>
      <c r="C807" s="170" t="s">
        <v>60</v>
      </c>
      <c r="D807" s="170" t="s">
        <v>63</v>
      </c>
      <c r="E807" s="171">
        <v>0.95452999999999999</v>
      </c>
      <c r="F807" s="171">
        <v>0.11653382</v>
      </c>
      <c r="G807" s="171">
        <v>7.9885300000000006E-2</v>
      </c>
      <c r="H807" s="171">
        <v>0.14463000000000001</v>
      </c>
      <c r="I807" s="170" t="b">
        <v>1</v>
      </c>
    </row>
    <row r="808" spans="1:9" x14ac:dyDescent="0.15">
      <c r="A808" s="169" t="s">
        <v>1497</v>
      </c>
      <c r="B808" s="169" t="s">
        <v>952</v>
      </c>
      <c r="C808" s="170" t="s">
        <v>60</v>
      </c>
      <c r="D808" s="170" t="s">
        <v>63</v>
      </c>
      <c r="E808" s="171">
        <v>7.5200000000000003E-2</v>
      </c>
      <c r="F808" s="171">
        <v>5.1643229999999998E-2</v>
      </c>
      <c r="G808" s="171">
        <v>6.1296549999999998E-2</v>
      </c>
      <c r="H808" s="171">
        <v>0.39950000000000002</v>
      </c>
      <c r="I808" s="170" t="b">
        <v>1</v>
      </c>
    </row>
    <row r="809" spans="1:9" x14ac:dyDescent="0.15">
      <c r="A809" s="169" t="s">
        <v>1497</v>
      </c>
      <c r="B809" s="169" t="s">
        <v>95</v>
      </c>
      <c r="C809" s="170" t="s">
        <v>67</v>
      </c>
      <c r="D809" s="170" t="s">
        <v>60</v>
      </c>
      <c r="E809" s="171">
        <v>5.8439999999999999E-2</v>
      </c>
      <c r="F809" s="171">
        <v>-8.1210099999999993E-2</v>
      </c>
      <c r="G809" s="171">
        <v>7.0322079999999995E-2</v>
      </c>
      <c r="H809" s="171">
        <v>0.24815999999999999</v>
      </c>
      <c r="I809" s="170" t="b">
        <v>1</v>
      </c>
    </row>
    <row r="810" spans="1:9" x14ac:dyDescent="0.15">
      <c r="A810" s="169" t="s">
        <v>1497</v>
      </c>
      <c r="B810" s="169" t="s">
        <v>152</v>
      </c>
      <c r="C810" s="170" t="s">
        <v>67</v>
      </c>
      <c r="D810" s="170" t="s">
        <v>61</v>
      </c>
      <c r="E810" s="171">
        <v>0.61353999999999997</v>
      </c>
      <c r="F810" s="171">
        <v>7.0246099999999997E-3</v>
      </c>
      <c r="G810" s="171">
        <v>3.5235570000000001E-2</v>
      </c>
      <c r="H810" s="171">
        <v>0.84197999999999995</v>
      </c>
      <c r="I810" s="170" t="b">
        <v>1</v>
      </c>
    </row>
    <row r="811" spans="1:9" x14ac:dyDescent="0.15">
      <c r="A811" s="169" t="s">
        <v>1497</v>
      </c>
      <c r="B811" s="169" t="s">
        <v>958</v>
      </c>
      <c r="C811" s="170" t="s">
        <v>61</v>
      </c>
      <c r="D811" s="170" t="s">
        <v>67</v>
      </c>
      <c r="E811" s="171">
        <v>0.14691000000000001</v>
      </c>
      <c r="F811" s="171">
        <v>-4.49974E-2</v>
      </c>
      <c r="G811" s="171">
        <v>4.5768219999999998E-2</v>
      </c>
      <c r="H811" s="171">
        <v>0.32552999999999999</v>
      </c>
      <c r="I811" s="170" t="b">
        <v>1</v>
      </c>
    </row>
    <row r="812" spans="1:9" x14ac:dyDescent="0.15">
      <c r="A812" s="169" t="s">
        <v>1497</v>
      </c>
      <c r="B812" s="169" t="s">
        <v>97</v>
      </c>
      <c r="C812" s="170" t="s">
        <v>60</v>
      </c>
      <c r="D812" s="170" t="s">
        <v>63</v>
      </c>
      <c r="E812" s="171">
        <v>0.87348999999999999</v>
      </c>
      <c r="F812" s="171">
        <v>1.308524E-2</v>
      </c>
      <c r="G812" s="171">
        <v>4.8906280000000003E-2</v>
      </c>
      <c r="H812" s="171">
        <v>0.78903999999999996</v>
      </c>
      <c r="I812" s="170" t="b">
        <v>1</v>
      </c>
    </row>
    <row r="813" spans="1:9" x14ac:dyDescent="0.15">
      <c r="A813" s="169" t="s">
        <v>1497</v>
      </c>
      <c r="B813" s="169" t="s">
        <v>139</v>
      </c>
      <c r="C813" s="170" t="s">
        <v>67</v>
      </c>
      <c r="D813" s="170" t="s">
        <v>61</v>
      </c>
      <c r="E813" s="171">
        <v>0.34127000000000002</v>
      </c>
      <c r="F813" s="171">
        <v>1.2916230000000001E-2</v>
      </c>
      <c r="G813" s="171">
        <v>3.3674040000000002E-2</v>
      </c>
      <c r="H813" s="171">
        <v>0.70130000000000003</v>
      </c>
      <c r="I813" s="170" t="b">
        <v>1</v>
      </c>
    </row>
    <row r="814" spans="1:9" x14ac:dyDescent="0.15">
      <c r="A814" s="169" t="s">
        <v>1497</v>
      </c>
      <c r="B814" s="169" t="s">
        <v>400</v>
      </c>
      <c r="C814" s="170" t="s">
        <v>60</v>
      </c>
      <c r="D814" s="170" t="s">
        <v>63</v>
      </c>
      <c r="E814" s="171">
        <v>0.96304000000000001</v>
      </c>
      <c r="F814" s="171">
        <v>-5.7325099999999997E-2</v>
      </c>
      <c r="G814" s="171">
        <v>8.4163810000000006E-2</v>
      </c>
      <c r="H814" s="171">
        <v>0.49580000000000002</v>
      </c>
      <c r="I814" s="170" t="b">
        <v>1</v>
      </c>
    </row>
    <row r="815" spans="1:9" x14ac:dyDescent="0.15">
      <c r="A815" s="169" t="s">
        <v>1497</v>
      </c>
      <c r="B815" s="169" t="s">
        <v>311</v>
      </c>
      <c r="C815" s="170" t="s">
        <v>67</v>
      </c>
      <c r="D815" s="170" t="s">
        <v>63</v>
      </c>
      <c r="E815" s="171">
        <v>0.79901</v>
      </c>
      <c r="F815" s="171">
        <v>1.0005000000000001E-3</v>
      </c>
      <c r="G815" s="171">
        <v>5.8096380000000003E-2</v>
      </c>
      <c r="H815" s="171">
        <v>0.98626000000000003</v>
      </c>
      <c r="I815" s="170" t="b">
        <v>1</v>
      </c>
    </row>
    <row r="816" spans="1:9" x14ac:dyDescent="0.15">
      <c r="A816" s="169" t="s">
        <v>1497</v>
      </c>
      <c r="B816" s="169" t="s">
        <v>120</v>
      </c>
      <c r="C816" s="170" t="s">
        <v>67</v>
      </c>
      <c r="D816" s="170" t="s">
        <v>60</v>
      </c>
      <c r="E816" s="171">
        <v>0.42066999999999999</v>
      </c>
      <c r="F816" s="171">
        <v>-3.3556799999999998E-2</v>
      </c>
      <c r="G816" s="171">
        <v>3.3281209999999999E-2</v>
      </c>
      <c r="H816" s="171">
        <v>0.31331999999999999</v>
      </c>
      <c r="I816" s="170" t="b">
        <v>0</v>
      </c>
    </row>
    <row r="817" spans="1:9" x14ac:dyDescent="0.15">
      <c r="A817" s="169" t="s">
        <v>1497</v>
      </c>
      <c r="B817" s="169" t="s">
        <v>257</v>
      </c>
      <c r="C817" s="170" t="s">
        <v>67</v>
      </c>
      <c r="D817" s="170" t="s">
        <v>61</v>
      </c>
      <c r="E817" s="171">
        <v>0.48920999999999998</v>
      </c>
      <c r="F817" s="171">
        <v>5.9820699999999999E-3</v>
      </c>
      <c r="G817" s="171">
        <v>3.2066089999999998E-2</v>
      </c>
      <c r="H817" s="171">
        <v>0.85201000000000005</v>
      </c>
      <c r="I817" s="170" t="b">
        <v>1</v>
      </c>
    </row>
    <row r="818" spans="1:9" x14ac:dyDescent="0.15">
      <c r="A818" s="169" t="s">
        <v>1497</v>
      </c>
      <c r="B818" s="169" t="s">
        <v>261</v>
      </c>
      <c r="C818" s="170" t="s">
        <v>63</v>
      </c>
      <c r="D818" s="170" t="s">
        <v>61</v>
      </c>
      <c r="E818" s="171">
        <v>0.60324</v>
      </c>
      <c r="F818" s="171">
        <v>-6.1095099999999999E-2</v>
      </c>
      <c r="G818" s="171">
        <v>3.2846390000000003E-2</v>
      </c>
      <c r="H818" s="171">
        <v>6.2881999999999993E-2</v>
      </c>
      <c r="I818" s="170" t="b">
        <v>1</v>
      </c>
    </row>
    <row r="819" spans="1:9" x14ac:dyDescent="0.15">
      <c r="A819" s="169" t="s">
        <v>1497</v>
      </c>
      <c r="B819" s="169" t="s">
        <v>79</v>
      </c>
      <c r="C819" s="170" t="s">
        <v>67</v>
      </c>
      <c r="D819" s="170" t="s">
        <v>61</v>
      </c>
      <c r="E819" s="171">
        <v>0.60802999999999996</v>
      </c>
      <c r="F819" s="171">
        <v>-5.7325099999999997E-2</v>
      </c>
      <c r="G819" s="171">
        <v>3.2694269999999998E-2</v>
      </c>
      <c r="H819" s="171">
        <v>7.9538999999999999E-2</v>
      </c>
      <c r="I819" s="170" t="b">
        <v>1</v>
      </c>
    </row>
    <row r="820" spans="1:9" x14ac:dyDescent="0.15">
      <c r="A820" s="169" t="s">
        <v>1497</v>
      </c>
      <c r="B820" s="169" t="s">
        <v>1022</v>
      </c>
      <c r="C820" s="170" t="s">
        <v>67</v>
      </c>
      <c r="D820" s="170" t="s">
        <v>61</v>
      </c>
      <c r="E820" s="171">
        <v>0.45500000000000002</v>
      </c>
      <c r="F820" s="171">
        <v>-3.9780900000000001E-2</v>
      </c>
      <c r="G820" s="171">
        <v>3.2581550000000001E-2</v>
      </c>
      <c r="H820" s="171">
        <v>0.22209999999999999</v>
      </c>
      <c r="I820" s="170" t="b">
        <v>1</v>
      </c>
    </row>
    <row r="821" spans="1:9" x14ac:dyDescent="0.15">
      <c r="A821" s="169" t="s">
        <v>1497</v>
      </c>
      <c r="B821" s="169" t="s">
        <v>269</v>
      </c>
      <c r="C821" s="170" t="s">
        <v>67</v>
      </c>
      <c r="D821" s="170" t="s">
        <v>61</v>
      </c>
      <c r="E821" s="171">
        <v>0.36216999999999999</v>
      </c>
      <c r="F821" s="171">
        <v>6.9756100000000001E-3</v>
      </c>
      <c r="G821" s="171">
        <v>3.2462659999999997E-2</v>
      </c>
      <c r="H821" s="171">
        <v>0.82986000000000004</v>
      </c>
      <c r="I821" s="170" t="b">
        <v>1</v>
      </c>
    </row>
    <row r="822" spans="1:9" x14ac:dyDescent="0.15">
      <c r="A822" s="169" t="s">
        <v>1497</v>
      </c>
      <c r="B822" s="169" t="s">
        <v>212</v>
      </c>
      <c r="C822" s="170" t="s">
        <v>61</v>
      </c>
      <c r="D822" s="170" t="s">
        <v>1176</v>
      </c>
      <c r="E822" s="171">
        <v>0.17895</v>
      </c>
      <c r="F822" s="171">
        <v>-9.3212400000000001E-2</v>
      </c>
      <c r="G822" s="171">
        <v>4.2490140000000003E-2</v>
      </c>
      <c r="H822" s="171">
        <v>2.8254000000000001E-2</v>
      </c>
      <c r="I822" s="170" t="b">
        <v>0</v>
      </c>
    </row>
    <row r="823" spans="1:9" x14ac:dyDescent="0.15">
      <c r="A823" s="169" t="s">
        <v>1497</v>
      </c>
      <c r="B823" s="169" t="s">
        <v>272</v>
      </c>
      <c r="C823" s="170" t="s">
        <v>67</v>
      </c>
      <c r="D823" s="170" t="s">
        <v>63</v>
      </c>
      <c r="E823" s="171">
        <v>0.17696999999999999</v>
      </c>
      <c r="F823" s="171">
        <v>-7.0245999999999998E-3</v>
      </c>
      <c r="G823" s="171">
        <v>4.3072829999999999E-2</v>
      </c>
      <c r="H823" s="171">
        <v>0.87044999999999995</v>
      </c>
      <c r="I823" s="170" t="b">
        <v>1</v>
      </c>
    </row>
    <row r="824" spans="1:9" x14ac:dyDescent="0.15">
      <c r="A824" s="169" t="s">
        <v>1497</v>
      </c>
      <c r="B824" s="169" t="s">
        <v>315</v>
      </c>
      <c r="C824" s="170" t="s">
        <v>1176</v>
      </c>
      <c r="D824" s="170" t="s">
        <v>60</v>
      </c>
      <c r="E824" s="171">
        <v>0.39927000000000001</v>
      </c>
      <c r="F824" s="171">
        <v>-3.7701900000000003E-2</v>
      </c>
      <c r="G824" s="171">
        <v>3.3451719999999997E-2</v>
      </c>
      <c r="H824" s="171">
        <v>0.25972000000000001</v>
      </c>
      <c r="I824" s="170" t="b">
        <v>0</v>
      </c>
    </row>
    <row r="825" spans="1:9" x14ac:dyDescent="0.15">
      <c r="A825" s="169" t="s">
        <v>1497</v>
      </c>
      <c r="B825" s="169" t="s">
        <v>70</v>
      </c>
      <c r="C825" s="170" t="s">
        <v>67</v>
      </c>
      <c r="D825" s="170" t="s">
        <v>63</v>
      </c>
      <c r="E825" s="171">
        <v>0.76434000000000002</v>
      </c>
      <c r="F825" s="171">
        <v>-7.8811199999999998E-2</v>
      </c>
      <c r="G825" s="171">
        <v>3.7460760000000003E-2</v>
      </c>
      <c r="H825" s="171">
        <v>3.5393000000000001E-2</v>
      </c>
      <c r="I825" s="170" t="b">
        <v>1</v>
      </c>
    </row>
    <row r="826" spans="1:9" x14ac:dyDescent="0.15">
      <c r="A826" s="169" t="s">
        <v>1497</v>
      </c>
      <c r="B826" s="169" t="s">
        <v>150</v>
      </c>
      <c r="C826" s="170" t="s">
        <v>60</v>
      </c>
      <c r="D826" s="170" t="s">
        <v>63</v>
      </c>
      <c r="E826" s="171">
        <v>0.91069999999999995</v>
      </c>
      <c r="F826" s="171">
        <v>-9.8939899999999997E-2</v>
      </c>
      <c r="G826" s="171">
        <v>5.5515700000000001E-2</v>
      </c>
      <c r="H826" s="171">
        <v>7.4717000000000006E-2</v>
      </c>
      <c r="I826" s="170" t="b">
        <v>1</v>
      </c>
    </row>
    <row r="827" spans="1:9" x14ac:dyDescent="0.15">
      <c r="A827" s="169" t="s">
        <v>1497</v>
      </c>
      <c r="B827" s="169" t="s">
        <v>182</v>
      </c>
      <c r="C827" s="170" t="s">
        <v>60</v>
      </c>
      <c r="D827" s="170" t="s">
        <v>63</v>
      </c>
      <c r="E827" s="171">
        <v>0.20508999999999999</v>
      </c>
      <c r="F827" s="171">
        <v>5.4488189999999999E-2</v>
      </c>
      <c r="G827" s="171">
        <v>3.9426889999999999E-2</v>
      </c>
      <c r="H827" s="171">
        <v>0.16697000000000001</v>
      </c>
      <c r="I827" s="170" t="b">
        <v>1</v>
      </c>
    </row>
    <row r="828" spans="1:9" x14ac:dyDescent="0.15">
      <c r="A828" s="169" t="s">
        <v>1497</v>
      </c>
      <c r="B828" s="169" t="s">
        <v>787</v>
      </c>
      <c r="C828" s="170" t="s">
        <v>67</v>
      </c>
      <c r="D828" s="170" t="s">
        <v>63</v>
      </c>
      <c r="E828" s="171">
        <v>0.29026999999999997</v>
      </c>
      <c r="F828" s="171">
        <v>3.1498669999999999E-2</v>
      </c>
      <c r="G828" s="171">
        <v>3.5552470000000003E-2</v>
      </c>
      <c r="H828" s="171">
        <v>0.37563000000000002</v>
      </c>
      <c r="I828" s="170" t="b">
        <v>1</v>
      </c>
    </row>
    <row r="829" spans="1:9" x14ac:dyDescent="0.15">
      <c r="A829" s="169" t="s">
        <v>1497</v>
      </c>
      <c r="B829" s="169" t="s">
        <v>386</v>
      </c>
      <c r="C829" s="170" t="s">
        <v>60</v>
      </c>
      <c r="D829" s="170" t="s">
        <v>63</v>
      </c>
      <c r="E829" s="171">
        <v>0.29496</v>
      </c>
      <c r="F829" s="171">
        <v>-6.0812100000000001E-2</v>
      </c>
      <c r="G829" s="171">
        <v>3.5379470000000003E-2</v>
      </c>
      <c r="H829" s="171">
        <v>8.5640999999999995E-2</v>
      </c>
      <c r="I829" s="170" t="b">
        <v>1</v>
      </c>
    </row>
    <row r="830" spans="1:9" x14ac:dyDescent="0.15">
      <c r="A830" s="169" t="s">
        <v>1497</v>
      </c>
      <c r="B830" s="169" t="s">
        <v>383</v>
      </c>
      <c r="C830" s="170" t="s">
        <v>67</v>
      </c>
      <c r="D830" s="170" t="s">
        <v>63</v>
      </c>
      <c r="E830" s="171">
        <v>0.29903999999999997</v>
      </c>
      <c r="F830" s="171">
        <v>-2.0019999999999999E-3</v>
      </c>
      <c r="G830" s="171">
        <v>4.2924410000000003E-2</v>
      </c>
      <c r="H830" s="171">
        <v>0.96279999999999999</v>
      </c>
      <c r="I830" s="170" t="b">
        <v>1</v>
      </c>
    </row>
    <row r="831" spans="1:9" x14ac:dyDescent="0.15">
      <c r="A831" s="169" t="s">
        <v>1497</v>
      </c>
      <c r="B831" s="169" t="s">
        <v>288</v>
      </c>
      <c r="C831" s="170" t="s">
        <v>60</v>
      </c>
      <c r="D831" s="170" t="s">
        <v>63</v>
      </c>
      <c r="E831" s="171">
        <v>0.38435000000000002</v>
      </c>
      <c r="F831" s="171">
        <v>-3.2523200000000002E-2</v>
      </c>
      <c r="G831" s="171">
        <v>3.3476649999999997E-2</v>
      </c>
      <c r="H831" s="171">
        <v>0.33128999999999997</v>
      </c>
      <c r="I831" s="170" t="b">
        <v>1</v>
      </c>
    </row>
    <row r="832" spans="1:9" x14ac:dyDescent="0.15">
      <c r="A832" s="169" t="s">
        <v>1497</v>
      </c>
      <c r="B832" s="169" t="s">
        <v>108</v>
      </c>
      <c r="C832" s="170" t="s">
        <v>67</v>
      </c>
      <c r="D832" s="170" t="s">
        <v>61</v>
      </c>
      <c r="E832" s="171">
        <v>0.52242</v>
      </c>
      <c r="F832" s="171">
        <v>3.6663979999999999E-2</v>
      </c>
      <c r="G832" s="171">
        <v>3.2035180000000003E-2</v>
      </c>
      <c r="H832" s="171">
        <v>0.25241999999999998</v>
      </c>
      <c r="I832" s="170" t="b">
        <v>1</v>
      </c>
    </row>
    <row r="833" spans="1:9" x14ac:dyDescent="0.15">
      <c r="A833" s="169" t="s">
        <v>1497</v>
      </c>
      <c r="B833" s="169" t="s">
        <v>795</v>
      </c>
      <c r="C833" s="170" t="s">
        <v>67</v>
      </c>
      <c r="D833" s="170" t="s">
        <v>61</v>
      </c>
      <c r="E833" s="171">
        <v>0.35032999999999997</v>
      </c>
      <c r="F833" s="171">
        <v>3.4401429999999997E-2</v>
      </c>
      <c r="G833" s="171">
        <v>3.3362160000000002E-2</v>
      </c>
      <c r="H833" s="171">
        <v>0.30247000000000002</v>
      </c>
      <c r="I833" s="170" t="b">
        <v>1</v>
      </c>
    </row>
    <row r="834" spans="1:9" x14ac:dyDescent="0.15">
      <c r="A834" s="169" t="s">
        <v>1497</v>
      </c>
      <c r="B834" s="169" t="s">
        <v>325</v>
      </c>
      <c r="C834" s="170" t="s">
        <v>60</v>
      </c>
      <c r="D834" s="170" t="s">
        <v>63</v>
      </c>
      <c r="E834" s="171">
        <v>0.67493000000000003</v>
      </c>
      <c r="F834" s="171">
        <v>5.3400780000000002E-2</v>
      </c>
      <c r="G834" s="171">
        <v>3.432872E-2</v>
      </c>
      <c r="H834" s="171">
        <v>0.11981</v>
      </c>
      <c r="I834" s="170" t="b">
        <v>1</v>
      </c>
    </row>
    <row r="835" spans="1:9" x14ac:dyDescent="0.15">
      <c r="A835" s="169" t="s">
        <v>1497</v>
      </c>
      <c r="B835" s="169" t="s">
        <v>388</v>
      </c>
      <c r="C835" s="170" t="s">
        <v>60</v>
      </c>
      <c r="D835" s="170" t="s">
        <v>63</v>
      </c>
      <c r="E835" s="171">
        <v>0.64385000000000003</v>
      </c>
      <c r="F835" s="171">
        <v>-4.3059500000000001E-2</v>
      </c>
      <c r="G835" s="171">
        <v>3.3393560000000003E-2</v>
      </c>
      <c r="H835" s="171">
        <v>0.19724</v>
      </c>
      <c r="I835" s="170" t="b">
        <v>1</v>
      </c>
    </row>
    <row r="836" spans="1:9" x14ac:dyDescent="0.15">
      <c r="A836" s="169" t="s">
        <v>1497</v>
      </c>
      <c r="B836" s="169" t="s">
        <v>112</v>
      </c>
      <c r="C836" s="170" t="s">
        <v>63</v>
      </c>
      <c r="D836" s="170" t="s">
        <v>61</v>
      </c>
      <c r="E836" s="171">
        <v>0.90298999999999996</v>
      </c>
      <c r="F836" s="171">
        <v>-4.5928900000000002E-2</v>
      </c>
      <c r="G836" s="171">
        <v>5.3712240000000001E-2</v>
      </c>
      <c r="H836" s="171">
        <v>0.39250000000000002</v>
      </c>
      <c r="I836" s="170" t="b">
        <v>1</v>
      </c>
    </row>
    <row r="837" spans="1:9" x14ac:dyDescent="0.15">
      <c r="A837" s="169" t="s">
        <v>1497</v>
      </c>
      <c r="B837" s="169" t="s">
        <v>333</v>
      </c>
      <c r="C837" s="170" t="s">
        <v>67</v>
      </c>
      <c r="D837" s="170" t="s">
        <v>61</v>
      </c>
      <c r="E837" s="171">
        <v>0.55857999999999997</v>
      </c>
      <c r="F837" s="171">
        <v>-1.7839899999999999E-2</v>
      </c>
      <c r="G837" s="171">
        <v>3.1870389999999998E-2</v>
      </c>
      <c r="H837" s="171">
        <v>0.57564000000000004</v>
      </c>
      <c r="I837" s="170" t="b">
        <v>1</v>
      </c>
    </row>
    <row r="838" spans="1:9" x14ac:dyDescent="0.15">
      <c r="A838" s="169" t="s">
        <v>1497</v>
      </c>
      <c r="B838" s="169" t="s">
        <v>125</v>
      </c>
      <c r="C838" s="170" t="s">
        <v>67</v>
      </c>
      <c r="D838" s="170" t="s">
        <v>61</v>
      </c>
      <c r="E838" s="171">
        <v>0.71521000000000001</v>
      </c>
      <c r="F838" s="171">
        <v>2.2245609999999999E-2</v>
      </c>
      <c r="G838" s="171">
        <v>3.5263030000000001E-2</v>
      </c>
      <c r="H838" s="171">
        <v>0.52814000000000005</v>
      </c>
      <c r="I838" s="170" t="b">
        <v>1</v>
      </c>
    </row>
    <row r="839" spans="1:9" x14ac:dyDescent="0.15">
      <c r="A839" s="169" t="s">
        <v>1497</v>
      </c>
      <c r="B839" s="169" t="s">
        <v>303</v>
      </c>
      <c r="C839" s="170" t="s">
        <v>67</v>
      </c>
      <c r="D839" s="170" t="s">
        <v>61</v>
      </c>
      <c r="E839" s="171">
        <v>0.47450999999999999</v>
      </c>
      <c r="F839" s="171">
        <v>-2.42927E-2</v>
      </c>
      <c r="G839" s="171">
        <v>3.3163089999999999E-2</v>
      </c>
      <c r="H839" s="171">
        <v>0.46384999999999998</v>
      </c>
      <c r="I839" s="170" t="b">
        <v>1</v>
      </c>
    </row>
    <row r="840" spans="1:9" x14ac:dyDescent="0.15">
      <c r="A840" s="169" t="s">
        <v>1497</v>
      </c>
      <c r="B840" s="169" t="s">
        <v>337</v>
      </c>
      <c r="C840" s="170" t="s">
        <v>67</v>
      </c>
      <c r="D840" s="170" t="s">
        <v>61</v>
      </c>
      <c r="E840" s="171">
        <v>0.47492000000000001</v>
      </c>
      <c r="F840" s="171">
        <v>-2.42927E-2</v>
      </c>
      <c r="G840" s="171">
        <v>3.1977119999999998E-2</v>
      </c>
      <c r="H840" s="171">
        <v>0.44744</v>
      </c>
      <c r="I840" s="170" t="b">
        <v>1</v>
      </c>
    </row>
    <row r="841" spans="1:9" x14ac:dyDescent="0.15">
      <c r="A841" s="169" t="s">
        <v>1497</v>
      </c>
      <c r="B841" s="169" t="s">
        <v>114</v>
      </c>
      <c r="C841" s="170" t="s">
        <v>67</v>
      </c>
      <c r="D841" s="170" t="s">
        <v>61</v>
      </c>
      <c r="E841" s="171">
        <v>0.69147000000000003</v>
      </c>
      <c r="F841" s="171">
        <v>6.5072000000000005E-2</v>
      </c>
      <c r="G841" s="171">
        <v>3.4960930000000001E-2</v>
      </c>
      <c r="H841" s="171">
        <v>6.2704999999999997E-2</v>
      </c>
      <c r="I841" s="170" t="b">
        <v>1</v>
      </c>
    </row>
    <row r="842" spans="1:9" x14ac:dyDescent="0.15">
      <c r="A842" s="169" t="s">
        <v>1497</v>
      </c>
      <c r="B842" s="169" t="s">
        <v>164</v>
      </c>
      <c r="C842" s="170" t="s">
        <v>63</v>
      </c>
      <c r="D842" s="170" t="s">
        <v>61</v>
      </c>
      <c r="E842" s="171">
        <v>0.45954</v>
      </c>
      <c r="F842" s="171">
        <v>-1.8164E-2</v>
      </c>
      <c r="G842" s="171">
        <v>3.2490980000000003E-2</v>
      </c>
      <c r="H842" s="171">
        <v>0.57613000000000003</v>
      </c>
      <c r="I842" s="170" t="b">
        <v>0</v>
      </c>
    </row>
    <row r="843" spans="1:9" x14ac:dyDescent="0.15">
      <c r="A843" s="169" t="s">
        <v>1497</v>
      </c>
      <c r="B843" s="169" t="s">
        <v>402</v>
      </c>
      <c r="C843" s="170" t="s">
        <v>67</v>
      </c>
      <c r="D843" s="170" t="s">
        <v>61</v>
      </c>
      <c r="E843" s="171">
        <v>0.38812000000000002</v>
      </c>
      <c r="F843" s="171">
        <v>-2.42927E-2</v>
      </c>
      <c r="G843" s="171">
        <v>3.2802390000000001E-2</v>
      </c>
      <c r="H843" s="171">
        <v>0.45895000000000002</v>
      </c>
      <c r="I843" s="170" t="b">
        <v>1</v>
      </c>
    </row>
    <row r="844" spans="1:9" x14ac:dyDescent="0.15">
      <c r="A844" s="169" t="s">
        <v>1497</v>
      </c>
      <c r="B844" s="169" t="s">
        <v>833</v>
      </c>
      <c r="C844" s="170" t="s">
        <v>61</v>
      </c>
      <c r="D844" s="170" t="s">
        <v>67</v>
      </c>
      <c r="E844" s="171">
        <v>0.43131999999999998</v>
      </c>
      <c r="F844" s="171">
        <v>-2.2245600000000001E-2</v>
      </c>
      <c r="G844" s="171">
        <v>3.2688729999999999E-2</v>
      </c>
      <c r="H844" s="171">
        <v>0.49617</v>
      </c>
      <c r="I844" s="170" t="b">
        <v>1</v>
      </c>
    </row>
    <row r="845" spans="1:9" x14ac:dyDescent="0.15">
      <c r="A845" s="169" t="s">
        <v>1497</v>
      </c>
      <c r="B845" s="169" t="s">
        <v>881</v>
      </c>
      <c r="C845" s="170" t="s">
        <v>60</v>
      </c>
      <c r="D845" s="170" t="s">
        <v>63</v>
      </c>
      <c r="E845" s="171">
        <v>0.27761000000000002</v>
      </c>
      <c r="F845" s="171">
        <v>-3.0044999999999998E-3</v>
      </c>
      <c r="G845" s="171">
        <v>3.3366069999999998E-2</v>
      </c>
      <c r="H845" s="171">
        <v>0.92825000000000002</v>
      </c>
      <c r="I845" s="170" t="b">
        <v>1</v>
      </c>
    </row>
    <row r="846" spans="1:9" x14ac:dyDescent="0.15">
      <c r="A846" s="169" t="s">
        <v>1497</v>
      </c>
      <c r="B846" s="169" t="s">
        <v>251</v>
      </c>
      <c r="C846" s="170" t="s">
        <v>60</v>
      </c>
      <c r="D846" s="170" t="s">
        <v>63</v>
      </c>
      <c r="E846" s="171">
        <v>0.35527999999999998</v>
      </c>
      <c r="F846" s="171">
        <v>5.1643229999999998E-2</v>
      </c>
      <c r="G846" s="171">
        <v>3.458961E-2</v>
      </c>
      <c r="H846" s="171">
        <v>0.13542999999999999</v>
      </c>
      <c r="I846" s="170" t="b">
        <v>1</v>
      </c>
    </row>
    <row r="847" spans="1:9" x14ac:dyDescent="0.15">
      <c r="A847" s="169" t="s">
        <v>1497</v>
      </c>
      <c r="B847" s="169" t="s">
        <v>340</v>
      </c>
      <c r="C847" s="170" t="s">
        <v>60</v>
      </c>
      <c r="D847" s="170" t="s">
        <v>63</v>
      </c>
      <c r="E847" s="171">
        <v>0.34282000000000001</v>
      </c>
      <c r="F847" s="171">
        <v>-3.0459199999999999E-2</v>
      </c>
      <c r="G847" s="171">
        <v>3.435332E-2</v>
      </c>
      <c r="H847" s="171">
        <v>0.37526999999999999</v>
      </c>
      <c r="I847" s="170" t="b">
        <v>1</v>
      </c>
    </row>
    <row r="848" spans="1:9" x14ac:dyDescent="0.15">
      <c r="A848" s="169" t="s">
        <v>1497</v>
      </c>
      <c r="B848" s="169" t="s">
        <v>310</v>
      </c>
      <c r="C848" s="170" t="s">
        <v>67</v>
      </c>
      <c r="D848" s="170" t="s">
        <v>61</v>
      </c>
      <c r="E848" s="171">
        <v>0.32908999999999999</v>
      </c>
      <c r="F848" s="171">
        <v>3.0529210000000001E-2</v>
      </c>
      <c r="G848" s="171">
        <v>3.4155999999999999E-2</v>
      </c>
      <c r="H848" s="171">
        <v>0.37141999999999997</v>
      </c>
      <c r="I848" s="170" t="b">
        <v>1</v>
      </c>
    </row>
    <row r="849" spans="1:9" x14ac:dyDescent="0.15">
      <c r="A849" s="169" t="s">
        <v>1497</v>
      </c>
      <c r="B849" s="169" t="s">
        <v>817</v>
      </c>
      <c r="C849" s="170" t="s">
        <v>60</v>
      </c>
      <c r="D849" s="170" t="s">
        <v>1176</v>
      </c>
      <c r="E849" s="172">
        <v>6.0000000000000002E-5</v>
      </c>
      <c r="F849" s="171">
        <v>-4.0173835000000002</v>
      </c>
      <c r="G849" s="171">
        <v>6.75337429</v>
      </c>
      <c r="H849" s="171">
        <v>0.55193000000000003</v>
      </c>
      <c r="I849" s="170" t="b">
        <v>0</v>
      </c>
    </row>
    <row r="850" spans="1:9" x14ac:dyDescent="0.15">
      <c r="A850" s="169" t="s">
        <v>1497</v>
      </c>
      <c r="B850" s="169" t="s">
        <v>817</v>
      </c>
      <c r="C850" s="170" t="s">
        <v>67</v>
      </c>
      <c r="D850" s="170" t="s">
        <v>1176</v>
      </c>
      <c r="E850" s="171">
        <v>0.27762999999999999</v>
      </c>
      <c r="F850" s="171">
        <v>1.9802630000000002E-2</v>
      </c>
      <c r="G850" s="171">
        <v>3.5884920000000001E-2</v>
      </c>
      <c r="H850" s="171">
        <v>0.58106000000000002</v>
      </c>
      <c r="I850" s="170" t="b">
        <v>0</v>
      </c>
    </row>
    <row r="851" spans="1:9" x14ac:dyDescent="0.15">
      <c r="A851" s="169" t="s">
        <v>1497</v>
      </c>
      <c r="B851" s="169" t="s">
        <v>266</v>
      </c>
      <c r="C851" s="170" t="s">
        <v>60</v>
      </c>
      <c r="D851" s="170" t="s">
        <v>63</v>
      </c>
      <c r="E851" s="171">
        <v>0.42376000000000003</v>
      </c>
      <c r="F851" s="171">
        <v>-3.9780900000000001E-2</v>
      </c>
      <c r="G851" s="171">
        <v>3.2673239999999999E-2</v>
      </c>
      <c r="H851" s="171">
        <v>0.22339999999999999</v>
      </c>
      <c r="I851" s="170" t="b">
        <v>1</v>
      </c>
    </row>
    <row r="852" spans="1:9" x14ac:dyDescent="0.15">
      <c r="A852" s="169" t="s">
        <v>1497</v>
      </c>
      <c r="B852" s="169" t="s">
        <v>268</v>
      </c>
      <c r="C852" s="170" t="s">
        <v>67</v>
      </c>
      <c r="D852" s="170" t="s">
        <v>61</v>
      </c>
      <c r="E852" s="171">
        <v>0.28575</v>
      </c>
      <c r="F852" s="171">
        <v>3.1498669999999999E-2</v>
      </c>
      <c r="G852" s="171">
        <v>3.4920420000000001E-2</v>
      </c>
      <c r="H852" s="171">
        <v>0.36704999999999999</v>
      </c>
      <c r="I852" s="170" t="b">
        <v>1</v>
      </c>
    </row>
    <row r="853" spans="1:9" x14ac:dyDescent="0.15">
      <c r="A853" s="169" t="s">
        <v>1497</v>
      </c>
      <c r="B853" s="169" t="s">
        <v>208</v>
      </c>
      <c r="C853" s="170" t="s">
        <v>60</v>
      </c>
      <c r="D853" s="170" t="s">
        <v>63</v>
      </c>
      <c r="E853" s="171">
        <v>0.55064999999999997</v>
      </c>
      <c r="F853" s="171">
        <v>-1.0939900000000001E-2</v>
      </c>
      <c r="G853" s="171">
        <v>3.099503E-2</v>
      </c>
      <c r="H853" s="171">
        <v>0.72411999999999999</v>
      </c>
      <c r="I853" s="170" t="b">
        <v>1</v>
      </c>
    </row>
    <row r="854" spans="1:9" x14ac:dyDescent="0.15">
      <c r="A854" s="169" t="s">
        <v>1497</v>
      </c>
      <c r="B854" s="169" t="s">
        <v>356</v>
      </c>
      <c r="C854" s="170" t="s">
        <v>67</v>
      </c>
      <c r="D854" s="170" t="s">
        <v>61</v>
      </c>
      <c r="E854" s="171">
        <v>0.38401999999999997</v>
      </c>
      <c r="F854" s="171">
        <v>7.9681700000000001E-3</v>
      </c>
      <c r="G854" s="171">
        <v>3.4483710000000001E-2</v>
      </c>
      <c r="H854" s="171">
        <v>0.81725999999999999</v>
      </c>
      <c r="I854" s="170" t="b">
        <v>1</v>
      </c>
    </row>
    <row r="855" spans="1:9" x14ac:dyDescent="0.15">
      <c r="A855" s="169" t="s">
        <v>1497</v>
      </c>
      <c r="B855" s="169" t="s">
        <v>358</v>
      </c>
      <c r="C855" s="170" t="s">
        <v>60</v>
      </c>
      <c r="D855" s="170" t="s">
        <v>63</v>
      </c>
      <c r="E855" s="171">
        <v>0.28669</v>
      </c>
      <c r="F855" s="171">
        <v>2.566775E-2</v>
      </c>
      <c r="G855" s="171">
        <v>3.4841919999999998E-2</v>
      </c>
      <c r="H855" s="171">
        <v>0.46131</v>
      </c>
      <c r="I855" s="170" t="b">
        <v>1</v>
      </c>
    </row>
    <row r="856" spans="1:9" x14ac:dyDescent="0.15">
      <c r="A856" s="169" t="s">
        <v>1497</v>
      </c>
      <c r="B856" s="169" t="s">
        <v>871</v>
      </c>
      <c r="C856" s="170" t="s">
        <v>60</v>
      </c>
      <c r="D856" s="170" t="s">
        <v>63</v>
      </c>
      <c r="E856" s="171">
        <v>0.32266</v>
      </c>
      <c r="F856" s="171">
        <v>-2.9428800000000001E-2</v>
      </c>
      <c r="G856" s="171">
        <v>3.5389329999999997E-2</v>
      </c>
      <c r="H856" s="171">
        <v>0.40565000000000001</v>
      </c>
      <c r="I856" s="170" t="b">
        <v>1</v>
      </c>
    </row>
    <row r="857" spans="1:9" x14ac:dyDescent="0.15">
      <c r="A857" s="169" t="s">
        <v>1497</v>
      </c>
      <c r="B857" s="169" t="s">
        <v>227</v>
      </c>
      <c r="C857" s="170" t="s">
        <v>60</v>
      </c>
      <c r="D857" s="170" t="s">
        <v>63</v>
      </c>
      <c r="E857" s="171">
        <v>0.62156</v>
      </c>
      <c r="F857" s="171">
        <v>-2.2739499999999999E-2</v>
      </c>
      <c r="G857" s="171">
        <v>3.3276050000000001E-2</v>
      </c>
      <c r="H857" s="171">
        <v>0.49437999999999999</v>
      </c>
      <c r="I857" s="170" t="b">
        <v>1</v>
      </c>
    </row>
    <row r="858" spans="1:9" x14ac:dyDescent="0.15">
      <c r="A858" s="169" t="s">
        <v>1497</v>
      </c>
      <c r="B858" s="169" t="s">
        <v>271</v>
      </c>
      <c r="C858" s="170" t="s">
        <v>67</v>
      </c>
      <c r="D858" s="170" t="s">
        <v>61</v>
      </c>
      <c r="E858" s="171">
        <v>0.49476999999999999</v>
      </c>
      <c r="F858" s="171">
        <v>-6.1875399999999997E-2</v>
      </c>
      <c r="G858" s="171">
        <v>3.2681769999999999E-2</v>
      </c>
      <c r="H858" s="171">
        <v>5.8321999999999999E-2</v>
      </c>
      <c r="I858" s="170" t="b">
        <v>1</v>
      </c>
    </row>
    <row r="859" spans="1:9" x14ac:dyDescent="0.15">
      <c r="A859" s="169" t="s">
        <v>1497</v>
      </c>
      <c r="B859" s="169" t="s">
        <v>825</v>
      </c>
      <c r="C859" s="170" t="s">
        <v>67</v>
      </c>
      <c r="D859" s="170" t="s">
        <v>61</v>
      </c>
      <c r="E859" s="171">
        <v>0.27872000000000002</v>
      </c>
      <c r="F859" s="171">
        <v>-6.0181000000000002E-3</v>
      </c>
      <c r="G859" s="171">
        <v>3.7974130000000002E-2</v>
      </c>
      <c r="H859" s="171">
        <v>0.87407999999999997</v>
      </c>
      <c r="I859" s="170" t="b">
        <v>1</v>
      </c>
    </row>
    <row r="860" spans="1:9" x14ac:dyDescent="0.15">
      <c r="A860" s="169" t="s">
        <v>1497</v>
      </c>
      <c r="B860" s="169" t="s">
        <v>216</v>
      </c>
      <c r="C860" s="170" t="s">
        <v>63</v>
      </c>
      <c r="D860" s="170" t="s">
        <v>1176</v>
      </c>
      <c r="E860" s="171">
        <v>0.10703</v>
      </c>
      <c r="F860" s="171">
        <v>3.5367139999999998E-2</v>
      </c>
      <c r="G860" s="171">
        <v>5.2357210000000001E-2</v>
      </c>
      <c r="H860" s="171">
        <v>0.49936000000000003</v>
      </c>
      <c r="I860" s="170" t="b">
        <v>0</v>
      </c>
    </row>
    <row r="861" spans="1:9" x14ac:dyDescent="0.15">
      <c r="A861" s="169" t="s">
        <v>1497</v>
      </c>
      <c r="B861" s="169" t="s">
        <v>986</v>
      </c>
      <c r="C861" s="170" t="s">
        <v>63</v>
      </c>
      <c r="D861" s="170" t="s">
        <v>60</v>
      </c>
      <c r="E861" s="171">
        <v>0.10292</v>
      </c>
      <c r="F861" s="171">
        <v>-9.2115299999999997E-2</v>
      </c>
      <c r="G861" s="171">
        <v>5.462181E-2</v>
      </c>
      <c r="H861" s="171">
        <v>9.1715000000000005E-2</v>
      </c>
      <c r="I861" s="170" t="b">
        <v>1</v>
      </c>
    </row>
    <row r="862" spans="1:9" x14ac:dyDescent="0.15">
      <c r="A862" s="169" t="s">
        <v>1497</v>
      </c>
      <c r="B862" s="169" t="s">
        <v>330</v>
      </c>
      <c r="C862" s="170" t="s">
        <v>67</v>
      </c>
      <c r="D862" s="170" t="s">
        <v>63</v>
      </c>
      <c r="E862" s="171">
        <v>0.13042999999999999</v>
      </c>
      <c r="F862" s="171">
        <v>-9.10194E-2</v>
      </c>
      <c r="G862" s="171">
        <v>4.8368990000000001E-2</v>
      </c>
      <c r="H862" s="171">
        <v>5.9866999999999997E-2</v>
      </c>
      <c r="I862" s="170" t="b">
        <v>1</v>
      </c>
    </row>
    <row r="863" spans="1:9" x14ac:dyDescent="0.15">
      <c r="A863" s="169" t="s">
        <v>1497</v>
      </c>
      <c r="B863" s="169" t="s">
        <v>192</v>
      </c>
      <c r="C863" s="170" t="s">
        <v>60</v>
      </c>
      <c r="D863" s="170" t="s">
        <v>63</v>
      </c>
      <c r="E863" s="171">
        <v>0.86563000000000001</v>
      </c>
      <c r="F863" s="171">
        <v>8.5557889999999998E-2</v>
      </c>
      <c r="G863" s="171">
        <v>4.8575800000000002E-2</v>
      </c>
      <c r="H863" s="171">
        <v>7.8183000000000002E-2</v>
      </c>
      <c r="I863" s="170" t="b">
        <v>1</v>
      </c>
    </row>
    <row r="864" spans="1:9" x14ac:dyDescent="0.15">
      <c r="A864" s="169" t="s">
        <v>1497</v>
      </c>
      <c r="B864" s="169" t="s">
        <v>199</v>
      </c>
      <c r="C864" s="170" t="s">
        <v>60</v>
      </c>
      <c r="D864" s="170" t="s">
        <v>63</v>
      </c>
      <c r="E864" s="171">
        <v>0.12458</v>
      </c>
      <c r="F864" s="171">
        <v>-2.6343999999999999E-2</v>
      </c>
      <c r="G864" s="171">
        <v>4.8289440000000003E-2</v>
      </c>
      <c r="H864" s="171">
        <v>0.58538000000000001</v>
      </c>
      <c r="I864" s="170" t="b">
        <v>1</v>
      </c>
    </row>
    <row r="865" spans="1:9" x14ac:dyDescent="0.15">
      <c r="A865" s="169" t="s">
        <v>1497</v>
      </c>
      <c r="B865" s="169" t="s">
        <v>789</v>
      </c>
      <c r="C865" s="170" t="s">
        <v>61</v>
      </c>
      <c r="D865" s="170" t="s">
        <v>60</v>
      </c>
      <c r="E865" s="171">
        <v>5.4620000000000002E-2</v>
      </c>
      <c r="F865" s="171">
        <v>-5.02412E-2</v>
      </c>
      <c r="G865" s="171">
        <v>7.2373359999999998E-2</v>
      </c>
      <c r="H865" s="171">
        <v>0.48755999999999999</v>
      </c>
      <c r="I865" s="170" t="b">
        <v>1</v>
      </c>
    </row>
    <row r="866" spans="1:9" x14ac:dyDescent="0.15">
      <c r="A866" s="169" t="s">
        <v>1497</v>
      </c>
      <c r="B866" s="169" t="s">
        <v>372</v>
      </c>
      <c r="C866" s="170" t="s">
        <v>60</v>
      </c>
      <c r="D866" s="170" t="s">
        <v>63</v>
      </c>
      <c r="E866" s="171">
        <v>0.50997999999999999</v>
      </c>
      <c r="F866" s="171">
        <v>-2.2739499999999999E-2</v>
      </c>
      <c r="G866" s="171">
        <v>3.1848219999999997E-2</v>
      </c>
      <c r="H866" s="171">
        <v>0.47522999999999999</v>
      </c>
      <c r="I866" s="170" t="b">
        <v>1</v>
      </c>
    </row>
    <row r="867" spans="1:9" x14ac:dyDescent="0.15">
      <c r="A867" s="169" t="s">
        <v>1497</v>
      </c>
      <c r="B867" s="169" t="s">
        <v>918</v>
      </c>
      <c r="C867" s="170" t="s">
        <v>63</v>
      </c>
      <c r="D867" s="170" t="s">
        <v>67</v>
      </c>
      <c r="E867" s="171">
        <v>0.37613000000000002</v>
      </c>
      <c r="F867" s="171">
        <v>7.2320659999999995E-2</v>
      </c>
      <c r="G867" s="171">
        <v>3.3053819999999998E-2</v>
      </c>
      <c r="H867" s="171">
        <v>2.8672E-2</v>
      </c>
      <c r="I867" s="170" t="b">
        <v>1</v>
      </c>
    </row>
    <row r="868" spans="1:9" x14ac:dyDescent="0.15">
      <c r="A868" s="169" t="s">
        <v>1497</v>
      </c>
      <c r="B868" s="169" t="s">
        <v>233</v>
      </c>
      <c r="C868" s="170" t="s">
        <v>67</v>
      </c>
      <c r="D868" s="170" t="s">
        <v>61</v>
      </c>
      <c r="E868" s="171">
        <v>7.9350000000000004E-2</v>
      </c>
      <c r="F868" s="171">
        <v>0.25075871999999999</v>
      </c>
      <c r="G868" s="171">
        <v>5.631866E-2</v>
      </c>
      <c r="H868" s="172">
        <v>8.49E-6</v>
      </c>
      <c r="I868" s="170" t="b">
        <v>1</v>
      </c>
    </row>
    <row r="869" spans="1:9" x14ac:dyDescent="0.15">
      <c r="A869" s="169" t="s">
        <v>1497</v>
      </c>
      <c r="B869" s="169" t="s">
        <v>960</v>
      </c>
      <c r="C869" s="170" t="s">
        <v>63</v>
      </c>
      <c r="D869" s="170" t="s">
        <v>60</v>
      </c>
      <c r="E869" s="171">
        <v>0.31072</v>
      </c>
      <c r="F869" s="171">
        <v>-4.81404E-2</v>
      </c>
      <c r="G869" s="171">
        <v>3.4950290000000002E-2</v>
      </c>
      <c r="H869" s="171">
        <v>0.16839000000000001</v>
      </c>
      <c r="I869" s="170" t="b">
        <v>1</v>
      </c>
    </row>
    <row r="870" spans="1:9" x14ac:dyDescent="0.15">
      <c r="A870" s="169" t="s">
        <v>1497</v>
      </c>
      <c r="B870" s="169" t="s">
        <v>1018</v>
      </c>
      <c r="C870" s="170" t="s">
        <v>67</v>
      </c>
      <c r="D870" s="170" t="s">
        <v>61</v>
      </c>
      <c r="E870" s="171">
        <v>2.5659999999999999E-2</v>
      </c>
      <c r="F870" s="171">
        <v>-2.0202700000000001E-2</v>
      </c>
      <c r="G870" s="171">
        <v>0.10576938</v>
      </c>
      <c r="H870" s="171">
        <v>0.84852000000000005</v>
      </c>
      <c r="I870" s="170" t="b">
        <v>1</v>
      </c>
    </row>
    <row r="871" spans="1:9" x14ac:dyDescent="0.15">
      <c r="A871" s="169" t="s">
        <v>1497</v>
      </c>
      <c r="B871" s="169" t="s">
        <v>111</v>
      </c>
      <c r="C871" s="170" t="s">
        <v>67</v>
      </c>
      <c r="D871" s="170" t="s">
        <v>60</v>
      </c>
      <c r="E871" s="171">
        <v>0.82011999999999996</v>
      </c>
      <c r="F871" s="171">
        <v>-2.2739499999999999E-2</v>
      </c>
      <c r="G871" s="171">
        <v>4.1517270000000002E-2</v>
      </c>
      <c r="H871" s="171">
        <v>0.58389000000000002</v>
      </c>
      <c r="I871" s="170" t="b">
        <v>1</v>
      </c>
    </row>
    <row r="872" spans="1:9" x14ac:dyDescent="0.15">
      <c r="A872" s="169" t="s">
        <v>1497</v>
      </c>
      <c r="B872" s="169" t="s">
        <v>368</v>
      </c>
      <c r="C872" s="170" t="s">
        <v>67</v>
      </c>
      <c r="D872" s="170" t="s">
        <v>63</v>
      </c>
      <c r="E872" s="171">
        <v>0.10238</v>
      </c>
      <c r="F872" s="171">
        <v>-0.16134319999999999</v>
      </c>
      <c r="G872" s="171">
        <v>5.5365619999999997E-2</v>
      </c>
      <c r="H872" s="171">
        <v>3.5666999999999999E-3</v>
      </c>
      <c r="I872" s="170" t="b">
        <v>1</v>
      </c>
    </row>
    <row r="873" spans="1:9" x14ac:dyDescent="0.15">
      <c r="A873" s="169" t="s">
        <v>1497</v>
      </c>
      <c r="B873" s="169" t="s">
        <v>972</v>
      </c>
      <c r="C873" s="170" t="s">
        <v>63</v>
      </c>
      <c r="D873" s="170" t="s">
        <v>60</v>
      </c>
      <c r="E873" s="171">
        <v>7.8789999999999999E-2</v>
      </c>
      <c r="F873" s="171">
        <v>-5.9749999999999998E-2</v>
      </c>
      <c r="G873" s="171">
        <v>6.066817E-2</v>
      </c>
      <c r="H873" s="171">
        <v>0.32468999999999998</v>
      </c>
      <c r="I873" s="170" t="b">
        <v>1</v>
      </c>
    </row>
    <row r="874" spans="1:9" x14ac:dyDescent="0.15">
      <c r="A874" s="169" t="s">
        <v>1497</v>
      </c>
      <c r="B874" s="169" t="s">
        <v>84</v>
      </c>
      <c r="C874" s="170" t="s">
        <v>67</v>
      </c>
      <c r="D874" s="170" t="s">
        <v>61</v>
      </c>
      <c r="E874" s="171">
        <v>6.3500000000000001E-2</v>
      </c>
      <c r="F874" s="171">
        <v>1.093994E-2</v>
      </c>
      <c r="G874" s="171">
        <v>6.5285010000000004E-2</v>
      </c>
      <c r="H874" s="171">
        <v>0.86692000000000002</v>
      </c>
      <c r="I874" s="170" t="b">
        <v>1</v>
      </c>
    </row>
    <row r="875" spans="1:9" x14ac:dyDescent="0.15">
      <c r="A875" s="169" t="s">
        <v>1497</v>
      </c>
      <c r="B875" s="169" t="s">
        <v>85</v>
      </c>
      <c r="C875" s="170" t="s">
        <v>67</v>
      </c>
      <c r="D875" s="170" t="s">
        <v>61</v>
      </c>
      <c r="E875" s="171">
        <v>0.26885999999999999</v>
      </c>
      <c r="F875" s="171">
        <v>-3.4591400000000001E-2</v>
      </c>
      <c r="G875" s="171">
        <v>3.6798829999999998E-2</v>
      </c>
      <c r="H875" s="171">
        <v>0.34721000000000002</v>
      </c>
      <c r="I875" s="170" t="b">
        <v>1</v>
      </c>
    </row>
    <row r="876" spans="1:9" x14ac:dyDescent="0.15">
      <c r="A876" s="169" t="s">
        <v>1497</v>
      </c>
      <c r="B876" s="169" t="s">
        <v>791</v>
      </c>
      <c r="C876" s="170" t="s">
        <v>67</v>
      </c>
      <c r="D876" s="170" t="s">
        <v>61</v>
      </c>
      <c r="E876" s="171">
        <v>0.10339</v>
      </c>
      <c r="F876" s="171">
        <v>-2.2245600000000001E-2</v>
      </c>
      <c r="G876" s="171">
        <v>5.2499030000000002E-2</v>
      </c>
      <c r="H876" s="171">
        <v>0.67176000000000002</v>
      </c>
      <c r="I876" s="170" t="b">
        <v>1</v>
      </c>
    </row>
    <row r="877" spans="1:9" x14ac:dyDescent="0.15">
      <c r="A877" s="169" t="s">
        <v>1497</v>
      </c>
      <c r="B877" s="169" t="s">
        <v>779</v>
      </c>
      <c r="C877" s="170" t="s">
        <v>67</v>
      </c>
      <c r="D877" s="170" t="s">
        <v>60</v>
      </c>
      <c r="E877" s="171">
        <v>1.874E-2</v>
      </c>
      <c r="F877" s="171">
        <v>2.9955099999999998E-3</v>
      </c>
      <c r="G877" s="171">
        <v>0.13471664999999999</v>
      </c>
      <c r="H877" s="171">
        <v>0.98226000000000002</v>
      </c>
      <c r="I877" s="170" t="b">
        <v>1</v>
      </c>
    </row>
    <row r="878" spans="1:9" x14ac:dyDescent="0.15">
      <c r="A878" s="169" t="s">
        <v>1497</v>
      </c>
      <c r="B878" s="169" t="s">
        <v>99</v>
      </c>
      <c r="C878" s="170" t="s">
        <v>60</v>
      </c>
      <c r="D878" s="170" t="s">
        <v>61</v>
      </c>
      <c r="E878" s="171">
        <v>0.68679000000000001</v>
      </c>
      <c r="F878" s="171">
        <v>-4.3059500000000001E-2</v>
      </c>
      <c r="G878" s="171">
        <v>3.4374479999999999E-2</v>
      </c>
      <c r="H878" s="171">
        <v>0.21032999999999999</v>
      </c>
      <c r="I878" s="170" t="b">
        <v>1</v>
      </c>
    </row>
    <row r="879" spans="1:9" x14ac:dyDescent="0.15">
      <c r="A879" s="169" t="s">
        <v>1497</v>
      </c>
      <c r="B879" s="169" t="s">
        <v>962</v>
      </c>
      <c r="C879" s="170" t="s">
        <v>60</v>
      </c>
      <c r="D879" s="170" t="s">
        <v>63</v>
      </c>
      <c r="E879" s="171">
        <v>0.34271000000000001</v>
      </c>
      <c r="F879" s="171">
        <v>3.3434779999999997E-2</v>
      </c>
      <c r="G879" s="171">
        <v>3.4000519999999999E-2</v>
      </c>
      <c r="H879" s="171">
        <v>0.32543</v>
      </c>
      <c r="I879" s="170" t="b">
        <v>1</v>
      </c>
    </row>
    <row r="880" spans="1:9" x14ac:dyDescent="0.15">
      <c r="A880" s="169" t="s">
        <v>1497</v>
      </c>
      <c r="B880" s="169" t="s">
        <v>1002</v>
      </c>
      <c r="C880" s="170" t="s">
        <v>67</v>
      </c>
      <c r="D880" s="170" t="s">
        <v>61</v>
      </c>
      <c r="E880" s="171">
        <v>0.24296999999999999</v>
      </c>
      <c r="F880" s="171">
        <v>-4.49974E-2</v>
      </c>
      <c r="G880" s="171">
        <v>3.7809160000000001E-2</v>
      </c>
      <c r="H880" s="171">
        <v>0.23400000000000001</v>
      </c>
      <c r="I880" s="170" t="b">
        <v>1</v>
      </c>
    </row>
    <row r="881" spans="1:9" x14ac:dyDescent="0.15">
      <c r="A881" s="169" t="s">
        <v>1497</v>
      </c>
      <c r="B881" s="169" t="s">
        <v>1004</v>
      </c>
      <c r="C881" s="170" t="s">
        <v>60</v>
      </c>
      <c r="D881" s="170" t="s">
        <v>61</v>
      </c>
      <c r="E881" s="171">
        <v>0.53215999999999997</v>
      </c>
      <c r="F881" s="171">
        <v>3.045921E-2</v>
      </c>
      <c r="G881" s="171">
        <v>3.1988540000000003E-2</v>
      </c>
      <c r="H881" s="171">
        <v>0.34100000000000003</v>
      </c>
      <c r="I881" s="170" t="b">
        <v>1</v>
      </c>
    </row>
    <row r="882" spans="1:9" x14ac:dyDescent="0.15">
      <c r="A882" s="169" t="s">
        <v>1497</v>
      </c>
      <c r="B882" s="169" t="s">
        <v>349</v>
      </c>
      <c r="C882" s="170" t="s">
        <v>63</v>
      </c>
      <c r="D882" s="170" t="s">
        <v>1176</v>
      </c>
      <c r="E882" s="171">
        <v>8.8660000000000003E-2</v>
      </c>
      <c r="F882" s="171">
        <v>-3.0459199999999999E-2</v>
      </c>
      <c r="G882" s="171">
        <v>5.7899600000000002E-2</v>
      </c>
      <c r="H882" s="171">
        <v>0.59884000000000004</v>
      </c>
      <c r="I882" s="170" t="b">
        <v>0</v>
      </c>
    </row>
    <row r="883" spans="1:9" x14ac:dyDescent="0.15">
      <c r="A883" s="169" t="s">
        <v>1497</v>
      </c>
      <c r="B883" s="169" t="s">
        <v>105</v>
      </c>
      <c r="C883" s="170" t="s">
        <v>67</v>
      </c>
      <c r="D883" s="170" t="s">
        <v>63</v>
      </c>
      <c r="E883" s="171">
        <v>0.28843999999999997</v>
      </c>
      <c r="F883" s="171">
        <v>-1.10609E-2</v>
      </c>
      <c r="G883" s="171">
        <v>3.4642810000000003E-2</v>
      </c>
      <c r="H883" s="171">
        <v>0.74951000000000001</v>
      </c>
      <c r="I883" s="170" t="b">
        <v>1</v>
      </c>
    </row>
    <row r="884" spans="1:9" x14ac:dyDescent="0.15">
      <c r="A884" s="169" t="s">
        <v>1497</v>
      </c>
      <c r="B884" s="169" t="s">
        <v>110</v>
      </c>
      <c r="C884" s="170" t="s">
        <v>67</v>
      </c>
      <c r="D884" s="170" t="s">
        <v>60</v>
      </c>
      <c r="E884" s="171">
        <v>0.28814000000000001</v>
      </c>
      <c r="F884" s="171">
        <v>8.9840699999999996E-2</v>
      </c>
      <c r="G884" s="171">
        <v>3.5723949999999997E-2</v>
      </c>
      <c r="H884" s="171">
        <v>1.1908E-2</v>
      </c>
      <c r="I884" s="170" t="b">
        <v>1</v>
      </c>
    </row>
    <row r="885" spans="1:9" x14ac:dyDescent="0.15">
      <c r="A885" s="169" t="s">
        <v>1497</v>
      </c>
      <c r="B885" s="169" t="s">
        <v>291</v>
      </c>
      <c r="C885" s="170" t="s">
        <v>67</v>
      </c>
      <c r="D885" s="170" t="s">
        <v>61</v>
      </c>
      <c r="E885" s="171">
        <v>0.70377000000000001</v>
      </c>
      <c r="F885" s="171">
        <v>9.0407400000000002E-3</v>
      </c>
      <c r="G885" s="171">
        <v>3.6872540000000002E-2</v>
      </c>
      <c r="H885" s="171">
        <v>0.80630999999999997</v>
      </c>
      <c r="I885" s="170" t="b">
        <v>1</v>
      </c>
    </row>
    <row r="886" spans="1:9" x14ac:dyDescent="0.15">
      <c r="A886" s="169" t="s">
        <v>1497</v>
      </c>
      <c r="B886" s="169" t="s">
        <v>117</v>
      </c>
      <c r="C886" s="170" t="s">
        <v>67</v>
      </c>
      <c r="D886" s="170" t="s">
        <v>61</v>
      </c>
      <c r="E886" s="171">
        <v>0.69408999999999998</v>
      </c>
      <c r="F886" s="171">
        <v>1.0005000000000001E-3</v>
      </c>
      <c r="G886" s="171">
        <v>2.4405509999999998E-2</v>
      </c>
      <c r="H886" s="171">
        <v>0.96730000000000005</v>
      </c>
      <c r="I886" s="170" t="b">
        <v>1</v>
      </c>
    </row>
    <row r="887" spans="1:9" x14ac:dyDescent="0.15">
      <c r="A887" s="169" t="s">
        <v>1497</v>
      </c>
      <c r="B887" s="169" t="s">
        <v>177</v>
      </c>
      <c r="C887" s="170" t="s">
        <v>67</v>
      </c>
      <c r="D887" s="170" t="s">
        <v>63</v>
      </c>
      <c r="E887" s="171">
        <v>0.83831999999999995</v>
      </c>
      <c r="F887" s="171">
        <v>2.7371199999999998E-2</v>
      </c>
      <c r="G887" s="171">
        <v>4.4032929999999998E-2</v>
      </c>
      <c r="H887" s="171">
        <v>0.53420000000000001</v>
      </c>
      <c r="I887" s="170" t="b">
        <v>1</v>
      </c>
    </row>
    <row r="888" spans="1:9" x14ac:dyDescent="0.15">
      <c r="A888" s="169" t="s">
        <v>1497</v>
      </c>
      <c r="B888" s="169" t="s">
        <v>190</v>
      </c>
      <c r="C888" s="170" t="s">
        <v>67</v>
      </c>
      <c r="D888" s="170" t="s">
        <v>61</v>
      </c>
      <c r="E888" s="171">
        <v>0.93103000000000002</v>
      </c>
      <c r="F888" s="171">
        <v>-9.4400700000000004E-2</v>
      </c>
      <c r="G888" s="171">
        <v>6.2146189999999997E-2</v>
      </c>
      <c r="H888" s="171">
        <v>0.12876000000000001</v>
      </c>
      <c r="I888" s="170" t="b">
        <v>1</v>
      </c>
    </row>
    <row r="889" spans="1:9" x14ac:dyDescent="0.15">
      <c r="A889" s="169" t="s">
        <v>1497</v>
      </c>
      <c r="B889" s="169" t="s">
        <v>273</v>
      </c>
      <c r="C889" s="170" t="s">
        <v>60</v>
      </c>
      <c r="D889" s="170" t="s">
        <v>1176</v>
      </c>
      <c r="E889" s="171">
        <v>0.20507</v>
      </c>
      <c r="F889" s="171">
        <v>2.1761490000000001E-2</v>
      </c>
      <c r="G889" s="171">
        <v>3.980467E-2</v>
      </c>
      <c r="H889" s="171">
        <v>0.58457999999999999</v>
      </c>
      <c r="I889" s="170" t="b">
        <v>0</v>
      </c>
    </row>
    <row r="890" spans="1:9" x14ac:dyDescent="0.15">
      <c r="A890" s="169" t="s">
        <v>1497</v>
      </c>
      <c r="B890" s="169" t="s">
        <v>920</v>
      </c>
      <c r="C890" s="170" t="s">
        <v>63</v>
      </c>
      <c r="D890" s="170" t="s">
        <v>61</v>
      </c>
      <c r="E890" s="171">
        <v>0.37907999999999997</v>
      </c>
      <c r="F890" s="171">
        <v>-2.9428800000000001E-2</v>
      </c>
      <c r="G890" s="171">
        <v>3.3080900000000003E-2</v>
      </c>
      <c r="H890" s="171">
        <v>0.37368000000000001</v>
      </c>
      <c r="I890" s="170" t="b">
        <v>1</v>
      </c>
    </row>
    <row r="891" spans="1:9" x14ac:dyDescent="0.15">
      <c r="A891" s="169" t="s">
        <v>1497</v>
      </c>
      <c r="B891" s="169" t="s">
        <v>405</v>
      </c>
      <c r="C891" s="170" t="s">
        <v>60</v>
      </c>
      <c r="D891" s="170" t="s">
        <v>63</v>
      </c>
      <c r="E891" s="171">
        <v>0.20648</v>
      </c>
      <c r="F891" s="171">
        <v>-3.8740799999999999E-2</v>
      </c>
      <c r="G891" s="171">
        <v>4.0095730000000003E-2</v>
      </c>
      <c r="H891" s="171">
        <v>0.33394000000000001</v>
      </c>
      <c r="I891" s="170" t="b">
        <v>1</v>
      </c>
    </row>
    <row r="892" spans="1:9" x14ac:dyDescent="0.15">
      <c r="A892" s="169" t="s">
        <v>1497</v>
      </c>
      <c r="B892" s="169" t="s">
        <v>829</v>
      </c>
      <c r="C892" s="170" t="s">
        <v>60</v>
      </c>
      <c r="D892" s="170" t="s">
        <v>63</v>
      </c>
      <c r="E892" s="171">
        <v>0.36303000000000002</v>
      </c>
      <c r="F892" s="171">
        <v>2.9955099999999998E-3</v>
      </c>
      <c r="G892" s="171">
        <v>3.027759E-2</v>
      </c>
      <c r="H892" s="171">
        <v>0.92118999999999995</v>
      </c>
      <c r="I892" s="170" t="b">
        <v>1</v>
      </c>
    </row>
    <row r="893" spans="1:9" x14ac:dyDescent="0.15">
      <c r="A893" s="169" t="s">
        <v>1497</v>
      </c>
      <c r="B893" s="169" t="s">
        <v>249</v>
      </c>
      <c r="C893" s="170" t="s">
        <v>60</v>
      </c>
      <c r="D893" s="170" t="s">
        <v>63</v>
      </c>
      <c r="E893" s="171">
        <v>0.29005999999999998</v>
      </c>
      <c r="F893" s="171">
        <v>-2.8399500000000001E-2</v>
      </c>
      <c r="G893" s="171">
        <v>3.6132629999999999E-2</v>
      </c>
      <c r="H893" s="171">
        <v>0.43187999999999999</v>
      </c>
      <c r="I893" s="170" t="b">
        <v>1</v>
      </c>
    </row>
    <row r="894" spans="1:9" x14ac:dyDescent="0.15">
      <c r="A894" s="169" t="s">
        <v>1497</v>
      </c>
      <c r="B894" s="169" t="s">
        <v>379</v>
      </c>
      <c r="C894" s="170" t="s">
        <v>63</v>
      </c>
      <c r="D894" s="170" t="s">
        <v>61</v>
      </c>
      <c r="E894" s="171">
        <v>0.81737000000000004</v>
      </c>
      <c r="F894" s="171">
        <v>-3.0529199999999999E-2</v>
      </c>
      <c r="G894" s="171">
        <v>4.1190520000000001E-2</v>
      </c>
      <c r="H894" s="171">
        <v>0.45859</v>
      </c>
      <c r="I894" s="170" t="b">
        <v>1</v>
      </c>
    </row>
    <row r="895" spans="1:9" x14ac:dyDescent="0.15">
      <c r="A895" s="169" t="s">
        <v>1497</v>
      </c>
      <c r="B895" s="169" t="s">
        <v>187</v>
      </c>
      <c r="C895" s="170" t="s">
        <v>67</v>
      </c>
      <c r="D895" s="170" t="s">
        <v>61</v>
      </c>
      <c r="E895" s="171">
        <v>0.19911000000000001</v>
      </c>
      <c r="F895" s="171">
        <v>-3.6664000000000002E-2</v>
      </c>
      <c r="G895" s="171">
        <v>4.0431210000000002E-2</v>
      </c>
      <c r="H895" s="171">
        <v>0.36449999999999999</v>
      </c>
      <c r="I895" s="170" t="b">
        <v>1</v>
      </c>
    </row>
    <row r="896" spans="1:9" x14ac:dyDescent="0.15">
      <c r="A896" s="169" t="s">
        <v>1497</v>
      </c>
      <c r="B896" s="169" t="s">
        <v>202</v>
      </c>
      <c r="C896" s="170" t="s">
        <v>67</v>
      </c>
      <c r="D896" s="170" t="s">
        <v>61</v>
      </c>
      <c r="E896" s="171">
        <v>0.22070000000000001</v>
      </c>
      <c r="F896" s="171">
        <v>3.4401429999999997E-2</v>
      </c>
      <c r="G896" s="171">
        <v>3.9098330000000001E-2</v>
      </c>
      <c r="H896" s="171">
        <v>0.37892999999999999</v>
      </c>
      <c r="I896" s="170" t="b">
        <v>1</v>
      </c>
    </row>
    <row r="897" spans="1:9" x14ac:dyDescent="0.15">
      <c r="A897" s="169" t="s">
        <v>1497</v>
      </c>
      <c r="B897" s="169" t="s">
        <v>219</v>
      </c>
      <c r="C897" s="170" t="s">
        <v>60</v>
      </c>
      <c r="D897" s="170" t="s">
        <v>63</v>
      </c>
      <c r="E897" s="171">
        <v>0.66815000000000002</v>
      </c>
      <c r="F897" s="171">
        <v>5.6570349999999998E-2</v>
      </c>
      <c r="G897" s="171">
        <v>3.4694500000000003E-2</v>
      </c>
      <c r="H897" s="171">
        <v>0.10299</v>
      </c>
      <c r="I897" s="170" t="b">
        <v>1</v>
      </c>
    </row>
    <row r="898" spans="1:9" x14ac:dyDescent="0.15">
      <c r="A898" s="169" t="s">
        <v>1497</v>
      </c>
      <c r="B898" s="169" t="s">
        <v>230</v>
      </c>
      <c r="C898" s="170" t="s">
        <v>60</v>
      </c>
      <c r="D898" s="170" t="s">
        <v>61</v>
      </c>
      <c r="E898" s="171">
        <v>0.72851999999999995</v>
      </c>
      <c r="F898" s="171">
        <v>-4.1141900000000002E-2</v>
      </c>
      <c r="G898" s="171">
        <v>3.6108710000000002E-2</v>
      </c>
      <c r="H898" s="171">
        <v>0.25453999999999999</v>
      </c>
      <c r="I898" s="170" t="b">
        <v>1</v>
      </c>
    </row>
    <row r="899" spans="1:9" x14ac:dyDescent="0.15">
      <c r="A899" s="169" t="s">
        <v>1497</v>
      </c>
      <c r="B899" s="169" t="s">
        <v>374</v>
      </c>
      <c r="C899" s="170" t="s">
        <v>67</v>
      </c>
      <c r="D899" s="170" t="s">
        <v>61</v>
      </c>
      <c r="E899" s="171">
        <v>0.47533999999999998</v>
      </c>
      <c r="F899" s="171">
        <v>7.2320659999999995E-2</v>
      </c>
      <c r="G899" s="171">
        <v>3.224109E-2</v>
      </c>
      <c r="H899" s="171">
        <v>2.4889000000000001E-2</v>
      </c>
      <c r="I899" s="170" t="b">
        <v>1</v>
      </c>
    </row>
    <row r="900" spans="1:9" x14ac:dyDescent="0.15">
      <c r="A900" s="169" t="s">
        <v>1497</v>
      </c>
      <c r="B900" s="169" t="s">
        <v>1006</v>
      </c>
      <c r="C900" s="170" t="s">
        <v>67</v>
      </c>
      <c r="D900" s="170" t="s">
        <v>61</v>
      </c>
      <c r="E900" s="171">
        <v>0.33928000000000003</v>
      </c>
      <c r="F900" s="171">
        <v>2.6641930000000001E-2</v>
      </c>
      <c r="G900" s="171">
        <v>3.3882530000000001E-2</v>
      </c>
      <c r="H900" s="171">
        <v>0.43169000000000002</v>
      </c>
      <c r="I900" s="170" t="b">
        <v>1</v>
      </c>
    </row>
    <row r="901" spans="1:9" x14ac:dyDescent="0.15">
      <c r="A901" s="169" t="s">
        <v>1497</v>
      </c>
      <c r="B901" s="169" t="s">
        <v>98</v>
      </c>
      <c r="C901" s="170" t="s">
        <v>60</v>
      </c>
      <c r="D901" s="170" t="s">
        <v>63</v>
      </c>
      <c r="E901" s="171">
        <v>0.70555000000000001</v>
      </c>
      <c r="F901" s="171">
        <v>-1.58733E-2</v>
      </c>
      <c r="G901" s="171">
        <v>3.4427369999999999E-2</v>
      </c>
      <c r="H901" s="171">
        <v>0.64475000000000005</v>
      </c>
      <c r="I901" s="170" t="b">
        <v>1</v>
      </c>
    </row>
    <row r="902" spans="1:9" x14ac:dyDescent="0.15">
      <c r="A902" s="169" t="s">
        <v>1497</v>
      </c>
      <c r="B902" s="169" t="s">
        <v>359</v>
      </c>
      <c r="C902" s="170" t="s">
        <v>60</v>
      </c>
      <c r="D902" s="170" t="s">
        <v>63</v>
      </c>
      <c r="E902" s="171">
        <v>0.55889</v>
      </c>
      <c r="F902" s="171">
        <v>-3.2467200000000002E-2</v>
      </c>
      <c r="G902" s="171">
        <v>3.2765059999999999E-2</v>
      </c>
      <c r="H902" s="171">
        <v>0.32173000000000002</v>
      </c>
      <c r="I902" s="170" t="b">
        <v>1</v>
      </c>
    </row>
    <row r="903" spans="1:9" x14ac:dyDescent="0.15">
      <c r="A903" s="169" t="s">
        <v>1497</v>
      </c>
      <c r="B903" s="169" t="s">
        <v>373</v>
      </c>
      <c r="C903" s="170" t="s">
        <v>67</v>
      </c>
      <c r="D903" s="170" t="s">
        <v>61</v>
      </c>
      <c r="E903" s="171">
        <v>0.44213999999999998</v>
      </c>
      <c r="F903" s="171">
        <v>-4.9190200000000003E-2</v>
      </c>
      <c r="G903" s="171">
        <v>3.2599700000000002E-2</v>
      </c>
      <c r="H903" s="171">
        <v>0.13131999999999999</v>
      </c>
      <c r="I903" s="170" t="b">
        <v>1</v>
      </c>
    </row>
    <row r="904" spans="1:9" x14ac:dyDescent="0.15">
      <c r="A904" s="169" t="s">
        <v>1497</v>
      </c>
      <c r="B904" s="169" t="s">
        <v>367</v>
      </c>
      <c r="C904" s="170" t="s">
        <v>60</v>
      </c>
      <c r="D904" s="170" t="s">
        <v>61</v>
      </c>
      <c r="E904" s="171">
        <v>0.73560999999999999</v>
      </c>
      <c r="F904" s="171">
        <v>1.8163970000000002E-2</v>
      </c>
      <c r="G904" s="171">
        <v>3.5742469999999998E-2</v>
      </c>
      <c r="H904" s="171">
        <v>0.61131999999999997</v>
      </c>
      <c r="I904" s="170" t="b">
        <v>1</v>
      </c>
    </row>
    <row r="905" spans="1:9" x14ac:dyDescent="0.15">
      <c r="A905" s="169" t="s">
        <v>1497</v>
      </c>
      <c r="B905" s="169" t="s">
        <v>827</v>
      </c>
      <c r="C905" s="170" t="s">
        <v>61</v>
      </c>
      <c r="D905" s="170" t="s">
        <v>67</v>
      </c>
      <c r="E905" s="171">
        <v>0.45904</v>
      </c>
      <c r="F905" s="171">
        <v>-1.71462E-2</v>
      </c>
      <c r="G905" s="171">
        <v>3.1414440000000002E-2</v>
      </c>
      <c r="H905" s="171">
        <v>0.58520000000000005</v>
      </c>
      <c r="I905" s="170" t="b">
        <v>1</v>
      </c>
    </row>
    <row r="906" spans="1:9" x14ac:dyDescent="0.15">
      <c r="A906" s="169" t="s">
        <v>1497</v>
      </c>
      <c r="B906" s="169" t="s">
        <v>309</v>
      </c>
      <c r="C906" s="170" t="s">
        <v>67</v>
      </c>
      <c r="D906" s="170" t="s">
        <v>61</v>
      </c>
      <c r="E906" s="171">
        <v>0.84113000000000004</v>
      </c>
      <c r="F906" s="171">
        <v>-2.3716500000000001E-2</v>
      </c>
      <c r="G906" s="171">
        <v>4.3928099999999998E-2</v>
      </c>
      <c r="H906" s="171">
        <v>0.58926999999999996</v>
      </c>
      <c r="I906" s="170" t="b">
        <v>1</v>
      </c>
    </row>
    <row r="907" spans="1:9" x14ac:dyDescent="0.15">
      <c r="A907" s="169" t="s">
        <v>1497</v>
      </c>
      <c r="B907" s="169" t="s">
        <v>135</v>
      </c>
      <c r="C907" s="170" t="s">
        <v>67</v>
      </c>
      <c r="D907" s="170" t="s">
        <v>61</v>
      </c>
      <c r="E907" s="171">
        <v>0.25080999999999998</v>
      </c>
      <c r="F907" s="171">
        <v>1.3902909999999999E-2</v>
      </c>
      <c r="G907" s="171">
        <v>3.6554789999999997E-2</v>
      </c>
      <c r="H907" s="171">
        <v>0.70369999999999999</v>
      </c>
      <c r="I907" s="170" t="b">
        <v>1</v>
      </c>
    </row>
    <row r="908" spans="1:9" x14ac:dyDescent="0.15">
      <c r="A908" s="169" t="s">
        <v>1497</v>
      </c>
      <c r="B908" s="169" t="s">
        <v>304</v>
      </c>
      <c r="C908" s="170" t="s">
        <v>60</v>
      </c>
      <c r="D908" s="170" t="s">
        <v>63</v>
      </c>
      <c r="E908" s="171">
        <v>0.49963999999999997</v>
      </c>
      <c r="F908" s="171">
        <v>2.0782539999999999E-2</v>
      </c>
      <c r="G908" s="171">
        <v>3.3059140000000001E-2</v>
      </c>
      <c r="H908" s="171">
        <v>0.52958000000000005</v>
      </c>
      <c r="I908" s="170" t="b">
        <v>1</v>
      </c>
    </row>
    <row r="909" spans="1:9" x14ac:dyDescent="0.15">
      <c r="A909" s="169" t="s">
        <v>1497</v>
      </c>
      <c r="B909" s="169" t="s">
        <v>974</v>
      </c>
      <c r="C909" s="170" t="s">
        <v>60</v>
      </c>
      <c r="D909" s="170" t="s">
        <v>63</v>
      </c>
      <c r="E909" s="171">
        <v>0.41143000000000002</v>
      </c>
      <c r="F909" s="171">
        <v>6.015392E-2</v>
      </c>
      <c r="G909" s="171">
        <v>3.248591E-2</v>
      </c>
      <c r="H909" s="171">
        <v>6.4070000000000002E-2</v>
      </c>
      <c r="I909" s="170" t="b">
        <v>1</v>
      </c>
    </row>
    <row r="910" spans="1:9" x14ac:dyDescent="0.15">
      <c r="A910" s="169" t="s">
        <v>1497</v>
      </c>
      <c r="B910" s="169" t="s">
        <v>976</v>
      </c>
      <c r="C910" s="170" t="s">
        <v>60</v>
      </c>
      <c r="D910" s="170" t="s">
        <v>61</v>
      </c>
      <c r="E910" s="171">
        <v>6.8650000000000003E-2</v>
      </c>
      <c r="F910" s="171">
        <v>-3.6664000000000002E-2</v>
      </c>
      <c r="G910" s="171">
        <v>6.6043019999999994E-2</v>
      </c>
      <c r="H910" s="171">
        <v>0.57879000000000003</v>
      </c>
      <c r="I910" s="170" t="b">
        <v>1</v>
      </c>
    </row>
    <row r="911" spans="1:9" x14ac:dyDescent="0.15">
      <c r="A911" s="169" t="s">
        <v>1497</v>
      </c>
      <c r="B911" s="169" t="s">
        <v>910</v>
      </c>
      <c r="C911" s="170" t="s">
        <v>67</v>
      </c>
      <c r="D911" s="170" t="s">
        <v>61</v>
      </c>
      <c r="E911" s="171">
        <v>0.26124000000000003</v>
      </c>
      <c r="F911" s="171">
        <v>-7.0245999999999998E-3</v>
      </c>
      <c r="G911" s="171">
        <v>3.4146559999999999E-2</v>
      </c>
      <c r="H911" s="171">
        <v>0.83701000000000003</v>
      </c>
      <c r="I911" s="170" t="b">
        <v>1</v>
      </c>
    </row>
    <row r="912" spans="1:9" x14ac:dyDescent="0.15">
      <c r="A912" s="169" t="s">
        <v>1497</v>
      </c>
      <c r="B912" s="169" t="s">
        <v>978</v>
      </c>
      <c r="C912" s="170" t="s">
        <v>60</v>
      </c>
      <c r="D912" s="170" t="s">
        <v>63</v>
      </c>
      <c r="E912" s="171">
        <v>0.14377999999999999</v>
      </c>
      <c r="F912" s="171">
        <v>1.2916230000000001E-2</v>
      </c>
      <c r="G912" s="171">
        <v>4.4139409999999997E-2</v>
      </c>
      <c r="H912" s="171">
        <v>0.76980999999999999</v>
      </c>
      <c r="I912" s="170" t="b">
        <v>1</v>
      </c>
    </row>
    <row r="913" spans="1:9" x14ac:dyDescent="0.15">
      <c r="A913" s="169" t="s">
        <v>1497</v>
      </c>
      <c r="B913" s="169" t="s">
        <v>1020</v>
      </c>
      <c r="C913" s="170" t="s">
        <v>63</v>
      </c>
      <c r="D913" s="170" t="s">
        <v>61</v>
      </c>
      <c r="E913" s="171">
        <v>0.16832</v>
      </c>
      <c r="F913" s="171">
        <v>5.9820699999999999E-3</v>
      </c>
      <c r="G913" s="171">
        <v>4.0287370000000003E-2</v>
      </c>
      <c r="H913" s="171">
        <v>0.88195999999999997</v>
      </c>
      <c r="I913" s="170" t="b">
        <v>1</v>
      </c>
    </row>
    <row r="914" spans="1:9" x14ac:dyDescent="0.15">
      <c r="A914" s="169" t="s">
        <v>1497</v>
      </c>
      <c r="B914" s="169" t="s">
        <v>912</v>
      </c>
      <c r="C914" s="170" t="s">
        <v>67</v>
      </c>
      <c r="D914" s="170" t="s">
        <v>61</v>
      </c>
      <c r="E914" s="171">
        <v>3.5700000000000003E-2</v>
      </c>
      <c r="F914" s="171">
        <v>-3.7701900000000003E-2</v>
      </c>
      <c r="G914" s="171">
        <v>8.7657559999999995E-2</v>
      </c>
      <c r="H914" s="171">
        <v>0.66712000000000005</v>
      </c>
      <c r="I914" s="170" t="b">
        <v>1</v>
      </c>
    </row>
    <row r="915" spans="1:9" x14ac:dyDescent="0.15">
      <c r="A915" s="169" t="s">
        <v>1497</v>
      </c>
      <c r="B915" s="169" t="s">
        <v>237</v>
      </c>
      <c r="C915" s="170" t="s">
        <v>67</v>
      </c>
      <c r="D915" s="170" t="s">
        <v>60</v>
      </c>
      <c r="E915" s="171">
        <v>0.76859999999999995</v>
      </c>
      <c r="F915" s="171">
        <v>0.10092592</v>
      </c>
      <c r="G915" s="171">
        <v>3.9258880000000003E-2</v>
      </c>
      <c r="H915" s="171">
        <v>1.0147E-2</v>
      </c>
      <c r="I915" s="170" t="b">
        <v>1</v>
      </c>
    </row>
    <row r="916" spans="1:9" x14ac:dyDescent="0.15">
      <c r="A916" s="169" t="s">
        <v>1497</v>
      </c>
      <c r="B916" s="169" t="s">
        <v>294</v>
      </c>
      <c r="C916" s="170" t="s">
        <v>67</v>
      </c>
      <c r="D916" s="170" t="s">
        <v>60</v>
      </c>
      <c r="E916" s="171">
        <v>0.26602999999999999</v>
      </c>
      <c r="F916" s="171">
        <v>5.4488189999999999E-2</v>
      </c>
      <c r="G916" s="171">
        <v>3.5849279999999997E-2</v>
      </c>
      <c r="H916" s="171">
        <v>0.12853000000000001</v>
      </c>
      <c r="I916" s="170" t="b">
        <v>1</v>
      </c>
    </row>
    <row r="917" spans="1:9" x14ac:dyDescent="0.15">
      <c r="A917" s="169" t="s">
        <v>1497</v>
      </c>
      <c r="B917" s="169" t="s">
        <v>122</v>
      </c>
      <c r="C917" s="170" t="s">
        <v>67</v>
      </c>
      <c r="D917" s="170" t="s">
        <v>63</v>
      </c>
      <c r="E917" s="171">
        <v>0.26584999999999998</v>
      </c>
      <c r="F917" s="171">
        <v>5.3540770000000001E-2</v>
      </c>
      <c r="G917" s="171">
        <v>3.5943099999999999E-2</v>
      </c>
      <c r="H917" s="171">
        <v>0.13633000000000001</v>
      </c>
      <c r="I917" s="170" t="b">
        <v>1</v>
      </c>
    </row>
    <row r="918" spans="1:9" x14ac:dyDescent="0.15">
      <c r="A918" s="169" t="s">
        <v>1497</v>
      </c>
      <c r="B918" s="169" t="s">
        <v>389</v>
      </c>
      <c r="C918" s="170" t="s">
        <v>60</v>
      </c>
      <c r="D918" s="170" t="s">
        <v>63</v>
      </c>
      <c r="E918" s="171">
        <v>0.74644999999999995</v>
      </c>
      <c r="F918" s="171">
        <v>-1.7839899999999999E-2</v>
      </c>
      <c r="G918" s="171">
        <v>3.7256259999999999E-2</v>
      </c>
      <c r="H918" s="171">
        <v>0.63205</v>
      </c>
      <c r="I918" s="170" t="b">
        <v>1</v>
      </c>
    </row>
    <row r="919" spans="1:9" x14ac:dyDescent="0.15">
      <c r="A919" s="169" t="s">
        <v>1497</v>
      </c>
      <c r="B919" s="169" t="s">
        <v>121</v>
      </c>
      <c r="C919" s="170" t="s">
        <v>67</v>
      </c>
      <c r="D919" s="170" t="s">
        <v>61</v>
      </c>
      <c r="E919" s="171">
        <v>0.11198</v>
      </c>
      <c r="F919" s="171">
        <v>-4.1864199999999997E-2</v>
      </c>
      <c r="G919" s="171">
        <v>5.259867E-2</v>
      </c>
      <c r="H919" s="171">
        <v>0.42608000000000001</v>
      </c>
      <c r="I919" s="170" t="b">
        <v>1</v>
      </c>
    </row>
    <row r="920" spans="1:9" x14ac:dyDescent="0.15">
      <c r="A920" s="169" t="s">
        <v>1497</v>
      </c>
      <c r="B920" s="169" t="s">
        <v>980</v>
      </c>
      <c r="C920" s="170" t="s">
        <v>63</v>
      </c>
      <c r="D920" s="170" t="s">
        <v>60</v>
      </c>
      <c r="E920" s="171">
        <v>0.26785999999999999</v>
      </c>
      <c r="F920" s="171">
        <v>2.469261E-2</v>
      </c>
      <c r="G920" s="171">
        <v>3.6335069999999997E-2</v>
      </c>
      <c r="H920" s="171">
        <v>0.49676999999999999</v>
      </c>
      <c r="I920" s="170" t="b">
        <v>1</v>
      </c>
    </row>
    <row r="921" spans="1:9" x14ac:dyDescent="0.15">
      <c r="A921" s="169" t="s">
        <v>1497</v>
      </c>
      <c r="B921" s="169" t="s">
        <v>914</v>
      </c>
      <c r="C921" s="170" t="s">
        <v>63</v>
      </c>
      <c r="D921" s="170" t="s">
        <v>60</v>
      </c>
      <c r="E921" s="171">
        <v>0.25353999999999999</v>
      </c>
      <c r="F921" s="171">
        <v>1.7839919999999999E-2</v>
      </c>
      <c r="G921" s="171">
        <v>3.7224569999999998E-2</v>
      </c>
      <c r="H921" s="171">
        <v>0.63175999999999999</v>
      </c>
      <c r="I921" s="170" t="b">
        <v>1</v>
      </c>
    </row>
    <row r="922" spans="1:9" x14ac:dyDescent="0.15">
      <c r="A922" s="169" t="s">
        <v>1497</v>
      </c>
      <c r="B922" s="169" t="s">
        <v>845</v>
      </c>
      <c r="C922" s="170" t="s">
        <v>60</v>
      </c>
      <c r="D922" s="170" t="s">
        <v>63</v>
      </c>
      <c r="E922" s="171">
        <v>0.22436</v>
      </c>
      <c r="F922" s="171">
        <v>1.2916230000000001E-2</v>
      </c>
      <c r="G922" s="171">
        <v>4.0125220000000003E-2</v>
      </c>
      <c r="H922" s="171">
        <v>0.74753000000000003</v>
      </c>
      <c r="I922" s="170" t="b">
        <v>1</v>
      </c>
    </row>
    <row r="923" spans="1:9" x14ac:dyDescent="0.15">
      <c r="A923" s="169" t="s">
        <v>1497</v>
      </c>
      <c r="B923" s="169" t="s">
        <v>197</v>
      </c>
      <c r="C923" s="170" t="s">
        <v>67</v>
      </c>
      <c r="D923" s="170" t="s">
        <v>60</v>
      </c>
      <c r="E923" s="171">
        <v>0.70511000000000001</v>
      </c>
      <c r="F923" s="171">
        <v>5.2346480000000001E-2</v>
      </c>
      <c r="G923" s="171">
        <v>3.5476380000000002E-2</v>
      </c>
      <c r="H923" s="171">
        <v>0.14007</v>
      </c>
      <c r="I923" s="170" t="b">
        <v>1</v>
      </c>
    </row>
    <row r="924" spans="1:9" x14ac:dyDescent="0.15">
      <c r="A924" s="169" t="s">
        <v>1497</v>
      </c>
      <c r="B924" s="169" t="s">
        <v>940</v>
      </c>
      <c r="C924" s="170" t="s">
        <v>60</v>
      </c>
      <c r="D924" s="170" t="s">
        <v>63</v>
      </c>
      <c r="E924" s="171">
        <v>0.42865999999999999</v>
      </c>
      <c r="F924" s="171">
        <v>-5.12933E-2</v>
      </c>
      <c r="G924" s="171">
        <v>3.2701729999999998E-2</v>
      </c>
      <c r="H924" s="171">
        <v>0.11676</v>
      </c>
      <c r="I924" s="170" t="b">
        <v>1</v>
      </c>
    </row>
    <row r="925" spans="1:9" x14ac:dyDescent="0.15">
      <c r="A925" s="169" t="s">
        <v>1497</v>
      </c>
      <c r="B925" s="169" t="s">
        <v>301</v>
      </c>
      <c r="C925" s="170" t="s">
        <v>60</v>
      </c>
      <c r="D925" s="170" t="s">
        <v>63</v>
      </c>
      <c r="E925" s="171">
        <v>0.30197000000000002</v>
      </c>
      <c r="F925" s="171">
        <v>-9.10194E-2</v>
      </c>
      <c r="G925" s="171">
        <v>3.5285410000000003E-2</v>
      </c>
      <c r="H925" s="171">
        <v>9.8937999999999995E-3</v>
      </c>
      <c r="I925" s="170" t="b">
        <v>1</v>
      </c>
    </row>
    <row r="926" spans="1:9" x14ac:dyDescent="0.15">
      <c r="A926" s="169" t="s">
        <v>1497</v>
      </c>
      <c r="B926" s="169" t="s">
        <v>180</v>
      </c>
      <c r="C926" s="170" t="s">
        <v>60</v>
      </c>
      <c r="D926" s="170" t="s">
        <v>63</v>
      </c>
      <c r="E926" s="171">
        <v>0.13086</v>
      </c>
      <c r="F926" s="171">
        <v>3.9920199999999998E-3</v>
      </c>
      <c r="G926" s="171">
        <v>4.3547599999999999E-2</v>
      </c>
      <c r="H926" s="171">
        <v>0.92696000000000001</v>
      </c>
      <c r="I926" s="170" t="b">
        <v>1</v>
      </c>
    </row>
    <row r="927" spans="1:9" x14ac:dyDescent="0.15">
      <c r="A927" s="169" t="s">
        <v>1497</v>
      </c>
      <c r="B927" s="169" t="s">
        <v>801</v>
      </c>
      <c r="C927" s="170" t="s">
        <v>61</v>
      </c>
      <c r="D927" s="170" t="s">
        <v>67</v>
      </c>
      <c r="E927" s="171">
        <v>0.50480999999999998</v>
      </c>
      <c r="F927" s="171">
        <v>-3.82587E-2</v>
      </c>
      <c r="G927" s="171">
        <v>3.2469619999999998E-2</v>
      </c>
      <c r="H927" s="171">
        <v>0.23868</v>
      </c>
      <c r="I927" s="170" t="b">
        <v>1</v>
      </c>
    </row>
    <row r="928" spans="1:9" x14ac:dyDescent="0.15">
      <c r="A928" s="169" t="s">
        <v>1497</v>
      </c>
      <c r="B928" s="169" t="s">
        <v>334</v>
      </c>
      <c r="C928" s="170" t="s">
        <v>67</v>
      </c>
      <c r="D928" s="170" t="s">
        <v>61</v>
      </c>
      <c r="E928" s="171">
        <v>0.48853999999999997</v>
      </c>
      <c r="F928" s="171">
        <v>5.9820699999999999E-3</v>
      </c>
      <c r="G928" s="171">
        <v>3.3370080000000003E-2</v>
      </c>
      <c r="H928" s="171">
        <v>0.85772999999999999</v>
      </c>
      <c r="I928" s="170" t="b">
        <v>1</v>
      </c>
    </row>
    <row r="929" spans="1:9" x14ac:dyDescent="0.15">
      <c r="A929" s="169" t="s">
        <v>1497</v>
      </c>
      <c r="B929" s="169" t="s">
        <v>385</v>
      </c>
      <c r="C929" s="170" t="s">
        <v>67</v>
      </c>
      <c r="D929" s="170" t="s">
        <v>61</v>
      </c>
      <c r="E929" s="171">
        <v>0.17901</v>
      </c>
      <c r="F929" s="171">
        <v>-5.4456200000000003E-2</v>
      </c>
      <c r="G929" s="171">
        <v>4.2224400000000002E-2</v>
      </c>
      <c r="H929" s="171">
        <v>0.19716</v>
      </c>
      <c r="I929" s="170" t="b">
        <v>1</v>
      </c>
    </row>
    <row r="930" spans="1:9" x14ac:dyDescent="0.15">
      <c r="A930" s="169" t="s">
        <v>1497</v>
      </c>
      <c r="B930" s="169" t="s">
        <v>964</v>
      </c>
      <c r="C930" s="170" t="s">
        <v>60</v>
      </c>
      <c r="D930" s="170" t="s">
        <v>63</v>
      </c>
      <c r="E930" s="171">
        <v>0.29292000000000001</v>
      </c>
      <c r="F930" s="171">
        <v>4.7837329999999997E-2</v>
      </c>
      <c r="G930" s="171">
        <v>3.5374839999999998E-2</v>
      </c>
      <c r="H930" s="171">
        <v>0.17627999999999999</v>
      </c>
      <c r="I930" s="170" t="b">
        <v>1</v>
      </c>
    </row>
    <row r="931" spans="1:9" x14ac:dyDescent="0.15">
      <c r="A931" s="169" t="s">
        <v>1497</v>
      </c>
      <c r="B931" s="169" t="s">
        <v>966</v>
      </c>
      <c r="C931" s="170" t="s">
        <v>63</v>
      </c>
      <c r="D931" s="170" t="s">
        <v>61</v>
      </c>
      <c r="E931" s="171">
        <v>0.41336000000000001</v>
      </c>
      <c r="F931" s="171">
        <v>-2.0019999999999999E-3</v>
      </c>
      <c r="G931" s="171">
        <v>2.599429E-2</v>
      </c>
      <c r="H931" s="171">
        <v>0.93861000000000006</v>
      </c>
      <c r="I931" s="170" t="b">
        <v>1</v>
      </c>
    </row>
    <row r="932" spans="1:9" x14ac:dyDescent="0.15">
      <c r="A932" s="169" t="s">
        <v>1497</v>
      </c>
      <c r="B932" s="169" t="s">
        <v>94</v>
      </c>
      <c r="C932" s="170" t="s">
        <v>60</v>
      </c>
      <c r="D932" s="170" t="s">
        <v>63</v>
      </c>
      <c r="E932" s="171">
        <v>0.53374999999999995</v>
      </c>
      <c r="F932" s="171">
        <v>7.0246099999999997E-3</v>
      </c>
      <c r="G932" s="171">
        <v>3.1069739999999998E-2</v>
      </c>
      <c r="H932" s="171">
        <v>0.82113000000000003</v>
      </c>
      <c r="I932" s="170" t="b">
        <v>1</v>
      </c>
    </row>
    <row r="933" spans="1:9" x14ac:dyDescent="0.15">
      <c r="A933" s="169" t="s">
        <v>1497</v>
      </c>
      <c r="B933" s="169" t="s">
        <v>323</v>
      </c>
      <c r="C933" s="170" t="s">
        <v>60</v>
      </c>
      <c r="D933" s="170" t="s">
        <v>63</v>
      </c>
      <c r="E933" s="171">
        <v>0.61109000000000002</v>
      </c>
      <c r="F933" s="171">
        <v>3.5627180000000001E-2</v>
      </c>
      <c r="G933" s="171">
        <v>3.3367750000000002E-2</v>
      </c>
      <c r="H933" s="171">
        <v>0.28565000000000002</v>
      </c>
      <c r="I933" s="170" t="b">
        <v>1</v>
      </c>
    </row>
    <row r="934" spans="1:9" x14ac:dyDescent="0.15">
      <c r="A934" s="169" t="s">
        <v>1497</v>
      </c>
      <c r="B934" s="169" t="s">
        <v>362</v>
      </c>
      <c r="C934" s="170" t="s">
        <v>60</v>
      </c>
      <c r="D934" s="170" t="s">
        <v>63</v>
      </c>
      <c r="E934" s="171">
        <v>0.31196000000000002</v>
      </c>
      <c r="F934" s="171">
        <v>-2.32686E-2</v>
      </c>
      <c r="G934" s="171">
        <v>3.4360929999999998E-2</v>
      </c>
      <c r="H934" s="171">
        <v>0.49829000000000001</v>
      </c>
      <c r="I934" s="170" t="b">
        <v>1</v>
      </c>
    </row>
    <row r="935" spans="1:9" x14ac:dyDescent="0.15">
      <c r="A935" s="169" t="s">
        <v>1497</v>
      </c>
      <c r="B935" s="169" t="s">
        <v>360</v>
      </c>
      <c r="C935" s="170" t="s">
        <v>67</v>
      </c>
      <c r="D935" s="170" t="s">
        <v>61</v>
      </c>
      <c r="E935" s="171">
        <v>0.79629000000000005</v>
      </c>
      <c r="F935" s="171">
        <v>-6.9756000000000002E-3</v>
      </c>
      <c r="G935" s="171">
        <v>3.7768740000000002E-2</v>
      </c>
      <c r="H935" s="171">
        <v>0.85346999999999995</v>
      </c>
      <c r="I935" s="170" t="b">
        <v>1</v>
      </c>
    </row>
    <row r="936" spans="1:9" x14ac:dyDescent="0.15">
      <c r="A936" s="169" t="s">
        <v>1497</v>
      </c>
      <c r="B936" s="169" t="s">
        <v>861</v>
      </c>
      <c r="C936" s="170" t="s">
        <v>63</v>
      </c>
      <c r="D936" s="170" t="s">
        <v>60</v>
      </c>
      <c r="E936" s="171">
        <v>0.52090000000000003</v>
      </c>
      <c r="F936" s="171">
        <v>-2.2739499999999999E-2</v>
      </c>
      <c r="G936" s="171">
        <v>3.2059900000000002E-2</v>
      </c>
      <c r="H936" s="171">
        <v>0.47815000000000002</v>
      </c>
      <c r="I936" s="170" t="b">
        <v>1</v>
      </c>
    </row>
    <row r="937" spans="1:9" x14ac:dyDescent="0.15">
      <c r="A937" s="169" t="s">
        <v>1497</v>
      </c>
      <c r="B937" s="169" t="s">
        <v>849</v>
      </c>
      <c r="C937" s="170" t="s">
        <v>63</v>
      </c>
      <c r="D937" s="170" t="s">
        <v>60</v>
      </c>
      <c r="E937" s="171">
        <v>0.35285</v>
      </c>
      <c r="F937" s="171">
        <v>8.9597400000000008E-3</v>
      </c>
      <c r="G937" s="171">
        <v>3.2140059999999998E-2</v>
      </c>
      <c r="H937" s="171">
        <v>0.78042</v>
      </c>
      <c r="I937" s="170" t="b">
        <v>1</v>
      </c>
    </row>
    <row r="938" spans="1:9" x14ac:dyDescent="0.15">
      <c r="A938" s="169" t="s">
        <v>1498</v>
      </c>
      <c r="B938" s="169" t="s">
        <v>954</v>
      </c>
      <c r="C938" s="170" t="s">
        <v>63</v>
      </c>
      <c r="D938" s="170" t="s">
        <v>61</v>
      </c>
      <c r="E938" s="171">
        <v>0.37530000000000002</v>
      </c>
      <c r="F938" s="171">
        <v>-3.39E-2</v>
      </c>
      <c r="G938" s="171">
        <v>5.7700000000000001E-2</v>
      </c>
      <c r="H938" s="171">
        <v>0.55700000000000005</v>
      </c>
      <c r="I938" s="170" t="b">
        <v>1</v>
      </c>
    </row>
    <row r="939" spans="1:9" x14ac:dyDescent="0.15">
      <c r="A939" s="169" t="s">
        <v>1498</v>
      </c>
      <c r="B939" s="169" t="s">
        <v>327</v>
      </c>
      <c r="C939" s="170" t="s">
        <v>60</v>
      </c>
      <c r="D939" s="170" t="s">
        <v>63</v>
      </c>
      <c r="E939" s="171">
        <v>0.49490000000000001</v>
      </c>
      <c r="F939" s="171">
        <v>0.1077</v>
      </c>
      <c r="G939" s="171">
        <v>5.6099999999999997E-2</v>
      </c>
      <c r="H939" s="171">
        <v>5.4899999999999997E-2</v>
      </c>
      <c r="I939" s="170" t="b">
        <v>1</v>
      </c>
    </row>
    <row r="940" spans="1:9" x14ac:dyDescent="0.15">
      <c r="A940" s="169" t="s">
        <v>1498</v>
      </c>
      <c r="B940" s="169" t="s">
        <v>239</v>
      </c>
      <c r="C940" s="170" t="s">
        <v>60</v>
      </c>
      <c r="D940" s="170" t="s">
        <v>63</v>
      </c>
      <c r="E940" s="171">
        <v>0.26729999999999998</v>
      </c>
      <c r="F940" s="171">
        <v>-8.3500000000000005E-2</v>
      </c>
      <c r="G940" s="171">
        <v>6.3100000000000003E-2</v>
      </c>
      <c r="H940" s="171">
        <v>0.186</v>
      </c>
      <c r="I940" s="170" t="b">
        <v>1</v>
      </c>
    </row>
    <row r="941" spans="1:9" x14ac:dyDescent="0.15">
      <c r="A941" s="169" t="s">
        <v>1498</v>
      </c>
      <c r="B941" s="169" t="s">
        <v>353</v>
      </c>
      <c r="C941" s="170" t="s">
        <v>67</v>
      </c>
      <c r="D941" s="170" t="s">
        <v>60</v>
      </c>
      <c r="E941" s="171">
        <v>0.89739999999999998</v>
      </c>
      <c r="F941" s="171">
        <v>-0.1343</v>
      </c>
      <c r="G941" s="171">
        <v>9.2100000000000001E-2</v>
      </c>
      <c r="H941" s="171">
        <v>0.14499999999999999</v>
      </c>
      <c r="I941" s="170" t="b">
        <v>1</v>
      </c>
    </row>
    <row r="942" spans="1:9" x14ac:dyDescent="0.15">
      <c r="A942" s="169" t="s">
        <v>1498</v>
      </c>
      <c r="B942" s="169" t="s">
        <v>380</v>
      </c>
      <c r="C942" s="170" t="s">
        <v>60</v>
      </c>
      <c r="D942" s="170" t="s">
        <v>63</v>
      </c>
      <c r="E942" s="171">
        <v>7.3980000000000004E-2</v>
      </c>
      <c r="F942" s="171">
        <v>-3.1899999999999998E-2</v>
      </c>
      <c r="G942" s="171">
        <v>0.107</v>
      </c>
      <c r="H942" s="171">
        <v>0.76600000000000001</v>
      </c>
      <c r="I942" s="170" t="b">
        <v>1</v>
      </c>
    </row>
    <row r="943" spans="1:9" x14ac:dyDescent="0.15">
      <c r="A943" s="169" t="s">
        <v>1498</v>
      </c>
      <c r="B943" s="169" t="s">
        <v>813</v>
      </c>
      <c r="C943" s="170" t="s">
        <v>60</v>
      </c>
      <c r="D943" s="170" t="s">
        <v>63</v>
      </c>
      <c r="E943" s="171">
        <v>0.49830000000000002</v>
      </c>
      <c r="F943" s="171">
        <v>-6.3100000000000003E-2</v>
      </c>
      <c r="G943" s="171">
        <v>5.5800000000000002E-2</v>
      </c>
      <c r="H943" s="171">
        <v>0.25800000000000001</v>
      </c>
      <c r="I943" s="170" t="b">
        <v>1</v>
      </c>
    </row>
    <row r="944" spans="1:9" x14ac:dyDescent="0.15">
      <c r="A944" s="169" t="s">
        <v>1498</v>
      </c>
      <c r="B944" s="169" t="s">
        <v>295</v>
      </c>
      <c r="C944" s="170" t="s">
        <v>60</v>
      </c>
      <c r="D944" s="170" t="s">
        <v>63</v>
      </c>
      <c r="E944" s="171">
        <v>8.455E-2</v>
      </c>
      <c r="F944" s="171">
        <v>6.2100000000000002E-2</v>
      </c>
      <c r="G944" s="171">
        <v>0.1</v>
      </c>
      <c r="H944" s="171">
        <v>0.53600000000000003</v>
      </c>
      <c r="I944" s="170" t="b">
        <v>1</v>
      </c>
    </row>
    <row r="945" spans="1:9" x14ac:dyDescent="0.15">
      <c r="A945" s="169" t="s">
        <v>1498</v>
      </c>
      <c r="B945" s="169" t="s">
        <v>365</v>
      </c>
      <c r="C945" s="170" t="s">
        <v>67</v>
      </c>
      <c r="D945" s="170" t="s">
        <v>61</v>
      </c>
      <c r="E945" s="171">
        <v>0.2361</v>
      </c>
      <c r="F945" s="171">
        <v>-6.5500000000000003E-2</v>
      </c>
      <c r="G945" s="171">
        <v>6.59E-2</v>
      </c>
      <c r="H945" s="171">
        <v>0.32</v>
      </c>
      <c r="I945" s="170" t="b">
        <v>1</v>
      </c>
    </row>
    <row r="946" spans="1:9" x14ac:dyDescent="0.15">
      <c r="A946" s="169" t="s">
        <v>1498</v>
      </c>
      <c r="B946" s="169" t="s">
        <v>236</v>
      </c>
      <c r="C946" s="170" t="s">
        <v>67</v>
      </c>
      <c r="D946" s="170" t="s">
        <v>61</v>
      </c>
      <c r="E946" s="171">
        <v>0.55359999999999998</v>
      </c>
      <c r="F946" s="171">
        <v>0.1149</v>
      </c>
      <c r="G946" s="171">
        <v>5.6300000000000003E-2</v>
      </c>
      <c r="H946" s="171">
        <v>4.1300000000000003E-2</v>
      </c>
      <c r="I946" s="170" t="b">
        <v>1</v>
      </c>
    </row>
    <row r="947" spans="1:9" x14ac:dyDescent="0.15">
      <c r="A947" s="169" t="s">
        <v>1498</v>
      </c>
      <c r="B947" s="169" t="s">
        <v>232</v>
      </c>
      <c r="C947" s="170" t="s">
        <v>67</v>
      </c>
      <c r="D947" s="170" t="s">
        <v>61</v>
      </c>
      <c r="E947" s="171">
        <v>0.67989999999999995</v>
      </c>
      <c r="F947" s="171">
        <v>-2.4400000000000002E-2</v>
      </c>
      <c r="G947" s="171">
        <v>5.9900000000000002E-2</v>
      </c>
      <c r="H947" s="171">
        <v>0.68400000000000005</v>
      </c>
      <c r="I947" s="170" t="b">
        <v>1</v>
      </c>
    </row>
    <row r="948" spans="1:9" x14ac:dyDescent="0.15">
      <c r="A948" s="169" t="s">
        <v>1498</v>
      </c>
      <c r="B948" s="169" t="s">
        <v>930</v>
      </c>
      <c r="C948" s="170" t="s">
        <v>67</v>
      </c>
      <c r="D948" s="170" t="s">
        <v>61</v>
      </c>
      <c r="E948" s="171">
        <v>0.2172</v>
      </c>
      <c r="F948" s="171">
        <v>-4.8999999999999998E-3</v>
      </c>
      <c r="G948" s="171">
        <v>6.7699999999999996E-2</v>
      </c>
      <c r="H948" s="171">
        <v>0.94199999999999995</v>
      </c>
      <c r="I948" s="170" t="b">
        <v>1</v>
      </c>
    </row>
    <row r="949" spans="1:9" x14ac:dyDescent="0.15">
      <c r="A949" s="169" t="s">
        <v>1498</v>
      </c>
      <c r="B949" s="169" t="s">
        <v>297</v>
      </c>
      <c r="C949" s="170" t="s">
        <v>67</v>
      </c>
      <c r="D949" s="170" t="s">
        <v>60</v>
      </c>
      <c r="E949" s="171">
        <v>0.46</v>
      </c>
      <c r="F949" s="171">
        <v>-1.67E-2</v>
      </c>
      <c r="G949" s="171">
        <v>5.6099999999999997E-2</v>
      </c>
      <c r="H949" s="171">
        <v>0.76600000000000001</v>
      </c>
      <c r="I949" s="170" t="b">
        <v>0</v>
      </c>
    </row>
    <row r="950" spans="1:9" x14ac:dyDescent="0.15">
      <c r="A950" s="169" t="s">
        <v>1498</v>
      </c>
      <c r="B950" s="169" t="s">
        <v>109</v>
      </c>
      <c r="C950" s="170" t="s">
        <v>67</v>
      </c>
      <c r="D950" s="170" t="s">
        <v>60</v>
      </c>
      <c r="E950" s="171">
        <v>0.35010000000000002</v>
      </c>
      <c r="F950" s="171">
        <v>-9.7199999999999995E-2</v>
      </c>
      <c r="G950" s="171">
        <v>5.8400000000000001E-2</v>
      </c>
      <c r="H950" s="171">
        <v>9.6000000000000002E-2</v>
      </c>
      <c r="I950" s="170" t="b">
        <v>1</v>
      </c>
    </row>
    <row r="951" spans="1:9" x14ac:dyDescent="0.15">
      <c r="A951" s="169" t="s">
        <v>1498</v>
      </c>
      <c r="B951" s="169" t="s">
        <v>282</v>
      </c>
      <c r="C951" s="170" t="s">
        <v>67</v>
      </c>
      <c r="D951" s="170" t="s">
        <v>61</v>
      </c>
      <c r="E951" s="171">
        <v>0.63959999999999995</v>
      </c>
      <c r="F951" s="171">
        <v>2.2800000000000001E-2</v>
      </c>
      <c r="G951" s="171">
        <v>5.8200000000000002E-2</v>
      </c>
      <c r="H951" s="171">
        <v>0.69499999999999995</v>
      </c>
      <c r="I951" s="170" t="b">
        <v>1</v>
      </c>
    </row>
    <row r="952" spans="1:9" x14ac:dyDescent="0.15">
      <c r="A952" s="169" t="s">
        <v>1498</v>
      </c>
      <c r="B952" s="169" t="s">
        <v>175</v>
      </c>
      <c r="C952" s="170" t="s">
        <v>67</v>
      </c>
      <c r="D952" s="170" t="s">
        <v>63</v>
      </c>
      <c r="E952" s="171">
        <v>0.29659999999999997</v>
      </c>
      <c r="F952" s="171">
        <v>-0.1094</v>
      </c>
      <c r="G952" s="171">
        <v>6.0999999999999999E-2</v>
      </c>
      <c r="H952" s="171">
        <v>7.2900000000000006E-2</v>
      </c>
      <c r="I952" s="170" t="b">
        <v>1</v>
      </c>
    </row>
    <row r="953" spans="1:9" x14ac:dyDescent="0.15">
      <c r="A953" s="169" t="s">
        <v>1498</v>
      </c>
      <c r="B953" s="169" t="s">
        <v>835</v>
      </c>
      <c r="C953" s="170" t="s">
        <v>60</v>
      </c>
      <c r="D953" s="170" t="s">
        <v>61</v>
      </c>
      <c r="E953" s="171">
        <v>0.39229999999999998</v>
      </c>
      <c r="F953" s="171">
        <v>2E-3</v>
      </c>
      <c r="G953" s="171">
        <v>5.7200000000000001E-2</v>
      </c>
      <c r="H953" s="171">
        <v>0.97199999999999998</v>
      </c>
      <c r="I953" s="170" t="b">
        <v>1</v>
      </c>
    </row>
    <row r="954" spans="1:9" x14ac:dyDescent="0.15">
      <c r="A954" s="169" t="s">
        <v>1498</v>
      </c>
      <c r="B954" s="169" t="s">
        <v>181</v>
      </c>
      <c r="C954" s="170" t="s">
        <v>67</v>
      </c>
      <c r="D954" s="170" t="s">
        <v>61</v>
      </c>
      <c r="E954" s="171">
        <v>0.34839999999999999</v>
      </c>
      <c r="F954" s="171">
        <v>-3.3000000000000002E-2</v>
      </c>
      <c r="G954" s="171">
        <v>5.8599999999999999E-2</v>
      </c>
      <c r="H954" s="171">
        <v>0.57299999999999995</v>
      </c>
      <c r="I954" s="170" t="b">
        <v>1</v>
      </c>
    </row>
    <row r="955" spans="1:9" x14ac:dyDescent="0.15">
      <c r="A955" s="169" t="s">
        <v>1498</v>
      </c>
      <c r="B955" s="169" t="s">
        <v>346</v>
      </c>
      <c r="C955" s="170" t="s">
        <v>67</v>
      </c>
      <c r="D955" s="170" t="s">
        <v>61</v>
      </c>
      <c r="E955" s="171">
        <v>0.59689999999999999</v>
      </c>
      <c r="F955" s="171">
        <v>-6.9400000000000003E-2</v>
      </c>
      <c r="G955" s="171">
        <v>5.7200000000000001E-2</v>
      </c>
      <c r="H955" s="171">
        <v>0.22500000000000001</v>
      </c>
      <c r="I955" s="170" t="b">
        <v>1</v>
      </c>
    </row>
    <row r="956" spans="1:9" x14ac:dyDescent="0.15">
      <c r="A956" s="169" t="s">
        <v>1498</v>
      </c>
      <c r="B956" s="169" t="s">
        <v>773</v>
      </c>
      <c r="C956" s="170" t="s">
        <v>67</v>
      </c>
      <c r="D956" s="170" t="s">
        <v>61</v>
      </c>
      <c r="E956" s="171">
        <v>0.30170000000000002</v>
      </c>
      <c r="F956" s="171">
        <v>5.4000000000000003E-3</v>
      </c>
      <c r="G956" s="171">
        <v>6.0900000000000003E-2</v>
      </c>
      <c r="H956" s="171">
        <v>0.92900000000000005</v>
      </c>
      <c r="I956" s="170" t="b">
        <v>1</v>
      </c>
    </row>
    <row r="957" spans="1:9" x14ac:dyDescent="0.15">
      <c r="A957" s="169" t="s">
        <v>1498</v>
      </c>
      <c r="B957" s="169" t="s">
        <v>793</v>
      </c>
      <c r="C957" s="170" t="s">
        <v>63</v>
      </c>
      <c r="D957" s="170" t="s">
        <v>60</v>
      </c>
      <c r="E957" s="171">
        <v>0.14380000000000001</v>
      </c>
      <c r="F957" s="171">
        <v>8.4599999999999995E-2</v>
      </c>
      <c r="G957" s="171">
        <v>8.0299999999999996E-2</v>
      </c>
      <c r="H957" s="171">
        <v>0.29199999999999998</v>
      </c>
      <c r="I957" s="170" t="b">
        <v>1</v>
      </c>
    </row>
    <row r="958" spans="1:9" x14ac:dyDescent="0.15">
      <c r="A958" s="169" t="s">
        <v>1498</v>
      </c>
      <c r="B958" s="169" t="s">
        <v>154</v>
      </c>
      <c r="C958" s="170" t="s">
        <v>67</v>
      </c>
      <c r="D958" s="170" t="s">
        <v>61</v>
      </c>
      <c r="E958" s="171">
        <v>0.1439</v>
      </c>
      <c r="F958" s="171">
        <v>-6.8599999999999994E-2</v>
      </c>
      <c r="G958" s="171">
        <v>7.9399999999999998E-2</v>
      </c>
      <c r="H958" s="171">
        <v>0.38800000000000001</v>
      </c>
      <c r="I958" s="170" t="b">
        <v>1</v>
      </c>
    </row>
    <row r="959" spans="1:9" x14ac:dyDescent="0.15">
      <c r="A959" s="169" t="s">
        <v>1498</v>
      </c>
      <c r="B959" s="169" t="s">
        <v>404</v>
      </c>
      <c r="C959" s="170" t="s">
        <v>60</v>
      </c>
      <c r="D959" s="170" t="s">
        <v>63</v>
      </c>
      <c r="E959" s="171">
        <v>0.85609999999999997</v>
      </c>
      <c r="F959" s="171">
        <v>6.8699999999999997E-2</v>
      </c>
      <c r="G959" s="171">
        <v>7.9399999999999998E-2</v>
      </c>
      <c r="H959" s="171">
        <v>0.38700000000000001</v>
      </c>
      <c r="I959" s="170" t="b">
        <v>1</v>
      </c>
    </row>
    <row r="960" spans="1:9" x14ac:dyDescent="0.15">
      <c r="A960" s="169" t="s">
        <v>1498</v>
      </c>
      <c r="B960" s="169" t="s">
        <v>178</v>
      </c>
      <c r="C960" s="170" t="s">
        <v>63</v>
      </c>
      <c r="D960" s="170" t="s">
        <v>61</v>
      </c>
      <c r="E960" s="171">
        <v>0.64319999999999999</v>
      </c>
      <c r="F960" s="171">
        <v>1.04E-2</v>
      </c>
      <c r="G960" s="171">
        <v>5.8299999999999998E-2</v>
      </c>
      <c r="H960" s="171">
        <v>0.85799999999999998</v>
      </c>
      <c r="I960" s="170" t="b">
        <v>1</v>
      </c>
    </row>
    <row r="961" spans="1:9" x14ac:dyDescent="0.15">
      <c r="A961" s="169" t="s">
        <v>1498</v>
      </c>
      <c r="B961" s="169" t="s">
        <v>253</v>
      </c>
      <c r="C961" s="170" t="s">
        <v>67</v>
      </c>
      <c r="D961" s="170" t="s">
        <v>61</v>
      </c>
      <c r="E961" s="171">
        <v>0.51590000000000003</v>
      </c>
      <c r="F961" s="171">
        <v>-3.5999999999999999E-3</v>
      </c>
      <c r="G961" s="171">
        <v>5.6599999999999998E-2</v>
      </c>
      <c r="H961" s="171">
        <v>0.94899999999999995</v>
      </c>
      <c r="I961" s="170" t="b">
        <v>1</v>
      </c>
    </row>
    <row r="962" spans="1:9" x14ac:dyDescent="0.15">
      <c r="A962" s="169" t="s">
        <v>1498</v>
      </c>
      <c r="B962" s="169" t="s">
        <v>254</v>
      </c>
      <c r="C962" s="170" t="s">
        <v>63</v>
      </c>
      <c r="D962" s="170" t="s">
        <v>61</v>
      </c>
      <c r="E962" s="171">
        <v>0.40639999999999998</v>
      </c>
      <c r="F962" s="171">
        <v>-8.5999999999999993E-2</v>
      </c>
      <c r="G962" s="171">
        <v>5.8299999999999998E-2</v>
      </c>
      <c r="H962" s="171">
        <v>0.14000000000000001</v>
      </c>
      <c r="I962" s="170" t="b">
        <v>1</v>
      </c>
    </row>
    <row r="963" spans="1:9" x14ac:dyDescent="0.15">
      <c r="A963" s="169" t="s">
        <v>1498</v>
      </c>
      <c r="B963" s="169" t="s">
        <v>321</v>
      </c>
      <c r="C963" s="170" t="s">
        <v>63</v>
      </c>
      <c r="D963" s="170" t="s">
        <v>61</v>
      </c>
      <c r="E963" s="171">
        <v>0.25290000000000001</v>
      </c>
      <c r="F963" s="171">
        <v>5.16E-2</v>
      </c>
      <c r="G963" s="171">
        <v>6.4199999999999993E-2</v>
      </c>
      <c r="H963" s="171">
        <v>0.42199999999999999</v>
      </c>
      <c r="I963" s="170" t="b">
        <v>1</v>
      </c>
    </row>
    <row r="964" spans="1:9" x14ac:dyDescent="0.15">
      <c r="A964" s="169" t="s">
        <v>1498</v>
      </c>
      <c r="B964" s="169" t="s">
        <v>165</v>
      </c>
      <c r="C964" s="170" t="s">
        <v>60</v>
      </c>
      <c r="D964" s="170" t="s">
        <v>63</v>
      </c>
      <c r="E964" s="171">
        <v>0.52449999999999997</v>
      </c>
      <c r="F964" s="171">
        <v>8.5199999999999998E-2</v>
      </c>
      <c r="G964" s="171">
        <v>5.5800000000000002E-2</v>
      </c>
      <c r="H964" s="171">
        <v>0.127</v>
      </c>
      <c r="I964" s="170" t="b">
        <v>1</v>
      </c>
    </row>
    <row r="965" spans="1:9" x14ac:dyDescent="0.15">
      <c r="A965" s="169" t="s">
        <v>1498</v>
      </c>
      <c r="B965" s="169" t="s">
        <v>104</v>
      </c>
      <c r="C965" s="170" t="s">
        <v>63</v>
      </c>
      <c r="D965" s="170" t="s">
        <v>61</v>
      </c>
      <c r="E965" s="171">
        <v>0.57469999999999999</v>
      </c>
      <c r="F965" s="171">
        <v>-4.5699999999999998E-2</v>
      </c>
      <c r="G965" s="171">
        <v>5.6599999999999998E-2</v>
      </c>
      <c r="H965" s="171">
        <v>0.41899999999999998</v>
      </c>
      <c r="I965" s="170" t="b">
        <v>0</v>
      </c>
    </row>
    <row r="966" spans="1:9" x14ac:dyDescent="0.15">
      <c r="A966" s="169" t="s">
        <v>1498</v>
      </c>
      <c r="B966" s="169" t="s">
        <v>390</v>
      </c>
      <c r="C966" s="170" t="s">
        <v>60</v>
      </c>
      <c r="D966" s="170" t="s">
        <v>61</v>
      </c>
      <c r="E966" s="171">
        <v>0.8357</v>
      </c>
      <c r="F966" s="171">
        <v>2.3900000000000001E-2</v>
      </c>
      <c r="G966" s="171">
        <v>7.5300000000000006E-2</v>
      </c>
      <c r="H966" s="171">
        <v>0.751</v>
      </c>
      <c r="I966" s="170" t="b">
        <v>1</v>
      </c>
    </row>
    <row r="967" spans="1:9" x14ac:dyDescent="0.15">
      <c r="A967" s="169" t="s">
        <v>1498</v>
      </c>
      <c r="B967" s="169" t="s">
        <v>151</v>
      </c>
      <c r="C967" s="170" t="s">
        <v>67</v>
      </c>
      <c r="D967" s="170" t="s">
        <v>63</v>
      </c>
      <c r="E967" s="171">
        <v>0.62439999999999996</v>
      </c>
      <c r="F967" s="171">
        <v>-3.6799999999999999E-2</v>
      </c>
      <c r="G967" s="171">
        <v>5.7700000000000001E-2</v>
      </c>
      <c r="H967" s="171">
        <v>0.52400000000000002</v>
      </c>
      <c r="I967" s="170" t="b">
        <v>1</v>
      </c>
    </row>
    <row r="968" spans="1:9" x14ac:dyDescent="0.15">
      <c r="A968" s="169" t="s">
        <v>1498</v>
      </c>
      <c r="B968" s="169" t="s">
        <v>343</v>
      </c>
      <c r="C968" s="170" t="s">
        <v>60</v>
      </c>
      <c r="D968" s="170" t="s">
        <v>63</v>
      </c>
      <c r="E968" s="171">
        <v>0.184</v>
      </c>
      <c r="F968" s="171">
        <v>-9.7100000000000006E-2</v>
      </c>
      <c r="G968" s="171">
        <v>7.2099999999999997E-2</v>
      </c>
      <c r="H968" s="171">
        <v>0.17799999999999999</v>
      </c>
      <c r="I968" s="170" t="b">
        <v>1</v>
      </c>
    </row>
    <row r="969" spans="1:9" x14ac:dyDescent="0.15">
      <c r="A969" s="169" t="s">
        <v>1498</v>
      </c>
      <c r="B969" s="169" t="s">
        <v>186</v>
      </c>
      <c r="C969" s="170" t="s">
        <v>60</v>
      </c>
      <c r="D969" s="170" t="s">
        <v>63</v>
      </c>
      <c r="E969" s="171">
        <v>0.71589999999999998</v>
      </c>
      <c r="F969" s="171">
        <v>-5.91E-2</v>
      </c>
      <c r="G969" s="171">
        <v>6.1899999999999997E-2</v>
      </c>
      <c r="H969" s="171">
        <v>0.34</v>
      </c>
      <c r="I969" s="170" t="b">
        <v>1</v>
      </c>
    </row>
    <row r="970" spans="1:9" x14ac:dyDescent="0.15">
      <c r="A970" s="169" t="s">
        <v>1498</v>
      </c>
      <c r="B970" s="169" t="s">
        <v>183</v>
      </c>
      <c r="C970" s="170" t="s">
        <v>60</v>
      </c>
      <c r="D970" s="170" t="s">
        <v>63</v>
      </c>
      <c r="E970" s="171">
        <v>9.1969999999999996E-2</v>
      </c>
      <c r="F970" s="171">
        <v>-8.6800000000000002E-2</v>
      </c>
      <c r="G970" s="171">
        <v>9.6699999999999994E-2</v>
      </c>
      <c r="H970" s="171">
        <v>0.36899999999999999</v>
      </c>
      <c r="I970" s="170" t="b">
        <v>1</v>
      </c>
    </row>
    <row r="971" spans="1:9" x14ac:dyDescent="0.15">
      <c r="A971" s="169" t="s">
        <v>1498</v>
      </c>
      <c r="B971" s="169" t="s">
        <v>184</v>
      </c>
      <c r="C971" s="170" t="s">
        <v>67</v>
      </c>
      <c r="D971" s="170" t="s">
        <v>61</v>
      </c>
      <c r="E971" s="171">
        <v>0.7742</v>
      </c>
      <c r="F971" s="171">
        <v>1.7600000000000001E-2</v>
      </c>
      <c r="G971" s="171">
        <v>6.6699999999999995E-2</v>
      </c>
      <c r="H971" s="171">
        <v>0.79200000000000004</v>
      </c>
      <c r="I971" s="170" t="b">
        <v>1</v>
      </c>
    </row>
    <row r="972" spans="1:9" x14ac:dyDescent="0.15">
      <c r="A972" s="169" t="s">
        <v>1498</v>
      </c>
      <c r="B972" s="169" t="s">
        <v>948</v>
      </c>
      <c r="C972" s="170" t="s">
        <v>67</v>
      </c>
      <c r="D972" s="170" t="s">
        <v>60</v>
      </c>
      <c r="E972" s="171">
        <v>0.45679999999999998</v>
      </c>
      <c r="F972" s="171">
        <v>7.1499999999999994E-2</v>
      </c>
      <c r="G972" s="171">
        <v>5.6399999999999999E-2</v>
      </c>
      <c r="H972" s="171">
        <v>0.20499999999999999</v>
      </c>
      <c r="I972" s="170" t="b">
        <v>0</v>
      </c>
    </row>
    <row r="973" spans="1:9" x14ac:dyDescent="0.15">
      <c r="A973" s="169" t="s">
        <v>1498</v>
      </c>
      <c r="B973" s="169" t="s">
        <v>1008</v>
      </c>
      <c r="C973" s="170" t="s">
        <v>61</v>
      </c>
      <c r="D973" s="170" t="s">
        <v>67</v>
      </c>
      <c r="E973" s="171">
        <v>1.414E-2</v>
      </c>
      <c r="F973" s="171">
        <v>0.44579999999999997</v>
      </c>
      <c r="G973" s="171">
        <v>0.24199999999999999</v>
      </c>
      <c r="H973" s="171">
        <v>6.5299999999999997E-2</v>
      </c>
      <c r="I973" s="170" t="b">
        <v>1</v>
      </c>
    </row>
    <row r="974" spans="1:9" x14ac:dyDescent="0.15">
      <c r="A974" s="169" t="s">
        <v>1498</v>
      </c>
      <c r="B974" s="169" t="s">
        <v>138</v>
      </c>
      <c r="C974" s="170" t="s">
        <v>67</v>
      </c>
      <c r="D974" s="170" t="s">
        <v>60</v>
      </c>
      <c r="E974" s="171">
        <v>0.80020000000000002</v>
      </c>
      <c r="F974" s="171">
        <v>-1.2500000000000001E-2</v>
      </c>
      <c r="G974" s="171">
        <v>7.0099999999999996E-2</v>
      </c>
      <c r="H974" s="171">
        <v>0.85799999999999998</v>
      </c>
      <c r="I974" s="170" t="b">
        <v>1</v>
      </c>
    </row>
    <row r="975" spans="1:9" x14ac:dyDescent="0.15">
      <c r="A975" s="169" t="s">
        <v>1498</v>
      </c>
      <c r="B975" s="169" t="s">
        <v>283</v>
      </c>
      <c r="C975" s="170" t="s">
        <v>67</v>
      </c>
      <c r="D975" s="170" t="s">
        <v>63</v>
      </c>
      <c r="E975" s="171">
        <v>3.3210000000000003E-2</v>
      </c>
      <c r="F975" s="171">
        <v>9.5899999999999999E-2</v>
      </c>
      <c r="G975" s="171">
        <v>0.156</v>
      </c>
      <c r="H975" s="171">
        <v>0.54</v>
      </c>
      <c r="I975" s="170" t="b">
        <v>1</v>
      </c>
    </row>
    <row r="976" spans="1:9" x14ac:dyDescent="0.15">
      <c r="A976" s="169" t="s">
        <v>1498</v>
      </c>
      <c r="B976" s="169" t="s">
        <v>357</v>
      </c>
      <c r="C976" s="170" t="s">
        <v>60</v>
      </c>
      <c r="D976" s="170" t="s">
        <v>63</v>
      </c>
      <c r="E976" s="171">
        <v>0.73599999999999999</v>
      </c>
      <c r="F976" s="171">
        <v>4.0500000000000001E-2</v>
      </c>
      <c r="G976" s="171">
        <v>6.3600000000000004E-2</v>
      </c>
      <c r="H976" s="171">
        <v>0.52400000000000002</v>
      </c>
      <c r="I976" s="170" t="b">
        <v>1</v>
      </c>
    </row>
    <row r="977" spans="1:9" x14ac:dyDescent="0.15">
      <c r="A977" s="169" t="s">
        <v>1498</v>
      </c>
      <c r="B977" s="169" t="s">
        <v>161</v>
      </c>
      <c r="C977" s="170" t="s">
        <v>60</v>
      </c>
      <c r="D977" s="170" t="s">
        <v>63</v>
      </c>
      <c r="E977" s="171">
        <v>0.26500000000000001</v>
      </c>
      <c r="F977" s="171">
        <v>1.23E-2</v>
      </c>
      <c r="G977" s="171">
        <v>6.3600000000000004E-2</v>
      </c>
      <c r="H977" s="171">
        <v>0.84699999999999998</v>
      </c>
      <c r="I977" s="170" t="b">
        <v>1</v>
      </c>
    </row>
    <row r="978" spans="1:9" x14ac:dyDescent="0.15">
      <c r="A978" s="169" t="s">
        <v>1498</v>
      </c>
      <c r="B978" s="169" t="s">
        <v>65</v>
      </c>
      <c r="C978" s="170" t="s">
        <v>60</v>
      </c>
      <c r="D978" s="170" t="s">
        <v>63</v>
      </c>
      <c r="E978" s="171">
        <v>0.34949999999999998</v>
      </c>
      <c r="F978" s="171">
        <v>5.1799999999999999E-2</v>
      </c>
      <c r="G978" s="171">
        <v>5.8500000000000003E-2</v>
      </c>
      <c r="H978" s="171">
        <v>0.376</v>
      </c>
      <c r="I978" s="170" t="b">
        <v>1</v>
      </c>
    </row>
    <row r="979" spans="1:9" x14ac:dyDescent="0.15">
      <c r="A979" s="169" t="s">
        <v>1498</v>
      </c>
      <c r="B979" s="169" t="s">
        <v>900</v>
      </c>
      <c r="C979" s="170" t="s">
        <v>60</v>
      </c>
      <c r="D979" s="170" t="s">
        <v>63</v>
      </c>
      <c r="E979" s="171">
        <v>4.1700000000000001E-3</v>
      </c>
      <c r="F979" s="171">
        <v>-0.3488</v>
      </c>
      <c r="G979" s="171">
        <v>0.43</v>
      </c>
      <c r="H979" s="171">
        <v>0.41699999999999998</v>
      </c>
      <c r="I979" s="170" t="b">
        <v>1</v>
      </c>
    </row>
    <row r="980" spans="1:9" x14ac:dyDescent="0.15">
      <c r="A980" s="169" t="s">
        <v>1498</v>
      </c>
      <c r="B980" s="169" t="s">
        <v>136</v>
      </c>
      <c r="C980" s="170" t="s">
        <v>60</v>
      </c>
      <c r="D980" s="170" t="s">
        <v>63</v>
      </c>
      <c r="E980" s="171">
        <v>0.81479999999999997</v>
      </c>
      <c r="F980" s="171">
        <v>-5.3100000000000001E-2</v>
      </c>
      <c r="G980" s="171">
        <v>7.1800000000000003E-2</v>
      </c>
      <c r="H980" s="171">
        <v>0.46</v>
      </c>
      <c r="I980" s="170" t="b">
        <v>1</v>
      </c>
    </row>
    <row r="981" spans="1:9" x14ac:dyDescent="0.15">
      <c r="A981" s="169" t="s">
        <v>1498</v>
      </c>
      <c r="B981" s="169" t="s">
        <v>1010</v>
      </c>
      <c r="C981" s="170" t="s">
        <v>67</v>
      </c>
      <c r="D981" s="170" t="s">
        <v>60</v>
      </c>
      <c r="E981" s="171">
        <v>0.1908</v>
      </c>
      <c r="F981" s="171">
        <v>-0.12590000000000001</v>
      </c>
      <c r="G981" s="171">
        <v>7.17E-2</v>
      </c>
      <c r="H981" s="171">
        <v>7.9100000000000004E-2</v>
      </c>
      <c r="I981" s="170" t="b">
        <v>1</v>
      </c>
    </row>
    <row r="982" spans="1:9" x14ac:dyDescent="0.15">
      <c r="A982" s="169" t="s">
        <v>1498</v>
      </c>
      <c r="B982" s="169" t="s">
        <v>118</v>
      </c>
      <c r="C982" s="170" t="s">
        <v>60</v>
      </c>
      <c r="D982" s="170" t="s">
        <v>63</v>
      </c>
      <c r="E982" s="171">
        <v>5.7299999999999997E-2</v>
      </c>
      <c r="F982" s="171">
        <v>-3.2800000000000003E-2</v>
      </c>
      <c r="G982" s="171">
        <v>0.12</v>
      </c>
      <c r="H982" s="171">
        <v>0.78500000000000003</v>
      </c>
      <c r="I982" s="170" t="b">
        <v>1</v>
      </c>
    </row>
    <row r="983" spans="1:9" x14ac:dyDescent="0.15">
      <c r="A983" s="169" t="s">
        <v>1498</v>
      </c>
      <c r="B983" s="169" t="s">
        <v>398</v>
      </c>
      <c r="C983" s="170" t="s">
        <v>67</v>
      </c>
      <c r="D983" s="170" t="s">
        <v>61</v>
      </c>
      <c r="E983" s="171">
        <v>0.62150000000000005</v>
      </c>
      <c r="F983" s="171">
        <v>9.7999999999999997E-3</v>
      </c>
      <c r="G983" s="171">
        <v>5.7500000000000002E-2</v>
      </c>
      <c r="H983" s="171">
        <v>0.86499999999999999</v>
      </c>
      <c r="I983" s="170" t="b">
        <v>1</v>
      </c>
    </row>
    <row r="984" spans="1:9" x14ac:dyDescent="0.15">
      <c r="A984" s="169" t="s">
        <v>1498</v>
      </c>
      <c r="B984" s="169" t="s">
        <v>256</v>
      </c>
      <c r="C984" s="170" t="s">
        <v>60</v>
      </c>
      <c r="D984" s="170" t="s">
        <v>63</v>
      </c>
      <c r="E984" s="171">
        <v>0.76229999999999998</v>
      </c>
      <c r="F984" s="171">
        <v>9.4399999999999998E-2</v>
      </c>
      <c r="G984" s="171">
        <v>6.5600000000000006E-2</v>
      </c>
      <c r="H984" s="171">
        <v>0.15</v>
      </c>
      <c r="I984" s="170" t="b">
        <v>1</v>
      </c>
    </row>
    <row r="985" spans="1:9" x14ac:dyDescent="0.15">
      <c r="A985" s="169" t="s">
        <v>1498</v>
      </c>
      <c r="B985" s="169" t="s">
        <v>258</v>
      </c>
      <c r="C985" s="170" t="s">
        <v>67</v>
      </c>
      <c r="D985" s="170" t="s">
        <v>61</v>
      </c>
      <c r="E985" s="171">
        <v>0.49049999999999999</v>
      </c>
      <c r="F985" s="171">
        <v>-8.6400000000000005E-2</v>
      </c>
      <c r="G985" s="171">
        <v>5.62E-2</v>
      </c>
      <c r="H985" s="171">
        <v>0.124</v>
      </c>
      <c r="I985" s="170" t="b">
        <v>1</v>
      </c>
    </row>
    <row r="986" spans="1:9" x14ac:dyDescent="0.15">
      <c r="A986" s="169" t="s">
        <v>1498</v>
      </c>
      <c r="B986" s="169" t="s">
        <v>331</v>
      </c>
      <c r="C986" s="170" t="s">
        <v>60</v>
      </c>
      <c r="D986" s="170" t="s">
        <v>61</v>
      </c>
      <c r="E986" s="171">
        <v>2.7119999999999998E-2</v>
      </c>
      <c r="F986" s="171">
        <v>0.29530000000000001</v>
      </c>
      <c r="G986" s="171">
        <v>0.17299999999999999</v>
      </c>
      <c r="H986" s="171">
        <v>8.77E-2</v>
      </c>
      <c r="I986" s="170" t="b">
        <v>1</v>
      </c>
    </row>
    <row r="987" spans="1:9" x14ac:dyDescent="0.15">
      <c r="A987" s="169" t="s">
        <v>1498</v>
      </c>
      <c r="B987" s="169" t="s">
        <v>902</v>
      </c>
      <c r="C987" s="170" t="s">
        <v>61</v>
      </c>
      <c r="D987" s="170" t="s">
        <v>63</v>
      </c>
      <c r="E987" s="171">
        <v>1.154E-2</v>
      </c>
      <c r="F987" s="171">
        <v>0.14199999999999999</v>
      </c>
      <c r="G987" s="171">
        <v>0.26300000000000001</v>
      </c>
      <c r="H987" s="171">
        <v>0.58899999999999997</v>
      </c>
      <c r="I987" s="170" t="b">
        <v>1</v>
      </c>
    </row>
    <row r="988" spans="1:9" x14ac:dyDescent="0.15">
      <c r="A988" s="169" t="s">
        <v>1498</v>
      </c>
      <c r="B988" s="169" t="s">
        <v>262</v>
      </c>
      <c r="C988" s="170" t="s">
        <v>67</v>
      </c>
      <c r="D988" s="170" t="s">
        <v>61</v>
      </c>
      <c r="E988" s="171">
        <v>0.74619999999999997</v>
      </c>
      <c r="F988" s="171">
        <v>0.12820000000000001</v>
      </c>
      <c r="G988" s="171">
        <v>6.4199999999999993E-2</v>
      </c>
      <c r="H988" s="171">
        <v>4.58E-2</v>
      </c>
      <c r="I988" s="170" t="b">
        <v>1</v>
      </c>
    </row>
    <row r="989" spans="1:9" x14ac:dyDescent="0.15">
      <c r="A989" s="169" t="s">
        <v>1498</v>
      </c>
      <c r="B989" s="169" t="s">
        <v>851</v>
      </c>
      <c r="C989" s="170" t="s">
        <v>63</v>
      </c>
      <c r="D989" s="170" t="s">
        <v>60</v>
      </c>
      <c r="E989" s="171">
        <v>0.16739999999999999</v>
      </c>
      <c r="F989" s="171">
        <v>0.14069999999999999</v>
      </c>
      <c r="G989" s="171">
        <v>7.4499999999999997E-2</v>
      </c>
      <c r="H989" s="171">
        <v>5.8900000000000001E-2</v>
      </c>
      <c r="I989" s="170" t="b">
        <v>1</v>
      </c>
    </row>
    <row r="990" spans="1:9" x14ac:dyDescent="0.15">
      <c r="A990" s="169" t="s">
        <v>1498</v>
      </c>
      <c r="B990" s="169" t="s">
        <v>355</v>
      </c>
      <c r="C990" s="170" t="s">
        <v>67</v>
      </c>
      <c r="D990" s="170" t="s">
        <v>61</v>
      </c>
      <c r="E990" s="171">
        <v>0.27889999999999998</v>
      </c>
      <c r="F990" s="171">
        <v>-9.4899999999999998E-2</v>
      </c>
      <c r="G990" s="171">
        <v>6.2399999999999997E-2</v>
      </c>
      <c r="H990" s="171">
        <v>0.128</v>
      </c>
      <c r="I990" s="170" t="b">
        <v>1</v>
      </c>
    </row>
    <row r="991" spans="1:9" x14ac:dyDescent="0.15">
      <c r="A991" s="169" t="s">
        <v>1498</v>
      </c>
      <c r="B991" s="169" t="s">
        <v>1012</v>
      </c>
      <c r="C991" s="170" t="s">
        <v>61</v>
      </c>
      <c r="D991" s="170" t="s">
        <v>67</v>
      </c>
      <c r="E991" s="171">
        <v>5.77E-3</v>
      </c>
      <c r="F991" s="171">
        <v>-0.35610000000000003</v>
      </c>
      <c r="G991" s="171">
        <v>0.36499999999999999</v>
      </c>
      <c r="H991" s="171">
        <v>0.33</v>
      </c>
      <c r="I991" s="170" t="b">
        <v>1</v>
      </c>
    </row>
    <row r="992" spans="1:9" x14ac:dyDescent="0.15">
      <c r="A992" s="169" t="s">
        <v>1498</v>
      </c>
      <c r="B992" s="169" t="s">
        <v>76</v>
      </c>
      <c r="C992" s="170" t="s">
        <v>67</v>
      </c>
      <c r="D992" s="170" t="s">
        <v>61</v>
      </c>
      <c r="E992" s="171">
        <v>0.89810000000000001</v>
      </c>
      <c r="F992" s="171">
        <v>-5.7500000000000002E-2</v>
      </c>
      <c r="G992" s="171">
        <v>9.4899999999999998E-2</v>
      </c>
      <c r="H992" s="171">
        <v>0.54500000000000004</v>
      </c>
      <c r="I992" s="170" t="b">
        <v>1</v>
      </c>
    </row>
    <row r="993" spans="1:9" x14ac:dyDescent="0.15">
      <c r="A993" s="169" t="s">
        <v>1498</v>
      </c>
      <c r="B993" s="169" t="s">
        <v>83</v>
      </c>
      <c r="C993" s="170" t="s">
        <v>63</v>
      </c>
      <c r="D993" s="170" t="s">
        <v>61</v>
      </c>
      <c r="E993" s="171">
        <v>0.25040000000000001</v>
      </c>
      <c r="F993" s="171">
        <v>-0.15720000000000001</v>
      </c>
      <c r="G993" s="171">
        <v>6.5000000000000002E-2</v>
      </c>
      <c r="H993" s="171">
        <v>1.5599999999999999E-2</v>
      </c>
      <c r="I993" s="170" t="b">
        <v>1</v>
      </c>
    </row>
    <row r="994" spans="1:9" x14ac:dyDescent="0.15">
      <c r="A994" s="169" t="s">
        <v>1498</v>
      </c>
      <c r="B994" s="169" t="s">
        <v>242</v>
      </c>
      <c r="C994" s="170" t="s">
        <v>60</v>
      </c>
      <c r="D994" s="170" t="s">
        <v>63</v>
      </c>
      <c r="E994" s="171">
        <v>0.47749999999999998</v>
      </c>
      <c r="F994" s="171">
        <v>5.7200000000000001E-2</v>
      </c>
      <c r="G994" s="171">
        <v>5.6000000000000001E-2</v>
      </c>
      <c r="H994" s="171">
        <v>0.307</v>
      </c>
      <c r="I994" s="170" t="b">
        <v>1</v>
      </c>
    </row>
    <row r="995" spans="1:9" x14ac:dyDescent="0.15">
      <c r="A995" s="169" t="s">
        <v>1498</v>
      </c>
      <c r="B995" s="169" t="s">
        <v>93</v>
      </c>
      <c r="C995" s="170" t="s">
        <v>67</v>
      </c>
      <c r="D995" s="170" t="s">
        <v>61</v>
      </c>
      <c r="E995" s="171">
        <v>0.83079999999999998</v>
      </c>
      <c r="F995" s="171">
        <v>9.6500000000000002E-2</v>
      </c>
      <c r="G995" s="171">
        <v>7.4300000000000005E-2</v>
      </c>
      <c r="H995" s="171">
        <v>0.19400000000000001</v>
      </c>
      <c r="I995" s="170" t="b">
        <v>1</v>
      </c>
    </row>
    <row r="996" spans="1:9" x14ac:dyDescent="0.15">
      <c r="A996" s="169" t="s">
        <v>1498</v>
      </c>
      <c r="B996" s="169" t="s">
        <v>88</v>
      </c>
      <c r="C996" s="170" t="s">
        <v>67</v>
      </c>
      <c r="D996" s="170" t="s">
        <v>61</v>
      </c>
      <c r="E996" s="171">
        <v>0.17050000000000001</v>
      </c>
      <c r="F996" s="171">
        <v>-0.1167</v>
      </c>
      <c r="G996" s="171">
        <v>7.4200000000000002E-2</v>
      </c>
      <c r="H996" s="171">
        <v>0.11600000000000001</v>
      </c>
      <c r="I996" s="170" t="b">
        <v>1</v>
      </c>
    </row>
    <row r="997" spans="1:9" x14ac:dyDescent="0.15">
      <c r="A997" s="169" t="s">
        <v>1498</v>
      </c>
      <c r="B997" s="169" t="s">
        <v>382</v>
      </c>
      <c r="C997" s="170" t="s">
        <v>60</v>
      </c>
      <c r="D997" s="170" t="s">
        <v>63</v>
      </c>
      <c r="E997" s="171">
        <v>0.17580000000000001</v>
      </c>
      <c r="F997" s="171">
        <v>-0.1099</v>
      </c>
      <c r="G997" s="171">
        <v>7.3400000000000007E-2</v>
      </c>
      <c r="H997" s="171">
        <v>0.13400000000000001</v>
      </c>
      <c r="I997" s="170" t="b">
        <v>1</v>
      </c>
    </row>
    <row r="998" spans="1:9" x14ac:dyDescent="0.15">
      <c r="A998" s="169" t="s">
        <v>1498</v>
      </c>
      <c r="B998" s="169" t="s">
        <v>347</v>
      </c>
      <c r="C998" s="170" t="s">
        <v>67</v>
      </c>
      <c r="D998" s="170" t="s">
        <v>61</v>
      </c>
      <c r="E998" s="171">
        <v>1.469E-2</v>
      </c>
      <c r="F998" s="171">
        <v>-0.1366</v>
      </c>
      <c r="G998" s="171">
        <v>0.23599999999999999</v>
      </c>
      <c r="H998" s="171">
        <v>0.56299999999999994</v>
      </c>
      <c r="I998" s="170" t="b">
        <v>1</v>
      </c>
    </row>
    <row r="999" spans="1:9" x14ac:dyDescent="0.15">
      <c r="A999" s="169" t="s">
        <v>1498</v>
      </c>
      <c r="B999" s="169" t="s">
        <v>324</v>
      </c>
      <c r="C999" s="170" t="s">
        <v>60</v>
      </c>
      <c r="D999" s="170" t="s">
        <v>63</v>
      </c>
      <c r="E999" s="171">
        <v>0.91444000000000003</v>
      </c>
      <c r="F999" s="171">
        <v>1.14E-2</v>
      </c>
      <c r="G999" s="171">
        <v>0.1</v>
      </c>
      <c r="H999" s="171">
        <v>0.91</v>
      </c>
      <c r="I999" s="170" t="b">
        <v>1</v>
      </c>
    </row>
    <row r="1000" spans="1:9" x14ac:dyDescent="0.15">
      <c r="A1000" s="169" t="s">
        <v>1498</v>
      </c>
      <c r="B1000" s="169" t="s">
        <v>371</v>
      </c>
      <c r="C1000" s="170" t="s">
        <v>67</v>
      </c>
      <c r="D1000" s="170" t="s">
        <v>63</v>
      </c>
      <c r="E1000" s="171">
        <v>0.72</v>
      </c>
      <c r="F1000" s="171">
        <v>-1.0500000000000001E-2</v>
      </c>
      <c r="G1000" s="171">
        <v>6.2199999999999998E-2</v>
      </c>
      <c r="H1000" s="171">
        <v>0.86599999999999999</v>
      </c>
      <c r="I1000" s="170" t="b">
        <v>1</v>
      </c>
    </row>
    <row r="1001" spans="1:9" x14ac:dyDescent="0.15">
      <c r="A1001" s="169" t="s">
        <v>1498</v>
      </c>
      <c r="B1001" s="169" t="s">
        <v>128</v>
      </c>
      <c r="C1001" s="170" t="s">
        <v>67</v>
      </c>
      <c r="D1001" s="170" t="s">
        <v>61</v>
      </c>
      <c r="E1001" s="171">
        <v>0.75600000000000001</v>
      </c>
      <c r="F1001" s="171">
        <v>-7.9600000000000004E-2</v>
      </c>
      <c r="G1001" s="171">
        <v>6.4699999999999994E-2</v>
      </c>
      <c r="H1001" s="171">
        <v>0.219</v>
      </c>
      <c r="I1001" s="170" t="b">
        <v>1</v>
      </c>
    </row>
    <row r="1002" spans="1:9" x14ac:dyDescent="0.15">
      <c r="A1002" s="169" t="s">
        <v>1498</v>
      </c>
      <c r="B1002" s="169" t="s">
        <v>411</v>
      </c>
      <c r="C1002" s="170" t="s">
        <v>67</v>
      </c>
      <c r="D1002" s="170" t="s">
        <v>63</v>
      </c>
      <c r="E1002" s="171">
        <v>2.3369999999999998E-2</v>
      </c>
      <c r="F1002" s="171">
        <v>-0.17899999999999999</v>
      </c>
      <c r="G1002" s="171">
        <v>0.185</v>
      </c>
      <c r="H1002" s="171">
        <v>0.33500000000000002</v>
      </c>
      <c r="I1002" s="170" t="b">
        <v>1</v>
      </c>
    </row>
    <row r="1003" spans="1:9" x14ac:dyDescent="0.15">
      <c r="A1003" s="169" t="s">
        <v>1498</v>
      </c>
      <c r="B1003" s="169" t="s">
        <v>934</v>
      </c>
      <c r="C1003" s="170" t="s">
        <v>60</v>
      </c>
      <c r="D1003" s="170" t="s">
        <v>63</v>
      </c>
      <c r="E1003" s="171">
        <v>1.9290000000000002E-2</v>
      </c>
      <c r="F1003" s="171">
        <v>-7.6999999999999999E-2</v>
      </c>
      <c r="G1003" s="171">
        <v>0.20799999999999999</v>
      </c>
      <c r="H1003" s="171">
        <v>0.71099999999999997</v>
      </c>
      <c r="I1003" s="170" t="b">
        <v>1</v>
      </c>
    </row>
    <row r="1004" spans="1:9" x14ac:dyDescent="0.15">
      <c r="A1004" s="169" t="s">
        <v>1498</v>
      </c>
      <c r="B1004" s="169" t="s">
        <v>928</v>
      </c>
      <c r="C1004" s="170" t="s">
        <v>61</v>
      </c>
      <c r="D1004" s="170" t="s">
        <v>63</v>
      </c>
      <c r="E1004" s="171">
        <v>1.0449999999999999E-2</v>
      </c>
      <c r="F1004" s="171">
        <v>3.27E-2</v>
      </c>
      <c r="G1004" s="171">
        <v>0.27600000000000002</v>
      </c>
      <c r="H1004" s="171">
        <v>0.90600000000000003</v>
      </c>
      <c r="I1004" s="170" t="b">
        <v>1</v>
      </c>
    </row>
    <row r="1005" spans="1:9" x14ac:dyDescent="0.15">
      <c r="A1005" s="169" t="s">
        <v>1498</v>
      </c>
      <c r="B1005" s="169" t="s">
        <v>307</v>
      </c>
      <c r="C1005" s="170" t="s">
        <v>60</v>
      </c>
      <c r="D1005" s="170" t="s">
        <v>63</v>
      </c>
      <c r="E1005" s="171">
        <v>0.98660000000000003</v>
      </c>
      <c r="F1005" s="171">
        <v>3.9399999999999998E-2</v>
      </c>
      <c r="G1005" s="171">
        <v>0.24399999999999999</v>
      </c>
      <c r="H1005" s="171">
        <v>0.872</v>
      </c>
      <c r="I1005" s="170" t="b">
        <v>1</v>
      </c>
    </row>
    <row r="1006" spans="1:9" x14ac:dyDescent="0.15">
      <c r="A1006" s="169" t="s">
        <v>1498</v>
      </c>
      <c r="B1006" s="169" t="s">
        <v>195</v>
      </c>
      <c r="C1006" s="170" t="s">
        <v>60</v>
      </c>
      <c r="D1006" s="170" t="s">
        <v>61</v>
      </c>
      <c r="E1006" s="171">
        <v>0.3271</v>
      </c>
      <c r="F1006" s="171">
        <v>5.2400000000000002E-2</v>
      </c>
      <c r="G1006" s="171">
        <v>5.96E-2</v>
      </c>
      <c r="H1006" s="171">
        <v>0.379</v>
      </c>
      <c r="I1006" s="170" t="b">
        <v>1</v>
      </c>
    </row>
    <row r="1007" spans="1:9" x14ac:dyDescent="0.15">
      <c r="A1007" s="169" t="s">
        <v>1498</v>
      </c>
      <c r="B1007" s="169" t="s">
        <v>207</v>
      </c>
      <c r="C1007" s="170" t="s">
        <v>67</v>
      </c>
      <c r="D1007" s="170" t="s">
        <v>63</v>
      </c>
      <c r="E1007" s="171">
        <v>0.44940000000000002</v>
      </c>
      <c r="F1007" s="171">
        <v>0.16259999999999999</v>
      </c>
      <c r="G1007" s="171">
        <v>5.6300000000000003E-2</v>
      </c>
      <c r="H1007" s="171">
        <v>3.8800000000000002E-3</v>
      </c>
      <c r="I1007" s="170" t="b">
        <v>1</v>
      </c>
    </row>
    <row r="1008" spans="1:9" x14ac:dyDescent="0.15">
      <c r="A1008" s="169" t="s">
        <v>1498</v>
      </c>
      <c r="B1008" s="169" t="s">
        <v>113</v>
      </c>
      <c r="C1008" s="170" t="s">
        <v>63</v>
      </c>
      <c r="D1008" s="170" t="s">
        <v>61</v>
      </c>
      <c r="E1008" s="171">
        <v>0.40229999999999999</v>
      </c>
      <c r="F1008" s="171">
        <v>-1.38E-2</v>
      </c>
      <c r="G1008" s="171">
        <v>5.7099999999999998E-2</v>
      </c>
      <c r="H1008" s="171">
        <v>0.80900000000000005</v>
      </c>
      <c r="I1008" s="170" t="b">
        <v>1</v>
      </c>
    </row>
    <row r="1009" spans="1:9" x14ac:dyDescent="0.15">
      <c r="A1009" s="169" t="s">
        <v>1498</v>
      </c>
      <c r="B1009" s="169" t="s">
        <v>156</v>
      </c>
      <c r="C1009" s="170" t="s">
        <v>60</v>
      </c>
      <c r="D1009" s="170" t="s">
        <v>63</v>
      </c>
      <c r="E1009" s="171">
        <v>0.6462</v>
      </c>
      <c r="F1009" s="171">
        <v>-7.3499999999999996E-2</v>
      </c>
      <c r="G1009" s="171">
        <v>5.8299999999999998E-2</v>
      </c>
      <c r="H1009" s="171">
        <v>0.20699999999999999</v>
      </c>
      <c r="I1009" s="170" t="b">
        <v>1</v>
      </c>
    </row>
    <row r="1010" spans="1:9" x14ac:dyDescent="0.15">
      <c r="A1010" s="169" t="s">
        <v>1498</v>
      </c>
      <c r="B1010" s="169" t="s">
        <v>293</v>
      </c>
      <c r="C1010" s="170" t="s">
        <v>60</v>
      </c>
      <c r="D1010" s="170" t="s">
        <v>63</v>
      </c>
      <c r="E1010" s="171">
        <v>0.43819999999999998</v>
      </c>
      <c r="F1010" s="171">
        <v>6.9500000000000006E-2</v>
      </c>
      <c r="G1010" s="171">
        <v>5.62E-2</v>
      </c>
      <c r="H1010" s="171">
        <v>0.216</v>
      </c>
      <c r="I1010" s="170" t="b">
        <v>1</v>
      </c>
    </row>
    <row r="1011" spans="1:9" x14ac:dyDescent="0.15">
      <c r="A1011" s="169" t="s">
        <v>1498</v>
      </c>
      <c r="B1011" s="169" t="s">
        <v>316</v>
      </c>
      <c r="C1011" s="170" t="s">
        <v>67</v>
      </c>
      <c r="D1011" s="170" t="s">
        <v>61</v>
      </c>
      <c r="E1011" s="171">
        <v>0.4798</v>
      </c>
      <c r="F1011" s="171">
        <v>-1.21E-2</v>
      </c>
      <c r="G1011" s="171">
        <v>5.5899999999999998E-2</v>
      </c>
      <c r="H1011" s="171">
        <v>0.82899999999999996</v>
      </c>
      <c r="I1011" s="170" t="b">
        <v>1</v>
      </c>
    </row>
    <row r="1012" spans="1:9" x14ac:dyDescent="0.15">
      <c r="A1012" s="169" t="s">
        <v>1498</v>
      </c>
      <c r="B1012" s="169" t="s">
        <v>64</v>
      </c>
      <c r="C1012" s="170" t="s">
        <v>60</v>
      </c>
      <c r="D1012" s="170" t="s">
        <v>61</v>
      </c>
      <c r="E1012" s="171">
        <v>7.8630000000000005E-2</v>
      </c>
      <c r="F1012" s="171">
        <v>-0.15640000000000001</v>
      </c>
      <c r="G1012" s="171">
        <v>0.104</v>
      </c>
      <c r="H1012" s="171">
        <v>0.13400000000000001</v>
      </c>
      <c r="I1012" s="170" t="b">
        <v>1</v>
      </c>
    </row>
    <row r="1013" spans="1:9" x14ac:dyDescent="0.15">
      <c r="A1013" s="169" t="s">
        <v>1498</v>
      </c>
      <c r="B1013" s="169" t="s">
        <v>904</v>
      </c>
      <c r="C1013" s="170" t="s">
        <v>60</v>
      </c>
      <c r="D1013" s="170" t="s">
        <v>63</v>
      </c>
      <c r="E1013" s="171">
        <v>1.5720000000000001E-2</v>
      </c>
      <c r="F1013" s="171">
        <v>-0.15529999999999999</v>
      </c>
      <c r="G1013" s="171">
        <v>0.22600000000000001</v>
      </c>
      <c r="H1013" s="171">
        <v>0.49199999999999999</v>
      </c>
      <c r="I1013" s="170" t="b">
        <v>1</v>
      </c>
    </row>
    <row r="1014" spans="1:9" x14ac:dyDescent="0.15">
      <c r="A1014" s="169" t="s">
        <v>1498</v>
      </c>
      <c r="B1014" s="169" t="s">
        <v>837</v>
      </c>
      <c r="C1014" s="170" t="s">
        <v>61</v>
      </c>
      <c r="D1014" s="170" t="s">
        <v>60</v>
      </c>
      <c r="E1014" s="171">
        <v>0.14119999999999999</v>
      </c>
      <c r="F1014" s="171">
        <v>2E-3</v>
      </c>
      <c r="G1014" s="171">
        <v>8.0299999999999996E-2</v>
      </c>
      <c r="H1014" s="171">
        <v>0.98</v>
      </c>
      <c r="I1014" s="170" t="b">
        <v>1</v>
      </c>
    </row>
    <row r="1015" spans="1:9" x14ac:dyDescent="0.15">
      <c r="A1015" s="169" t="s">
        <v>1498</v>
      </c>
      <c r="B1015" s="169" t="s">
        <v>313</v>
      </c>
      <c r="C1015" s="170" t="s">
        <v>60</v>
      </c>
      <c r="D1015" s="170" t="s">
        <v>63</v>
      </c>
      <c r="E1015" s="171">
        <v>0.51219999999999999</v>
      </c>
      <c r="F1015" s="171">
        <v>1.17E-2</v>
      </c>
      <c r="G1015" s="171">
        <v>5.62E-2</v>
      </c>
      <c r="H1015" s="171">
        <v>0.83499999999999996</v>
      </c>
      <c r="I1015" s="170" t="b">
        <v>1</v>
      </c>
    </row>
    <row r="1016" spans="1:9" x14ac:dyDescent="0.15">
      <c r="A1016" s="169" t="s">
        <v>1498</v>
      </c>
      <c r="B1016" s="169" t="s">
        <v>1000</v>
      </c>
      <c r="C1016" s="170" t="s">
        <v>61</v>
      </c>
      <c r="D1016" s="170" t="s">
        <v>67</v>
      </c>
      <c r="E1016" s="171">
        <v>0.43090000000000001</v>
      </c>
      <c r="F1016" s="171">
        <v>-2.0199999999999999E-2</v>
      </c>
      <c r="G1016" s="171">
        <v>5.67E-2</v>
      </c>
      <c r="H1016" s="171">
        <v>0.72199999999999998</v>
      </c>
      <c r="I1016" s="170" t="b">
        <v>1</v>
      </c>
    </row>
    <row r="1017" spans="1:9" x14ac:dyDescent="0.15">
      <c r="A1017" s="169" t="s">
        <v>1498</v>
      </c>
      <c r="B1017" s="169" t="s">
        <v>381</v>
      </c>
      <c r="C1017" s="170" t="s">
        <v>67</v>
      </c>
      <c r="D1017" s="170" t="s">
        <v>61</v>
      </c>
      <c r="E1017" s="171">
        <v>0.62170000000000003</v>
      </c>
      <c r="F1017" s="171">
        <v>-6.7400000000000002E-2</v>
      </c>
      <c r="G1017" s="171">
        <v>5.7599999999999998E-2</v>
      </c>
      <c r="H1017" s="171">
        <v>0.24199999999999999</v>
      </c>
      <c r="I1017" s="170" t="b">
        <v>1</v>
      </c>
    </row>
    <row r="1018" spans="1:9" x14ac:dyDescent="0.15">
      <c r="A1018" s="169" t="s">
        <v>1498</v>
      </c>
      <c r="B1018" s="169" t="s">
        <v>781</v>
      </c>
      <c r="C1018" s="170" t="s">
        <v>61</v>
      </c>
      <c r="D1018" s="170" t="s">
        <v>63</v>
      </c>
      <c r="E1018" s="171">
        <v>0.20250000000000001</v>
      </c>
      <c r="F1018" s="171">
        <v>6.8099999999999994E-2</v>
      </c>
      <c r="G1018" s="171">
        <v>6.9699999999999998E-2</v>
      </c>
      <c r="H1018" s="171">
        <v>0.32900000000000001</v>
      </c>
      <c r="I1018" s="170" t="b">
        <v>1</v>
      </c>
    </row>
    <row r="1019" spans="1:9" x14ac:dyDescent="0.15">
      <c r="A1019" s="169" t="s">
        <v>1498</v>
      </c>
      <c r="B1019" s="169" t="s">
        <v>302</v>
      </c>
      <c r="C1019" s="170" t="s">
        <v>60</v>
      </c>
      <c r="D1019" s="170" t="s">
        <v>63</v>
      </c>
      <c r="E1019" s="171">
        <v>0.4778</v>
      </c>
      <c r="F1019" s="171">
        <v>2.69E-2</v>
      </c>
      <c r="G1019" s="171">
        <v>5.5899999999999998E-2</v>
      </c>
      <c r="H1019" s="171">
        <v>0.63</v>
      </c>
      <c r="I1019" s="170" t="b">
        <v>1</v>
      </c>
    </row>
    <row r="1020" spans="1:9" x14ac:dyDescent="0.15">
      <c r="A1020" s="169" t="s">
        <v>1498</v>
      </c>
      <c r="B1020" s="169" t="s">
        <v>775</v>
      </c>
      <c r="C1020" s="170" t="s">
        <v>63</v>
      </c>
      <c r="D1020" s="170" t="s">
        <v>60</v>
      </c>
      <c r="E1020" s="171">
        <v>9.0149999999999994E-2</v>
      </c>
      <c r="F1020" s="171">
        <v>2.1999999999999999E-2</v>
      </c>
      <c r="G1020" s="171">
        <v>9.7600000000000006E-2</v>
      </c>
      <c r="H1020" s="171">
        <v>0.82199999999999995</v>
      </c>
      <c r="I1020" s="170" t="b">
        <v>1</v>
      </c>
    </row>
    <row r="1021" spans="1:9" x14ac:dyDescent="0.15">
      <c r="A1021" s="169" t="s">
        <v>1498</v>
      </c>
      <c r="B1021" s="169" t="s">
        <v>77</v>
      </c>
      <c r="C1021" s="170" t="s">
        <v>60</v>
      </c>
      <c r="D1021" s="170" t="s">
        <v>63</v>
      </c>
      <c r="E1021" s="171">
        <v>0.3503</v>
      </c>
      <c r="F1021" s="171">
        <v>0.114</v>
      </c>
      <c r="G1021" s="171">
        <v>5.8700000000000002E-2</v>
      </c>
      <c r="H1021" s="171">
        <v>5.21E-2</v>
      </c>
      <c r="I1021" s="170" t="b">
        <v>1</v>
      </c>
    </row>
    <row r="1022" spans="1:9" x14ac:dyDescent="0.15">
      <c r="A1022" s="169" t="s">
        <v>1498</v>
      </c>
      <c r="B1022" s="169" t="s">
        <v>377</v>
      </c>
      <c r="C1022" s="170" t="s">
        <v>60</v>
      </c>
      <c r="D1022" s="170" t="s">
        <v>63</v>
      </c>
      <c r="E1022" s="171">
        <v>9.4119999999999995E-2</v>
      </c>
      <c r="F1022" s="171">
        <v>-7.3800000000000004E-2</v>
      </c>
      <c r="G1022" s="171">
        <v>9.5600000000000004E-2</v>
      </c>
      <c r="H1022" s="171">
        <v>0.44</v>
      </c>
      <c r="I1022" s="170" t="b">
        <v>1</v>
      </c>
    </row>
    <row r="1023" spans="1:9" x14ac:dyDescent="0.15">
      <c r="A1023" s="169" t="s">
        <v>1498</v>
      </c>
      <c r="B1023" s="169" t="s">
        <v>896</v>
      </c>
      <c r="C1023" s="170" t="s">
        <v>61</v>
      </c>
      <c r="D1023" s="170" t="s">
        <v>67</v>
      </c>
      <c r="E1023" s="171">
        <v>0.27639999999999998</v>
      </c>
      <c r="F1023" s="171">
        <v>-2.0500000000000001E-2</v>
      </c>
      <c r="G1023" s="171">
        <v>6.2300000000000001E-2</v>
      </c>
      <c r="H1023" s="171">
        <v>0.74199999999999999</v>
      </c>
      <c r="I1023" s="170" t="b">
        <v>1</v>
      </c>
    </row>
    <row r="1024" spans="1:9" x14ac:dyDescent="0.15">
      <c r="A1024" s="169" t="s">
        <v>1498</v>
      </c>
      <c r="B1024" s="169" t="s">
        <v>141</v>
      </c>
      <c r="C1024" s="170" t="s">
        <v>67</v>
      </c>
      <c r="D1024" s="170" t="s">
        <v>60</v>
      </c>
      <c r="E1024" s="171">
        <v>0.38840000000000002</v>
      </c>
      <c r="F1024" s="171">
        <v>2.58E-2</v>
      </c>
      <c r="G1024" s="171">
        <v>5.7799999999999997E-2</v>
      </c>
      <c r="H1024" s="171">
        <v>0.65500000000000003</v>
      </c>
      <c r="I1024" s="170" t="b">
        <v>1</v>
      </c>
    </row>
    <row r="1025" spans="1:9" x14ac:dyDescent="0.15">
      <c r="A1025" s="169" t="s">
        <v>1498</v>
      </c>
      <c r="B1025" s="169" t="s">
        <v>413</v>
      </c>
      <c r="C1025" s="170" t="s">
        <v>60</v>
      </c>
      <c r="D1025" s="170" t="s">
        <v>63</v>
      </c>
      <c r="E1025" s="171">
        <v>0.80630000000000002</v>
      </c>
      <c r="F1025" s="171">
        <v>2.2100000000000002E-2</v>
      </c>
      <c r="G1025" s="171">
        <v>7.1099999999999997E-2</v>
      </c>
      <c r="H1025" s="171">
        <v>0.75600000000000001</v>
      </c>
      <c r="I1025" s="170" t="b">
        <v>1</v>
      </c>
    </row>
    <row r="1026" spans="1:9" x14ac:dyDescent="0.15">
      <c r="A1026" s="169" t="s">
        <v>1498</v>
      </c>
      <c r="B1026" s="169" t="s">
        <v>916</v>
      </c>
      <c r="C1026" s="170" t="s">
        <v>63</v>
      </c>
      <c r="D1026" s="170" t="s">
        <v>60</v>
      </c>
      <c r="E1026" s="171">
        <v>0.39829999999999999</v>
      </c>
      <c r="F1026" s="171">
        <v>-0.16189999999999999</v>
      </c>
      <c r="G1026" s="171">
        <v>5.7000000000000002E-2</v>
      </c>
      <c r="H1026" s="171">
        <v>4.5100000000000001E-3</v>
      </c>
      <c r="I1026" s="170" t="b">
        <v>1</v>
      </c>
    </row>
    <row r="1027" spans="1:9" x14ac:dyDescent="0.15">
      <c r="A1027" s="169" t="s">
        <v>1498</v>
      </c>
      <c r="B1027" s="169" t="s">
        <v>149</v>
      </c>
      <c r="C1027" s="170" t="s">
        <v>60</v>
      </c>
      <c r="D1027" s="170" t="s">
        <v>63</v>
      </c>
      <c r="E1027" s="171">
        <v>0.54100000000000004</v>
      </c>
      <c r="F1027" s="171">
        <v>8.2199999999999995E-2</v>
      </c>
      <c r="G1027" s="171">
        <v>5.6399999999999999E-2</v>
      </c>
      <c r="H1027" s="171">
        <v>0.14499999999999999</v>
      </c>
      <c r="I1027" s="170" t="b">
        <v>1</v>
      </c>
    </row>
    <row r="1028" spans="1:9" x14ac:dyDescent="0.15">
      <c r="A1028" s="169" t="s">
        <v>1498</v>
      </c>
      <c r="B1028" s="169" t="s">
        <v>248</v>
      </c>
      <c r="C1028" s="170" t="s">
        <v>67</v>
      </c>
      <c r="D1028" s="170" t="s">
        <v>61</v>
      </c>
      <c r="E1028" s="171">
        <v>0.91086</v>
      </c>
      <c r="F1028" s="171">
        <v>0.12770000000000001</v>
      </c>
      <c r="G1028" s="171">
        <v>9.7600000000000006E-2</v>
      </c>
      <c r="H1028" s="171">
        <v>0.191</v>
      </c>
      <c r="I1028" s="170" t="b">
        <v>1</v>
      </c>
    </row>
    <row r="1029" spans="1:9" x14ac:dyDescent="0.15">
      <c r="A1029" s="169" t="s">
        <v>1498</v>
      </c>
      <c r="B1029" s="169" t="s">
        <v>350</v>
      </c>
      <c r="C1029" s="170" t="s">
        <v>67</v>
      </c>
      <c r="D1029" s="170" t="s">
        <v>61</v>
      </c>
      <c r="E1029" s="171">
        <v>0.24149999999999999</v>
      </c>
      <c r="F1029" s="171">
        <v>3.0499999999999999E-2</v>
      </c>
      <c r="G1029" s="171">
        <v>6.5799999999999997E-2</v>
      </c>
      <c r="H1029" s="171">
        <v>0.64300000000000002</v>
      </c>
      <c r="I1029" s="170" t="b">
        <v>1</v>
      </c>
    </row>
    <row r="1030" spans="1:9" x14ac:dyDescent="0.15">
      <c r="A1030" s="169" t="s">
        <v>1498</v>
      </c>
      <c r="B1030" s="169" t="s">
        <v>839</v>
      </c>
      <c r="C1030" s="170" t="s">
        <v>63</v>
      </c>
      <c r="D1030" s="170" t="s">
        <v>60</v>
      </c>
      <c r="E1030" s="171">
        <v>0.22389999999999999</v>
      </c>
      <c r="F1030" s="171">
        <v>-0.15809999999999999</v>
      </c>
      <c r="G1030" s="171">
        <v>6.7000000000000004E-2</v>
      </c>
      <c r="H1030" s="171">
        <v>1.83E-2</v>
      </c>
      <c r="I1030" s="170" t="b">
        <v>1</v>
      </c>
    </row>
    <row r="1031" spans="1:9" x14ac:dyDescent="0.15">
      <c r="A1031" s="169" t="s">
        <v>1498</v>
      </c>
      <c r="B1031" s="169" t="s">
        <v>263</v>
      </c>
      <c r="C1031" s="170" t="s">
        <v>67</v>
      </c>
      <c r="D1031" s="170" t="s">
        <v>63</v>
      </c>
      <c r="E1031" s="171">
        <v>0.18579999999999999</v>
      </c>
      <c r="F1031" s="171">
        <v>5.2499999999999998E-2</v>
      </c>
      <c r="G1031" s="171">
        <v>7.1999999999999995E-2</v>
      </c>
      <c r="H1031" s="171">
        <v>0.46600000000000003</v>
      </c>
      <c r="I1031" s="170" t="b">
        <v>1</v>
      </c>
    </row>
    <row r="1032" spans="1:9" x14ac:dyDescent="0.15">
      <c r="A1032" s="169" t="s">
        <v>1498</v>
      </c>
      <c r="B1032" s="169" t="s">
        <v>267</v>
      </c>
      <c r="C1032" s="170" t="s">
        <v>60</v>
      </c>
      <c r="D1032" s="170" t="s">
        <v>63</v>
      </c>
      <c r="E1032" s="171">
        <v>0.55969999999999998</v>
      </c>
      <c r="F1032" s="171">
        <v>-4.3299999999999998E-2</v>
      </c>
      <c r="G1032" s="171">
        <v>5.62E-2</v>
      </c>
      <c r="H1032" s="171">
        <v>0.441</v>
      </c>
      <c r="I1032" s="170" t="b">
        <v>1</v>
      </c>
    </row>
    <row r="1033" spans="1:9" x14ac:dyDescent="0.15">
      <c r="A1033" s="169" t="s">
        <v>1498</v>
      </c>
      <c r="B1033" s="169" t="s">
        <v>209</v>
      </c>
      <c r="C1033" s="170" t="s">
        <v>67</v>
      </c>
      <c r="D1033" s="170" t="s">
        <v>61</v>
      </c>
      <c r="E1033" s="171">
        <v>0.32379999999999998</v>
      </c>
      <c r="F1033" s="171">
        <v>-6.9099999999999995E-2</v>
      </c>
      <c r="G1033" s="171">
        <v>5.9700000000000003E-2</v>
      </c>
      <c r="H1033" s="171">
        <v>0.247</v>
      </c>
      <c r="I1033" s="170" t="b">
        <v>1</v>
      </c>
    </row>
    <row r="1034" spans="1:9" x14ac:dyDescent="0.15">
      <c r="A1034" s="169" t="s">
        <v>1498</v>
      </c>
      <c r="B1034" s="169" t="s">
        <v>853</v>
      </c>
      <c r="C1034" s="170" t="s">
        <v>60</v>
      </c>
      <c r="D1034" s="170" t="s">
        <v>61</v>
      </c>
      <c r="E1034" s="171">
        <v>0.2296</v>
      </c>
      <c r="F1034" s="171">
        <v>-1.06E-2</v>
      </c>
      <c r="G1034" s="171">
        <v>6.6500000000000004E-2</v>
      </c>
      <c r="H1034" s="171">
        <v>0.873</v>
      </c>
      <c r="I1034" s="170" t="b">
        <v>1</v>
      </c>
    </row>
    <row r="1035" spans="1:9" x14ac:dyDescent="0.15">
      <c r="A1035" s="169" t="s">
        <v>1498</v>
      </c>
      <c r="B1035" s="169" t="s">
        <v>932</v>
      </c>
      <c r="C1035" s="170" t="s">
        <v>61</v>
      </c>
      <c r="D1035" s="170" t="s">
        <v>67</v>
      </c>
      <c r="E1035" s="171">
        <v>0.2331</v>
      </c>
      <c r="F1035" s="171">
        <v>-3.4000000000000002E-2</v>
      </c>
      <c r="G1035" s="171">
        <v>6.6100000000000006E-2</v>
      </c>
      <c r="H1035" s="171">
        <v>0.60699999999999998</v>
      </c>
      <c r="I1035" s="170" t="b">
        <v>1</v>
      </c>
    </row>
    <row r="1036" spans="1:9" x14ac:dyDescent="0.15">
      <c r="A1036" s="169" t="s">
        <v>1498</v>
      </c>
      <c r="B1036" s="169" t="s">
        <v>996</v>
      </c>
      <c r="C1036" s="170" t="s">
        <v>63</v>
      </c>
      <c r="D1036" s="170" t="s">
        <v>60</v>
      </c>
      <c r="E1036" s="171">
        <v>6.404E-2</v>
      </c>
      <c r="F1036" s="171">
        <v>9.2100000000000001E-2</v>
      </c>
      <c r="G1036" s="171">
        <v>0.114</v>
      </c>
      <c r="H1036" s="171">
        <v>0.41799999999999998</v>
      </c>
      <c r="I1036" s="170" t="b">
        <v>1</v>
      </c>
    </row>
    <row r="1037" spans="1:9" x14ac:dyDescent="0.15">
      <c r="A1037" s="169" t="s">
        <v>1498</v>
      </c>
      <c r="B1037" s="169" t="s">
        <v>894</v>
      </c>
      <c r="C1037" s="170" t="s">
        <v>60</v>
      </c>
      <c r="D1037" s="170" t="s">
        <v>63</v>
      </c>
      <c r="E1037" s="171">
        <v>0.38340000000000002</v>
      </c>
      <c r="F1037" s="171">
        <v>5.1799999999999999E-2</v>
      </c>
      <c r="G1037" s="171">
        <v>5.74E-2</v>
      </c>
      <c r="H1037" s="171">
        <v>0.36699999999999999</v>
      </c>
      <c r="I1037" s="170" t="b">
        <v>1</v>
      </c>
    </row>
    <row r="1038" spans="1:9" x14ac:dyDescent="0.15">
      <c r="A1038" s="169" t="s">
        <v>1498</v>
      </c>
      <c r="B1038" s="169" t="s">
        <v>950</v>
      </c>
      <c r="C1038" s="170" t="s">
        <v>63</v>
      </c>
      <c r="D1038" s="170" t="s">
        <v>60</v>
      </c>
      <c r="E1038" s="171">
        <v>0.51480000000000004</v>
      </c>
      <c r="F1038" s="171">
        <v>-5.8200000000000002E-2</v>
      </c>
      <c r="G1038" s="171">
        <v>5.6000000000000001E-2</v>
      </c>
      <c r="H1038" s="171">
        <v>0.29899999999999999</v>
      </c>
      <c r="I1038" s="170" t="b">
        <v>1</v>
      </c>
    </row>
    <row r="1039" spans="1:9" x14ac:dyDescent="0.15">
      <c r="A1039" s="169" t="s">
        <v>1498</v>
      </c>
      <c r="B1039" s="169" t="s">
        <v>75</v>
      </c>
      <c r="C1039" s="170" t="s">
        <v>67</v>
      </c>
      <c r="D1039" s="170" t="s">
        <v>61</v>
      </c>
      <c r="E1039" s="171">
        <v>0.16370000000000001</v>
      </c>
      <c r="F1039" s="171">
        <v>-2.46E-2</v>
      </c>
      <c r="G1039" s="171">
        <v>7.5600000000000001E-2</v>
      </c>
      <c r="H1039" s="171">
        <v>0.745</v>
      </c>
      <c r="I1039" s="170" t="b">
        <v>1</v>
      </c>
    </row>
    <row r="1040" spans="1:9" x14ac:dyDescent="0.15">
      <c r="A1040" s="169" t="s">
        <v>1498</v>
      </c>
      <c r="B1040" s="169" t="s">
        <v>384</v>
      </c>
      <c r="C1040" s="170" t="s">
        <v>67</v>
      </c>
      <c r="D1040" s="170" t="s">
        <v>60</v>
      </c>
      <c r="E1040" s="171">
        <v>0.59560000000000002</v>
      </c>
      <c r="F1040" s="171">
        <v>-4.7999999999999996E-3</v>
      </c>
      <c r="G1040" s="171">
        <v>5.67E-2</v>
      </c>
      <c r="H1040" s="171">
        <v>0.93300000000000005</v>
      </c>
      <c r="I1040" s="170" t="b">
        <v>1</v>
      </c>
    </row>
    <row r="1041" spans="1:9" x14ac:dyDescent="0.15">
      <c r="A1041" s="169" t="s">
        <v>1498</v>
      </c>
      <c r="B1041" s="169" t="s">
        <v>106</v>
      </c>
      <c r="C1041" s="170" t="s">
        <v>60</v>
      </c>
      <c r="D1041" s="170" t="s">
        <v>63</v>
      </c>
      <c r="E1041" s="171">
        <v>0.4733</v>
      </c>
      <c r="F1041" s="171">
        <v>2.76E-2</v>
      </c>
      <c r="G1041" s="171">
        <v>5.5800000000000002E-2</v>
      </c>
      <c r="H1041" s="171">
        <v>0.621</v>
      </c>
      <c r="I1041" s="170" t="b">
        <v>1</v>
      </c>
    </row>
    <row r="1042" spans="1:9" x14ac:dyDescent="0.15">
      <c r="A1042" s="169" t="s">
        <v>1498</v>
      </c>
      <c r="B1042" s="169" t="s">
        <v>387</v>
      </c>
      <c r="C1042" s="170" t="s">
        <v>67</v>
      </c>
      <c r="D1042" s="170" t="s">
        <v>61</v>
      </c>
      <c r="E1042" s="171">
        <v>0.33779999999999999</v>
      </c>
      <c r="F1042" s="171">
        <v>-7.7499999999999999E-2</v>
      </c>
      <c r="G1042" s="171">
        <v>5.8900000000000001E-2</v>
      </c>
      <c r="H1042" s="171">
        <v>0.188</v>
      </c>
      <c r="I1042" s="170" t="b">
        <v>1</v>
      </c>
    </row>
    <row r="1043" spans="1:9" x14ac:dyDescent="0.15">
      <c r="A1043" s="169" t="s">
        <v>1498</v>
      </c>
      <c r="B1043" s="169" t="s">
        <v>397</v>
      </c>
      <c r="C1043" s="170" t="s">
        <v>67</v>
      </c>
      <c r="D1043" s="170" t="s">
        <v>61</v>
      </c>
      <c r="E1043" s="171">
        <v>0.87209999999999999</v>
      </c>
      <c r="F1043" s="171">
        <v>-5.7200000000000001E-2</v>
      </c>
      <c r="G1043" s="171">
        <v>8.3599999999999994E-2</v>
      </c>
      <c r="H1043" s="171">
        <v>0.49399999999999999</v>
      </c>
      <c r="I1043" s="170" t="b">
        <v>1</v>
      </c>
    </row>
    <row r="1044" spans="1:9" x14ac:dyDescent="0.15">
      <c r="A1044" s="169" t="s">
        <v>1498</v>
      </c>
      <c r="B1044" s="169" t="s">
        <v>819</v>
      </c>
      <c r="C1044" s="170" t="s">
        <v>67</v>
      </c>
      <c r="D1044" s="170" t="s">
        <v>61</v>
      </c>
      <c r="E1044" s="171">
        <v>0.29339999999999999</v>
      </c>
      <c r="F1044" s="171">
        <v>-6.9400000000000003E-2</v>
      </c>
      <c r="G1044" s="171">
        <v>6.1600000000000002E-2</v>
      </c>
      <c r="H1044" s="171">
        <v>0.26</v>
      </c>
      <c r="I1044" s="170" t="b">
        <v>1</v>
      </c>
    </row>
    <row r="1045" spans="1:9" x14ac:dyDescent="0.15">
      <c r="A1045" s="169" t="s">
        <v>1498</v>
      </c>
      <c r="B1045" s="169" t="s">
        <v>336</v>
      </c>
      <c r="C1045" s="170" t="s">
        <v>60</v>
      </c>
      <c r="D1045" s="170" t="s">
        <v>63</v>
      </c>
      <c r="E1045" s="171">
        <v>0.7913</v>
      </c>
      <c r="F1045" s="171">
        <v>-9.1499999999999998E-2</v>
      </c>
      <c r="G1045" s="171">
        <v>6.88E-2</v>
      </c>
      <c r="H1045" s="171">
        <v>0.184</v>
      </c>
      <c r="I1045" s="170" t="b">
        <v>1</v>
      </c>
    </row>
    <row r="1046" spans="1:9" x14ac:dyDescent="0.15">
      <c r="A1046" s="169" t="s">
        <v>1498</v>
      </c>
      <c r="B1046" s="169" t="s">
        <v>215</v>
      </c>
      <c r="C1046" s="170" t="s">
        <v>67</v>
      </c>
      <c r="D1046" s="170" t="s">
        <v>61</v>
      </c>
      <c r="E1046" s="171">
        <v>0.50019999999999998</v>
      </c>
      <c r="F1046" s="171">
        <v>4.6600000000000003E-2</v>
      </c>
      <c r="G1046" s="171">
        <v>5.62E-2</v>
      </c>
      <c r="H1046" s="171">
        <v>0.40699999999999997</v>
      </c>
      <c r="I1046" s="170" t="b">
        <v>1</v>
      </c>
    </row>
    <row r="1047" spans="1:9" x14ac:dyDescent="0.15">
      <c r="A1047" s="169" t="s">
        <v>1498</v>
      </c>
      <c r="B1047" s="169" t="s">
        <v>82</v>
      </c>
      <c r="C1047" s="170" t="s">
        <v>60</v>
      </c>
      <c r="D1047" s="170" t="s">
        <v>63</v>
      </c>
      <c r="E1047" s="171">
        <v>0.3528</v>
      </c>
      <c r="F1047" s="171">
        <v>1.6199999999999999E-2</v>
      </c>
      <c r="G1047" s="171">
        <v>5.8400000000000001E-2</v>
      </c>
      <c r="H1047" s="171">
        <v>0.78100000000000003</v>
      </c>
      <c r="I1047" s="170" t="b">
        <v>1</v>
      </c>
    </row>
    <row r="1048" spans="1:9" x14ac:dyDescent="0.15">
      <c r="A1048" s="169" t="s">
        <v>1498</v>
      </c>
      <c r="B1048" s="169" t="s">
        <v>281</v>
      </c>
      <c r="C1048" s="170" t="s">
        <v>67</v>
      </c>
      <c r="D1048" s="170" t="s">
        <v>61</v>
      </c>
      <c r="E1048" s="171">
        <v>4.5519999999999998E-2</v>
      </c>
      <c r="F1048" s="171">
        <v>0.309</v>
      </c>
      <c r="G1048" s="171">
        <v>0.13300000000000001</v>
      </c>
      <c r="H1048" s="171">
        <v>2.0500000000000001E-2</v>
      </c>
      <c r="I1048" s="170" t="b">
        <v>1</v>
      </c>
    </row>
    <row r="1049" spans="1:9" x14ac:dyDescent="0.15">
      <c r="A1049" s="169" t="s">
        <v>1498</v>
      </c>
      <c r="B1049" s="169" t="s">
        <v>86</v>
      </c>
      <c r="C1049" s="170" t="s">
        <v>60</v>
      </c>
      <c r="D1049" s="170" t="s">
        <v>63</v>
      </c>
      <c r="E1049" s="171">
        <v>0.34789999999999999</v>
      </c>
      <c r="F1049" s="171">
        <v>-4.6100000000000002E-2</v>
      </c>
      <c r="G1049" s="171">
        <v>5.8700000000000002E-2</v>
      </c>
      <c r="H1049" s="171">
        <v>0.432</v>
      </c>
      <c r="I1049" s="170" t="b">
        <v>1</v>
      </c>
    </row>
    <row r="1050" spans="1:9" x14ac:dyDescent="0.15">
      <c r="A1050" s="169" t="s">
        <v>1498</v>
      </c>
      <c r="B1050" s="169" t="s">
        <v>376</v>
      </c>
      <c r="C1050" s="170" t="s">
        <v>60</v>
      </c>
      <c r="D1050" s="170" t="s">
        <v>63</v>
      </c>
      <c r="E1050" s="171">
        <v>0.66879999999999995</v>
      </c>
      <c r="F1050" s="171">
        <v>-7.6200000000000004E-2</v>
      </c>
      <c r="G1050" s="171">
        <v>5.9400000000000001E-2</v>
      </c>
      <c r="H1050" s="171">
        <v>0.2</v>
      </c>
      <c r="I1050" s="170" t="b">
        <v>1</v>
      </c>
    </row>
    <row r="1051" spans="1:9" x14ac:dyDescent="0.15">
      <c r="A1051" s="169" t="s">
        <v>1498</v>
      </c>
      <c r="B1051" s="169" t="s">
        <v>312</v>
      </c>
      <c r="C1051" s="170" t="s">
        <v>60</v>
      </c>
      <c r="D1051" s="170" t="s">
        <v>63</v>
      </c>
      <c r="E1051" s="171">
        <v>0.52090000000000003</v>
      </c>
      <c r="F1051" s="171">
        <v>-8.6499999999999994E-2</v>
      </c>
      <c r="G1051" s="171">
        <v>5.6000000000000001E-2</v>
      </c>
      <c r="H1051" s="171">
        <v>0.122</v>
      </c>
      <c r="I1051" s="170" t="b">
        <v>1</v>
      </c>
    </row>
    <row r="1052" spans="1:9" x14ac:dyDescent="0.15">
      <c r="A1052" s="169" t="s">
        <v>1498</v>
      </c>
      <c r="B1052" s="169" t="s">
        <v>198</v>
      </c>
      <c r="C1052" s="170" t="s">
        <v>67</v>
      </c>
      <c r="D1052" s="170" t="s">
        <v>61</v>
      </c>
      <c r="E1052" s="171">
        <v>0.29349999999999998</v>
      </c>
      <c r="F1052" s="171">
        <v>-8.4199999999999997E-2</v>
      </c>
      <c r="G1052" s="171">
        <v>6.1400000000000003E-2</v>
      </c>
      <c r="H1052" s="171">
        <v>0.17</v>
      </c>
      <c r="I1052" s="170" t="b">
        <v>1</v>
      </c>
    </row>
    <row r="1053" spans="1:9" x14ac:dyDescent="0.15">
      <c r="A1053" s="169" t="s">
        <v>1498</v>
      </c>
      <c r="B1053" s="169" t="s">
        <v>378</v>
      </c>
      <c r="C1053" s="170" t="s">
        <v>60</v>
      </c>
      <c r="D1053" s="170" t="s">
        <v>63</v>
      </c>
      <c r="E1053" s="171">
        <v>7.1830000000000005E-2</v>
      </c>
      <c r="F1053" s="171">
        <v>-5.4699999999999999E-2</v>
      </c>
      <c r="G1053" s="171">
        <v>0.108</v>
      </c>
      <c r="H1053" s="171">
        <v>0.61399999999999999</v>
      </c>
      <c r="I1053" s="170" t="b">
        <v>1</v>
      </c>
    </row>
    <row r="1054" spans="1:9" x14ac:dyDescent="0.15">
      <c r="A1054" s="169" t="s">
        <v>1498</v>
      </c>
      <c r="B1054" s="169" t="s">
        <v>163</v>
      </c>
      <c r="C1054" s="170" t="s">
        <v>67</v>
      </c>
      <c r="D1054" s="170" t="s">
        <v>63</v>
      </c>
      <c r="E1054" s="171">
        <v>0.56799999999999995</v>
      </c>
      <c r="F1054" s="171">
        <v>5.5800000000000002E-2</v>
      </c>
      <c r="G1054" s="171">
        <v>5.6899999999999999E-2</v>
      </c>
      <c r="H1054" s="171">
        <v>0.32700000000000001</v>
      </c>
      <c r="I1054" s="170" t="b">
        <v>1</v>
      </c>
    </row>
    <row r="1055" spans="1:9" x14ac:dyDescent="0.15">
      <c r="A1055" s="169" t="s">
        <v>1498</v>
      </c>
      <c r="B1055" s="169" t="s">
        <v>906</v>
      </c>
      <c r="C1055" s="170" t="s">
        <v>61</v>
      </c>
      <c r="D1055" s="170" t="s">
        <v>67</v>
      </c>
      <c r="E1055" s="171">
        <v>1.14E-2</v>
      </c>
      <c r="F1055" s="171">
        <v>0.31530000000000002</v>
      </c>
      <c r="G1055" s="171">
        <v>0.26900000000000002</v>
      </c>
      <c r="H1055" s="171">
        <v>0.24</v>
      </c>
      <c r="I1055" s="170" t="b">
        <v>1</v>
      </c>
    </row>
    <row r="1056" spans="1:9" x14ac:dyDescent="0.15">
      <c r="A1056" s="169" t="s">
        <v>1498</v>
      </c>
      <c r="B1056" s="169" t="s">
        <v>279</v>
      </c>
      <c r="C1056" s="170" t="s">
        <v>67</v>
      </c>
      <c r="D1056" s="170" t="s">
        <v>61</v>
      </c>
      <c r="E1056" s="171">
        <v>2.4809999999999999E-2</v>
      </c>
      <c r="F1056" s="171">
        <v>-0.24940000000000001</v>
      </c>
      <c r="G1056" s="171">
        <v>0.18099999999999999</v>
      </c>
      <c r="H1056" s="171">
        <v>0.16900000000000001</v>
      </c>
      <c r="I1056" s="170" t="b">
        <v>1</v>
      </c>
    </row>
    <row r="1057" spans="1:9" x14ac:dyDescent="0.15">
      <c r="A1057" s="169" t="s">
        <v>1498</v>
      </c>
      <c r="B1057" s="169" t="s">
        <v>155</v>
      </c>
      <c r="C1057" s="170" t="s">
        <v>60</v>
      </c>
      <c r="D1057" s="170" t="s">
        <v>63</v>
      </c>
      <c r="E1057" s="171">
        <v>0.625</v>
      </c>
      <c r="F1057" s="171">
        <v>-2.5700000000000001E-2</v>
      </c>
      <c r="G1057" s="171">
        <v>5.7700000000000001E-2</v>
      </c>
      <c r="H1057" s="171">
        <v>0.65600000000000003</v>
      </c>
      <c r="I1057" s="170" t="b">
        <v>1</v>
      </c>
    </row>
    <row r="1058" spans="1:9" x14ac:dyDescent="0.15">
      <c r="A1058" s="169" t="s">
        <v>1498</v>
      </c>
      <c r="B1058" s="169" t="s">
        <v>171</v>
      </c>
      <c r="C1058" s="170" t="s">
        <v>67</v>
      </c>
      <c r="D1058" s="170" t="s">
        <v>63</v>
      </c>
      <c r="E1058" s="171">
        <v>7.9799999999999992E-3</v>
      </c>
      <c r="F1058" s="171">
        <v>0.29759999999999998</v>
      </c>
      <c r="G1058" s="171">
        <v>0.317</v>
      </c>
      <c r="H1058" s="171">
        <v>0.34799999999999998</v>
      </c>
      <c r="I1058" s="170" t="b">
        <v>1</v>
      </c>
    </row>
    <row r="1059" spans="1:9" x14ac:dyDescent="0.15">
      <c r="A1059" s="169" t="s">
        <v>1498</v>
      </c>
      <c r="B1059" s="169" t="s">
        <v>191</v>
      </c>
      <c r="C1059" s="170" t="s">
        <v>67</v>
      </c>
      <c r="D1059" s="170" t="s">
        <v>61</v>
      </c>
      <c r="E1059" s="171">
        <v>0.34360000000000002</v>
      </c>
      <c r="F1059" s="171">
        <v>-6.3100000000000003E-2</v>
      </c>
      <c r="G1059" s="171">
        <v>5.91E-2</v>
      </c>
      <c r="H1059" s="171">
        <v>0.28599999999999998</v>
      </c>
      <c r="I1059" s="170" t="b">
        <v>1</v>
      </c>
    </row>
    <row r="1060" spans="1:9" x14ac:dyDescent="0.15">
      <c r="A1060" s="169" t="s">
        <v>1498</v>
      </c>
      <c r="B1060" s="169" t="s">
        <v>228</v>
      </c>
      <c r="C1060" s="170" t="s">
        <v>60</v>
      </c>
      <c r="D1060" s="170" t="s">
        <v>61</v>
      </c>
      <c r="E1060" s="171">
        <v>0.27729999999999999</v>
      </c>
      <c r="F1060" s="171">
        <v>0.1867</v>
      </c>
      <c r="G1060" s="171">
        <v>6.2399999999999997E-2</v>
      </c>
      <c r="H1060" s="171">
        <v>2.7699999999999999E-3</v>
      </c>
      <c r="I1060" s="170" t="b">
        <v>1</v>
      </c>
    </row>
    <row r="1061" spans="1:9" x14ac:dyDescent="0.15">
      <c r="A1061" s="169" t="s">
        <v>1498</v>
      </c>
      <c r="B1061" s="169" t="s">
        <v>875</v>
      </c>
      <c r="C1061" s="170" t="s">
        <v>67</v>
      </c>
      <c r="D1061" s="170" t="s">
        <v>61</v>
      </c>
      <c r="E1061" s="171">
        <v>9.1800000000000007E-3</v>
      </c>
      <c r="F1061" s="171">
        <v>-3.3700000000000001E-2</v>
      </c>
      <c r="G1061" s="171">
        <v>0.29699999999999999</v>
      </c>
      <c r="H1061" s="171">
        <v>0.91</v>
      </c>
      <c r="I1061" s="170" t="b">
        <v>1</v>
      </c>
    </row>
    <row r="1062" spans="1:9" x14ac:dyDescent="0.15">
      <c r="A1062" s="169" t="s">
        <v>1498</v>
      </c>
      <c r="B1062" s="169" t="s">
        <v>166</v>
      </c>
      <c r="C1062" s="170" t="s">
        <v>60</v>
      </c>
      <c r="D1062" s="170" t="s">
        <v>63</v>
      </c>
      <c r="E1062" s="171">
        <v>2.3539999999999998E-2</v>
      </c>
      <c r="F1062" s="171">
        <v>0.28320000000000001</v>
      </c>
      <c r="G1062" s="171">
        <v>0.184</v>
      </c>
      <c r="H1062" s="171">
        <v>0.125</v>
      </c>
      <c r="I1062" s="170" t="b">
        <v>1</v>
      </c>
    </row>
    <row r="1063" spans="1:9" x14ac:dyDescent="0.15">
      <c r="A1063" s="169" t="s">
        <v>1498</v>
      </c>
      <c r="B1063" s="169" t="s">
        <v>803</v>
      </c>
      <c r="C1063" s="170" t="s">
        <v>60</v>
      </c>
      <c r="D1063" s="170" t="s">
        <v>63</v>
      </c>
      <c r="E1063" s="171">
        <v>3.8019999999999998E-2</v>
      </c>
      <c r="F1063" s="171">
        <v>0.14360000000000001</v>
      </c>
      <c r="G1063" s="171">
        <v>0.14799999999999999</v>
      </c>
      <c r="H1063" s="171">
        <v>0.33300000000000002</v>
      </c>
      <c r="I1063" s="170" t="b">
        <v>1</v>
      </c>
    </row>
    <row r="1064" spans="1:9" x14ac:dyDescent="0.15">
      <c r="A1064" s="169" t="s">
        <v>1498</v>
      </c>
      <c r="B1064" s="169" t="s">
        <v>908</v>
      </c>
      <c r="C1064" s="170" t="s">
        <v>60</v>
      </c>
      <c r="D1064" s="170" t="s">
        <v>63</v>
      </c>
      <c r="E1064" s="171">
        <v>2.0899999999999998E-2</v>
      </c>
      <c r="F1064" s="171">
        <v>-8.6400000000000005E-2</v>
      </c>
      <c r="G1064" s="171">
        <v>0.19600000000000001</v>
      </c>
      <c r="H1064" s="171">
        <v>0.65900000000000003</v>
      </c>
      <c r="I1064" s="170" t="b">
        <v>1</v>
      </c>
    </row>
    <row r="1065" spans="1:9" x14ac:dyDescent="0.15">
      <c r="A1065" s="169" t="s">
        <v>1498</v>
      </c>
      <c r="B1065" s="169" t="s">
        <v>173</v>
      </c>
      <c r="C1065" s="170" t="s">
        <v>60</v>
      </c>
      <c r="D1065" s="170" t="s">
        <v>61</v>
      </c>
      <c r="E1065" s="171">
        <v>2.6020000000000001E-2</v>
      </c>
      <c r="F1065" s="171">
        <v>0.1079</v>
      </c>
      <c r="G1065" s="171">
        <v>0.17699999999999999</v>
      </c>
      <c r="H1065" s="171">
        <v>0.54200000000000004</v>
      </c>
      <c r="I1065" s="170" t="b">
        <v>1</v>
      </c>
    </row>
    <row r="1066" spans="1:9" x14ac:dyDescent="0.15">
      <c r="A1066" s="169" t="s">
        <v>1498</v>
      </c>
      <c r="B1066" s="169" t="s">
        <v>100</v>
      </c>
      <c r="C1066" s="170" t="s">
        <v>67</v>
      </c>
      <c r="D1066" s="170" t="s">
        <v>61</v>
      </c>
      <c r="E1066" s="171">
        <v>0.59279999999999999</v>
      </c>
      <c r="F1066" s="171">
        <v>-1.47E-2</v>
      </c>
      <c r="G1066" s="171">
        <v>5.67E-2</v>
      </c>
      <c r="H1066" s="171">
        <v>0.79500000000000004</v>
      </c>
      <c r="I1066" s="170" t="b">
        <v>1</v>
      </c>
    </row>
    <row r="1067" spans="1:9" x14ac:dyDescent="0.15">
      <c r="A1067" s="169" t="s">
        <v>1498</v>
      </c>
      <c r="B1067" s="169" t="s">
        <v>329</v>
      </c>
      <c r="C1067" s="170" t="s">
        <v>67</v>
      </c>
      <c r="D1067" s="170" t="s">
        <v>61</v>
      </c>
      <c r="E1067" s="171">
        <v>0.47570000000000001</v>
      </c>
      <c r="F1067" s="171">
        <v>-6.0199999999999997E-2</v>
      </c>
      <c r="G1067" s="171">
        <v>5.5899999999999998E-2</v>
      </c>
      <c r="H1067" s="171">
        <v>0.28199999999999997</v>
      </c>
      <c r="I1067" s="170" t="b">
        <v>1</v>
      </c>
    </row>
    <row r="1068" spans="1:9" x14ac:dyDescent="0.15">
      <c r="A1068" s="169" t="s">
        <v>1498</v>
      </c>
      <c r="B1068" s="169" t="s">
        <v>1014</v>
      </c>
      <c r="C1068" s="170" t="s">
        <v>60</v>
      </c>
      <c r="D1068" s="170" t="s">
        <v>63</v>
      </c>
      <c r="E1068" s="171">
        <v>8.7540000000000007E-2</v>
      </c>
      <c r="F1068" s="171">
        <v>-1.0800000000000001E-2</v>
      </c>
      <c r="G1068" s="171">
        <v>9.9099999999999994E-2</v>
      </c>
      <c r="H1068" s="171">
        <v>0.91300000000000003</v>
      </c>
      <c r="I1068" s="170" t="b">
        <v>1</v>
      </c>
    </row>
    <row r="1069" spans="1:9" x14ac:dyDescent="0.15">
      <c r="A1069" s="169" t="s">
        <v>1498</v>
      </c>
      <c r="B1069" s="169" t="s">
        <v>68</v>
      </c>
      <c r="C1069" s="170" t="s">
        <v>60</v>
      </c>
      <c r="D1069" s="170" t="s">
        <v>63</v>
      </c>
      <c r="E1069" s="171">
        <v>0.1363</v>
      </c>
      <c r="F1069" s="171">
        <v>-1.7999999999999999E-2</v>
      </c>
      <c r="G1069" s="171">
        <v>8.1500000000000003E-2</v>
      </c>
      <c r="H1069" s="171">
        <v>0.82499999999999996</v>
      </c>
      <c r="I1069" s="170" t="b">
        <v>1</v>
      </c>
    </row>
    <row r="1070" spans="1:9" x14ac:dyDescent="0.15">
      <c r="A1070" s="169" t="s">
        <v>1498</v>
      </c>
      <c r="B1070" s="169" t="s">
        <v>89</v>
      </c>
      <c r="C1070" s="170" t="s">
        <v>67</v>
      </c>
      <c r="D1070" s="170" t="s">
        <v>61</v>
      </c>
      <c r="E1070" s="171">
        <v>0.6885</v>
      </c>
      <c r="F1070" s="171">
        <v>-3.4799999999999998E-2</v>
      </c>
      <c r="G1070" s="171">
        <v>6.0299999999999999E-2</v>
      </c>
      <c r="H1070" s="171">
        <v>0.56399999999999995</v>
      </c>
      <c r="I1070" s="170" t="b">
        <v>1</v>
      </c>
    </row>
    <row r="1071" spans="1:9" x14ac:dyDescent="0.15">
      <c r="A1071" s="169" t="s">
        <v>1498</v>
      </c>
      <c r="B1071" s="169" t="s">
        <v>956</v>
      </c>
      <c r="C1071" s="170" t="s">
        <v>60</v>
      </c>
      <c r="D1071" s="170" t="s">
        <v>63</v>
      </c>
      <c r="E1071" s="171">
        <v>5.77E-3</v>
      </c>
      <c r="F1071" s="171">
        <v>-0.46679999999999999</v>
      </c>
      <c r="G1071" s="171">
        <v>0.37</v>
      </c>
      <c r="H1071" s="171">
        <v>0.20699999999999999</v>
      </c>
      <c r="I1071" s="170" t="b">
        <v>1</v>
      </c>
    </row>
    <row r="1072" spans="1:9" x14ac:dyDescent="0.15">
      <c r="A1072" s="169" t="s">
        <v>1498</v>
      </c>
      <c r="B1072" s="169" t="s">
        <v>352</v>
      </c>
      <c r="C1072" s="170" t="s">
        <v>67</v>
      </c>
      <c r="D1072" s="170" t="s">
        <v>60</v>
      </c>
      <c r="E1072" s="171">
        <v>0.3977</v>
      </c>
      <c r="F1072" s="171">
        <v>1.2E-2</v>
      </c>
      <c r="G1072" s="171">
        <v>5.7099999999999998E-2</v>
      </c>
      <c r="H1072" s="171">
        <v>0.83399999999999996</v>
      </c>
      <c r="I1072" s="170" t="b">
        <v>1</v>
      </c>
    </row>
    <row r="1073" spans="1:9" x14ac:dyDescent="0.15">
      <c r="A1073" s="169" t="s">
        <v>1498</v>
      </c>
      <c r="B1073" s="169" t="s">
        <v>229</v>
      </c>
      <c r="C1073" s="170" t="s">
        <v>60</v>
      </c>
      <c r="D1073" s="170" t="s">
        <v>63</v>
      </c>
      <c r="E1073" s="171">
        <v>0.27360000000000001</v>
      </c>
      <c r="F1073" s="171">
        <v>2.9100000000000001E-2</v>
      </c>
      <c r="G1073" s="171">
        <v>6.25E-2</v>
      </c>
      <c r="H1073" s="171">
        <v>0.64200000000000002</v>
      </c>
      <c r="I1073" s="170" t="b">
        <v>1</v>
      </c>
    </row>
    <row r="1074" spans="1:9" x14ac:dyDescent="0.15">
      <c r="A1074" s="169" t="s">
        <v>1498</v>
      </c>
      <c r="B1074" s="169" t="s">
        <v>351</v>
      </c>
      <c r="C1074" s="170" t="s">
        <v>67</v>
      </c>
      <c r="D1074" s="170" t="s">
        <v>61</v>
      </c>
      <c r="E1074" s="171">
        <v>0.20019999999999999</v>
      </c>
      <c r="F1074" s="171">
        <v>9.8699999999999996E-2</v>
      </c>
      <c r="G1074" s="171">
        <v>7.0099999999999996E-2</v>
      </c>
      <c r="H1074" s="171">
        <v>0.159</v>
      </c>
      <c r="I1074" s="170" t="b">
        <v>1</v>
      </c>
    </row>
    <row r="1075" spans="1:9" x14ac:dyDescent="0.15">
      <c r="A1075" s="169" t="s">
        <v>1498</v>
      </c>
      <c r="B1075" s="169" t="s">
        <v>147</v>
      </c>
      <c r="C1075" s="170" t="s">
        <v>60</v>
      </c>
      <c r="D1075" s="170" t="s">
        <v>63</v>
      </c>
      <c r="E1075" s="171">
        <v>0.73519999999999996</v>
      </c>
      <c r="F1075" s="171">
        <v>3.61E-2</v>
      </c>
      <c r="G1075" s="171">
        <v>6.3399999999999998E-2</v>
      </c>
      <c r="H1075" s="171">
        <v>0.56899999999999995</v>
      </c>
      <c r="I1075" s="170" t="b">
        <v>1</v>
      </c>
    </row>
    <row r="1076" spans="1:9" x14ac:dyDescent="0.15">
      <c r="A1076" s="169" t="s">
        <v>1498</v>
      </c>
      <c r="B1076" s="169" t="s">
        <v>137</v>
      </c>
      <c r="C1076" s="170" t="s">
        <v>67</v>
      </c>
      <c r="D1076" s="170" t="s">
        <v>61</v>
      </c>
      <c r="E1076" s="171">
        <v>0.69810000000000005</v>
      </c>
      <c r="F1076" s="171">
        <v>-0.1472</v>
      </c>
      <c r="G1076" s="171">
        <v>6.08E-2</v>
      </c>
      <c r="H1076" s="171">
        <v>1.55E-2</v>
      </c>
      <c r="I1076" s="170" t="b">
        <v>1</v>
      </c>
    </row>
    <row r="1077" spans="1:9" x14ac:dyDescent="0.15">
      <c r="A1077" s="169" t="s">
        <v>1498</v>
      </c>
      <c r="B1077" s="169" t="s">
        <v>129</v>
      </c>
      <c r="C1077" s="170" t="s">
        <v>60</v>
      </c>
      <c r="D1077" s="170" t="s">
        <v>61</v>
      </c>
      <c r="E1077" s="171">
        <v>0.4955</v>
      </c>
      <c r="F1077" s="171">
        <v>1.9400000000000001E-2</v>
      </c>
      <c r="G1077" s="171">
        <v>5.5899999999999998E-2</v>
      </c>
      <c r="H1077" s="171">
        <v>0.72899999999999998</v>
      </c>
      <c r="I1077" s="170" t="b">
        <v>1</v>
      </c>
    </row>
    <row r="1078" spans="1:9" x14ac:dyDescent="0.15">
      <c r="A1078" s="169" t="s">
        <v>1498</v>
      </c>
      <c r="B1078" s="169" t="s">
        <v>290</v>
      </c>
      <c r="C1078" s="170" t="s">
        <v>60</v>
      </c>
      <c r="D1078" s="170" t="s">
        <v>63</v>
      </c>
      <c r="E1078" s="171">
        <v>0.70209999999999995</v>
      </c>
      <c r="F1078" s="171">
        <v>1.5299999999999999E-2</v>
      </c>
      <c r="G1078" s="171">
        <v>6.0999999999999999E-2</v>
      </c>
      <c r="H1078" s="171">
        <v>0.80200000000000005</v>
      </c>
      <c r="I1078" s="170" t="b">
        <v>1</v>
      </c>
    </row>
    <row r="1079" spans="1:9" x14ac:dyDescent="0.15">
      <c r="A1079" s="169" t="s">
        <v>1498</v>
      </c>
      <c r="B1079" s="169" t="s">
        <v>287</v>
      </c>
      <c r="C1079" s="170" t="s">
        <v>60</v>
      </c>
      <c r="D1079" s="170" t="s">
        <v>63</v>
      </c>
      <c r="E1079" s="171">
        <v>0.26279999999999998</v>
      </c>
      <c r="F1079" s="171">
        <v>7.5499999999999998E-2</v>
      </c>
      <c r="G1079" s="171">
        <v>6.3200000000000006E-2</v>
      </c>
      <c r="H1079" s="171">
        <v>0.23200000000000001</v>
      </c>
      <c r="I1079" s="170" t="b">
        <v>1</v>
      </c>
    </row>
    <row r="1080" spans="1:9" x14ac:dyDescent="0.15">
      <c r="A1080" s="169" t="s">
        <v>1498</v>
      </c>
      <c r="B1080" s="169" t="s">
        <v>843</v>
      </c>
      <c r="C1080" s="170" t="s">
        <v>60</v>
      </c>
      <c r="D1080" s="170" t="s">
        <v>63</v>
      </c>
      <c r="E1080" s="171">
        <v>2.3900000000000001E-2</v>
      </c>
      <c r="F1080" s="171">
        <v>3.39E-2</v>
      </c>
      <c r="G1080" s="171">
        <v>0.183</v>
      </c>
      <c r="H1080" s="171">
        <v>0.85299999999999998</v>
      </c>
      <c r="I1080" s="170" t="b">
        <v>1</v>
      </c>
    </row>
    <row r="1081" spans="1:9" x14ac:dyDescent="0.15">
      <c r="A1081" s="169" t="s">
        <v>1498</v>
      </c>
      <c r="B1081" s="169" t="s">
        <v>127</v>
      </c>
      <c r="C1081" s="170" t="s">
        <v>67</v>
      </c>
      <c r="D1081" s="170" t="s">
        <v>60</v>
      </c>
      <c r="E1081" s="171">
        <v>0.58260000000000001</v>
      </c>
      <c r="F1081" s="171">
        <v>6.8099999999999994E-2</v>
      </c>
      <c r="G1081" s="171">
        <v>5.7000000000000002E-2</v>
      </c>
      <c r="H1081" s="171">
        <v>0.23200000000000001</v>
      </c>
      <c r="I1081" s="170" t="b">
        <v>1</v>
      </c>
    </row>
    <row r="1082" spans="1:9" x14ac:dyDescent="0.15">
      <c r="A1082" s="169" t="s">
        <v>1498</v>
      </c>
      <c r="B1082" s="169" t="s">
        <v>285</v>
      </c>
      <c r="C1082" s="170" t="s">
        <v>67</v>
      </c>
      <c r="D1082" s="170" t="s">
        <v>61</v>
      </c>
      <c r="E1082" s="171">
        <v>0.96582000000000001</v>
      </c>
      <c r="F1082" s="171">
        <v>0.1245</v>
      </c>
      <c r="G1082" s="171">
        <v>0.154</v>
      </c>
      <c r="H1082" s="171">
        <v>0.41799999999999998</v>
      </c>
      <c r="I1082" s="170" t="b">
        <v>1</v>
      </c>
    </row>
    <row r="1083" spans="1:9" x14ac:dyDescent="0.15">
      <c r="A1083" s="169" t="s">
        <v>1498</v>
      </c>
      <c r="B1083" s="169" t="s">
        <v>305</v>
      </c>
      <c r="C1083" s="170" t="s">
        <v>60</v>
      </c>
      <c r="D1083" s="170" t="s">
        <v>61</v>
      </c>
      <c r="E1083" s="171">
        <v>0.97567999999999999</v>
      </c>
      <c r="F1083" s="171">
        <v>0.1244</v>
      </c>
      <c r="G1083" s="171">
        <v>0.18099999999999999</v>
      </c>
      <c r="H1083" s="171">
        <v>0.49099999999999999</v>
      </c>
      <c r="I1083" s="170" t="b">
        <v>1</v>
      </c>
    </row>
    <row r="1084" spans="1:9" x14ac:dyDescent="0.15">
      <c r="A1084" s="169" t="s">
        <v>1498</v>
      </c>
      <c r="B1084" s="169" t="s">
        <v>78</v>
      </c>
      <c r="C1084" s="170" t="s">
        <v>60</v>
      </c>
      <c r="D1084" s="170" t="s">
        <v>63</v>
      </c>
      <c r="E1084" s="171">
        <v>5.6090000000000001E-2</v>
      </c>
      <c r="F1084" s="171">
        <v>-4.3700000000000003E-2</v>
      </c>
      <c r="G1084" s="171">
        <v>0.121</v>
      </c>
      <c r="H1084" s="171">
        <v>0.71899999999999997</v>
      </c>
      <c r="I1084" s="170" t="b">
        <v>1</v>
      </c>
    </row>
    <row r="1085" spans="1:9" x14ac:dyDescent="0.15">
      <c r="A1085" s="169" t="s">
        <v>1498</v>
      </c>
      <c r="B1085" s="169" t="s">
        <v>319</v>
      </c>
      <c r="C1085" s="170" t="s">
        <v>60</v>
      </c>
      <c r="D1085" s="170" t="s">
        <v>63</v>
      </c>
      <c r="E1085" s="171">
        <v>9.5049999999999996E-2</v>
      </c>
      <c r="F1085" s="171">
        <v>3.4299999999999997E-2</v>
      </c>
      <c r="G1085" s="171">
        <v>9.5699999999999993E-2</v>
      </c>
      <c r="H1085" s="171">
        <v>0.72</v>
      </c>
      <c r="I1085" s="170" t="b">
        <v>1</v>
      </c>
    </row>
    <row r="1086" spans="1:9" x14ac:dyDescent="0.15">
      <c r="A1086" s="169" t="s">
        <v>1498</v>
      </c>
      <c r="B1086" s="169" t="s">
        <v>783</v>
      </c>
      <c r="C1086" s="170" t="s">
        <v>67</v>
      </c>
      <c r="D1086" s="170" t="s">
        <v>61</v>
      </c>
      <c r="E1086" s="171">
        <v>0.53600000000000003</v>
      </c>
      <c r="F1086" s="171">
        <v>-3.0200000000000001E-2</v>
      </c>
      <c r="G1086" s="171">
        <v>5.62E-2</v>
      </c>
      <c r="H1086" s="171">
        <v>0.59099999999999997</v>
      </c>
      <c r="I1086" s="170" t="b">
        <v>1</v>
      </c>
    </row>
    <row r="1087" spans="1:9" x14ac:dyDescent="0.15">
      <c r="A1087" s="169" t="s">
        <v>1498</v>
      </c>
      <c r="B1087" s="169" t="s">
        <v>134</v>
      </c>
      <c r="C1087" s="170" t="s">
        <v>60</v>
      </c>
      <c r="D1087" s="170" t="s">
        <v>63</v>
      </c>
      <c r="E1087" s="171">
        <v>0.46229999999999999</v>
      </c>
      <c r="F1087" s="171">
        <v>1.41E-2</v>
      </c>
      <c r="G1087" s="171">
        <v>5.6099999999999997E-2</v>
      </c>
      <c r="H1087" s="171">
        <v>0.80200000000000005</v>
      </c>
      <c r="I1087" s="170" t="b">
        <v>1</v>
      </c>
    </row>
    <row r="1088" spans="1:9" x14ac:dyDescent="0.15">
      <c r="A1088" s="169" t="s">
        <v>1498</v>
      </c>
      <c r="B1088" s="169" t="s">
        <v>831</v>
      </c>
      <c r="C1088" s="170" t="s">
        <v>61</v>
      </c>
      <c r="D1088" s="170" t="s">
        <v>60</v>
      </c>
      <c r="E1088" s="171">
        <v>0.20230000000000001</v>
      </c>
      <c r="F1088" s="171">
        <v>3.4299999999999997E-2</v>
      </c>
      <c r="G1088" s="171">
        <v>6.9699999999999998E-2</v>
      </c>
      <c r="H1088" s="171">
        <v>0.623</v>
      </c>
      <c r="I1088" s="170" t="b">
        <v>1</v>
      </c>
    </row>
    <row r="1089" spans="1:9" x14ac:dyDescent="0.15">
      <c r="A1089" s="169" t="s">
        <v>1498</v>
      </c>
      <c r="B1089" s="169" t="s">
        <v>200</v>
      </c>
      <c r="C1089" s="170" t="s">
        <v>63</v>
      </c>
      <c r="D1089" s="170" t="s">
        <v>61</v>
      </c>
      <c r="E1089" s="171">
        <v>0.8569</v>
      </c>
      <c r="F1089" s="171">
        <v>2.6100000000000002E-2</v>
      </c>
      <c r="G1089" s="171">
        <v>8.0299999999999996E-2</v>
      </c>
      <c r="H1089" s="171">
        <v>0.745</v>
      </c>
      <c r="I1089" s="170" t="b">
        <v>1</v>
      </c>
    </row>
    <row r="1090" spans="1:9" x14ac:dyDescent="0.15">
      <c r="A1090" s="169" t="s">
        <v>1498</v>
      </c>
      <c r="B1090" s="169" t="s">
        <v>132</v>
      </c>
      <c r="C1090" s="170" t="s">
        <v>60</v>
      </c>
      <c r="D1090" s="170" t="s">
        <v>63</v>
      </c>
      <c r="E1090" s="171">
        <v>0.19819999999999999</v>
      </c>
      <c r="F1090" s="171">
        <v>7.7999999999999996E-3</v>
      </c>
      <c r="G1090" s="171">
        <v>7.0000000000000007E-2</v>
      </c>
      <c r="H1090" s="171">
        <v>0.91100000000000003</v>
      </c>
      <c r="I1090" s="170" t="b">
        <v>1</v>
      </c>
    </row>
    <row r="1091" spans="1:9" x14ac:dyDescent="0.15">
      <c r="A1091" s="169" t="s">
        <v>1498</v>
      </c>
      <c r="B1091" s="169" t="s">
        <v>276</v>
      </c>
      <c r="C1091" s="170" t="s">
        <v>60</v>
      </c>
      <c r="D1091" s="170" t="s">
        <v>63</v>
      </c>
      <c r="E1091" s="171">
        <v>0.71599999999999997</v>
      </c>
      <c r="F1091" s="171">
        <v>-2.0999999999999999E-3</v>
      </c>
      <c r="G1091" s="171">
        <v>6.2E-2</v>
      </c>
      <c r="H1091" s="171">
        <v>0.97299999999999998</v>
      </c>
      <c r="I1091" s="170" t="b">
        <v>1</v>
      </c>
    </row>
    <row r="1092" spans="1:9" x14ac:dyDescent="0.15">
      <c r="A1092" s="169" t="s">
        <v>1498</v>
      </c>
      <c r="B1092" s="169" t="s">
        <v>265</v>
      </c>
      <c r="C1092" s="170" t="s">
        <v>67</v>
      </c>
      <c r="D1092" s="170" t="s">
        <v>61</v>
      </c>
      <c r="E1092" s="171">
        <v>0.80720000000000003</v>
      </c>
      <c r="F1092" s="171">
        <v>6.1999999999999998E-3</v>
      </c>
      <c r="G1092" s="171">
        <v>7.1199999999999999E-2</v>
      </c>
      <c r="H1092" s="171">
        <v>0.93100000000000005</v>
      </c>
      <c r="I1092" s="170" t="b">
        <v>1</v>
      </c>
    </row>
    <row r="1093" spans="1:9" x14ac:dyDescent="0.15">
      <c r="A1093" s="169" t="s">
        <v>1498</v>
      </c>
      <c r="B1093" s="169" t="s">
        <v>410</v>
      </c>
      <c r="C1093" s="170" t="s">
        <v>67</v>
      </c>
      <c r="D1093" s="170" t="s">
        <v>61</v>
      </c>
      <c r="E1093" s="171">
        <v>0.4909</v>
      </c>
      <c r="F1093" s="171">
        <v>0.1502</v>
      </c>
      <c r="G1093" s="171">
        <v>5.6000000000000001E-2</v>
      </c>
      <c r="H1093" s="171">
        <v>7.3200000000000001E-3</v>
      </c>
      <c r="I1093" s="170" t="b">
        <v>1</v>
      </c>
    </row>
    <row r="1094" spans="1:9" x14ac:dyDescent="0.15">
      <c r="A1094" s="169" t="s">
        <v>1498</v>
      </c>
      <c r="B1094" s="169" t="s">
        <v>322</v>
      </c>
      <c r="C1094" s="170" t="s">
        <v>60</v>
      </c>
      <c r="D1094" s="170" t="s">
        <v>63</v>
      </c>
      <c r="E1094" s="171">
        <v>8.7720000000000006E-2</v>
      </c>
      <c r="F1094" s="171">
        <v>-0.15240000000000001</v>
      </c>
      <c r="G1094" s="171">
        <v>9.9299999999999999E-2</v>
      </c>
      <c r="H1094" s="171">
        <v>0.125</v>
      </c>
      <c r="I1094" s="170" t="b">
        <v>1</v>
      </c>
    </row>
    <row r="1095" spans="1:9" x14ac:dyDescent="0.15">
      <c r="A1095" s="169" t="s">
        <v>1498</v>
      </c>
      <c r="B1095" s="169" t="s">
        <v>286</v>
      </c>
      <c r="C1095" s="170" t="s">
        <v>60</v>
      </c>
      <c r="D1095" s="170" t="s">
        <v>63</v>
      </c>
      <c r="E1095" s="171">
        <v>5.7669999999999999E-2</v>
      </c>
      <c r="F1095" s="171">
        <v>-3.9E-2</v>
      </c>
      <c r="G1095" s="171">
        <v>0.121</v>
      </c>
      <c r="H1095" s="171">
        <v>0.748</v>
      </c>
      <c r="I1095" s="170" t="b">
        <v>1</v>
      </c>
    </row>
    <row r="1096" spans="1:9" x14ac:dyDescent="0.15">
      <c r="A1096" s="169" t="s">
        <v>1498</v>
      </c>
      <c r="B1096" s="169" t="s">
        <v>984</v>
      </c>
      <c r="C1096" s="170" t="s">
        <v>63</v>
      </c>
      <c r="D1096" s="170" t="s">
        <v>60</v>
      </c>
      <c r="E1096" s="171">
        <v>0.41389999999999999</v>
      </c>
      <c r="F1096" s="171">
        <v>-3.2599999999999997E-2</v>
      </c>
      <c r="G1096" s="171">
        <v>5.6599999999999998E-2</v>
      </c>
      <c r="H1096" s="171">
        <v>0.56499999999999995</v>
      </c>
      <c r="I1096" s="170" t="b">
        <v>1</v>
      </c>
    </row>
    <row r="1097" spans="1:9" x14ac:dyDescent="0.15">
      <c r="A1097" s="169" t="s">
        <v>1498</v>
      </c>
      <c r="B1097" s="169" t="s">
        <v>344</v>
      </c>
      <c r="C1097" s="170" t="s">
        <v>67</v>
      </c>
      <c r="D1097" s="170" t="s">
        <v>61</v>
      </c>
      <c r="E1097" s="171">
        <v>0.31580000000000003</v>
      </c>
      <c r="F1097" s="171">
        <v>2.3800000000000002E-2</v>
      </c>
      <c r="G1097" s="171">
        <v>6.0100000000000001E-2</v>
      </c>
      <c r="H1097" s="171">
        <v>0.69199999999999995</v>
      </c>
      <c r="I1097" s="170" t="b">
        <v>1</v>
      </c>
    </row>
    <row r="1098" spans="1:9" x14ac:dyDescent="0.15">
      <c r="A1098" s="169" t="s">
        <v>1498</v>
      </c>
      <c r="B1098" s="169" t="s">
        <v>255</v>
      </c>
      <c r="C1098" s="170" t="s">
        <v>60</v>
      </c>
      <c r="D1098" s="170" t="s">
        <v>63</v>
      </c>
      <c r="E1098" s="171">
        <v>0.41460000000000002</v>
      </c>
      <c r="F1098" s="171">
        <v>-2.6599999999999999E-2</v>
      </c>
      <c r="G1098" s="171">
        <v>5.6599999999999998E-2</v>
      </c>
      <c r="H1098" s="171">
        <v>0.63800000000000001</v>
      </c>
      <c r="I1098" s="170" t="b">
        <v>1</v>
      </c>
    </row>
    <row r="1099" spans="1:9" x14ac:dyDescent="0.15">
      <c r="A1099" s="169" t="s">
        <v>1498</v>
      </c>
      <c r="B1099" s="169" t="s">
        <v>339</v>
      </c>
      <c r="C1099" s="170" t="s">
        <v>60</v>
      </c>
      <c r="D1099" s="170" t="s">
        <v>63</v>
      </c>
      <c r="E1099" s="171">
        <v>0.94167000000000001</v>
      </c>
      <c r="F1099" s="171">
        <v>-0.10009999999999999</v>
      </c>
      <c r="G1099" s="171">
        <v>0.11899999999999999</v>
      </c>
      <c r="H1099" s="171">
        <v>0.40100000000000002</v>
      </c>
      <c r="I1099" s="170" t="b">
        <v>1</v>
      </c>
    </row>
    <row r="1100" spans="1:9" x14ac:dyDescent="0.15">
      <c r="A1100" s="169" t="s">
        <v>1498</v>
      </c>
      <c r="B1100" s="169" t="s">
        <v>339</v>
      </c>
      <c r="C1100" s="170" t="s">
        <v>63</v>
      </c>
      <c r="D1100" s="170" t="s">
        <v>60</v>
      </c>
      <c r="E1100" s="171">
        <v>5.833E-2</v>
      </c>
      <c r="F1100" s="171">
        <v>0.10009999999999999</v>
      </c>
      <c r="G1100" s="171">
        <v>0.11899999999999999</v>
      </c>
      <c r="H1100" s="171">
        <v>0.40100000000000002</v>
      </c>
      <c r="I1100" s="170" t="b">
        <v>1</v>
      </c>
    </row>
    <row r="1101" spans="1:9" x14ac:dyDescent="0.15">
      <c r="A1101" s="169" t="s">
        <v>1498</v>
      </c>
      <c r="B1101" s="169" t="s">
        <v>201</v>
      </c>
      <c r="C1101" s="170" t="s">
        <v>60</v>
      </c>
      <c r="D1101" s="170" t="s">
        <v>61</v>
      </c>
      <c r="E1101" s="171">
        <v>0.45279999999999998</v>
      </c>
      <c r="F1101" s="171">
        <v>2.2499999999999999E-2</v>
      </c>
      <c r="G1101" s="171">
        <v>5.6500000000000002E-2</v>
      </c>
      <c r="H1101" s="171">
        <v>0.69</v>
      </c>
      <c r="I1101" s="170" t="b">
        <v>1</v>
      </c>
    </row>
    <row r="1102" spans="1:9" x14ac:dyDescent="0.15">
      <c r="A1102" s="169" t="s">
        <v>1498</v>
      </c>
      <c r="B1102" s="169" t="s">
        <v>364</v>
      </c>
      <c r="C1102" s="170" t="s">
        <v>60</v>
      </c>
      <c r="D1102" s="170" t="s">
        <v>63</v>
      </c>
      <c r="E1102" s="171">
        <v>0.51790000000000003</v>
      </c>
      <c r="F1102" s="171">
        <v>7.0599999999999996E-2</v>
      </c>
      <c r="G1102" s="171">
        <v>5.6099999999999997E-2</v>
      </c>
      <c r="H1102" s="171">
        <v>0.20799999999999999</v>
      </c>
      <c r="I1102" s="170" t="b">
        <v>1</v>
      </c>
    </row>
    <row r="1103" spans="1:9" x14ac:dyDescent="0.15">
      <c r="A1103" s="169" t="s">
        <v>1498</v>
      </c>
      <c r="B1103" s="169" t="s">
        <v>988</v>
      </c>
      <c r="C1103" s="170" t="s">
        <v>67</v>
      </c>
      <c r="D1103" s="170" t="s">
        <v>60</v>
      </c>
      <c r="E1103" s="171">
        <v>9.1500000000000001E-3</v>
      </c>
      <c r="F1103" s="171">
        <v>0.64129999999999998</v>
      </c>
      <c r="G1103" s="171">
        <v>0.29199999999999998</v>
      </c>
      <c r="H1103" s="171">
        <v>2.81E-2</v>
      </c>
      <c r="I1103" s="170" t="b">
        <v>1</v>
      </c>
    </row>
    <row r="1104" spans="1:9" x14ac:dyDescent="0.15">
      <c r="A1104" s="169" t="s">
        <v>1498</v>
      </c>
      <c r="B1104" s="169" t="s">
        <v>863</v>
      </c>
      <c r="C1104" s="170" t="s">
        <v>61</v>
      </c>
      <c r="D1104" s="170" t="s">
        <v>67</v>
      </c>
      <c r="E1104" s="171">
        <v>0.31969999999999998</v>
      </c>
      <c r="F1104" s="171">
        <v>-6.3200000000000006E-2</v>
      </c>
      <c r="G1104" s="171">
        <v>5.9700000000000003E-2</v>
      </c>
      <c r="H1104" s="171">
        <v>0.28999999999999998</v>
      </c>
      <c r="I1104" s="170" t="b">
        <v>1</v>
      </c>
    </row>
    <row r="1105" spans="1:9" x14ac:dyDescent="0.15">
      <c r="A1105" s="169" t="s">
        <v>1498</v>
      </c>
      <c r="B1105" s="169" t="s">
        <v>238</v>
      </c>
      <c r="C1105" s="170" t="s">
        <v>67</v>
      </c>
      <c r="D1105" s="170" t="s">
        <v>60</v>
      </c>
      <c r="E1105" s="171">
        <v>7.1059999999999998E-2</v>
      </c>
      <c r="F1105" s="171">
        <v>1.03E-2</v>
      </c>
      <c r="G1105" s="171">
        <v>0.109</v>
      </c>
      <c r="H1105" s="171">
        <v>0.92500000000000004</v>
      </c>
      <c r="I1105" s="170" t="b">
        <v>1</v>
      </c>
    </row>
    <row r="1106" spans="1:9" x14ac:dyDescent="0.15">
      <c r="A1106" s="169" t="s">
        <v>1498</v>
      </c>
      <c r="B1106" s="169" t="s">
        <v>992</v>
      </c>
      <c r="C1106" s="170" t="s">
        <v>61</v>
      </c>
      <c r="D1106" s="170" t="s">
        <v>63</v>
      </c>
      <c r="E1106" s="171">
        <v>0.30919999999999997</v>
      </c>
      <c r="F1106" s="171">
        <v>6.6900000000000001E-2</v>
      </c>
      <c r="G1106" s="171">
        <v>6.0499999999999998E-2</v>
      </c>
      <c r="H1106" s="171">
        <v>0.26900000000000002</v>
      </c>
      <c r="I1106" s="170" t="b">
        <v>1</v>
      </c>
    </row>
    <row r="1107" spans="1:9" x14ac:dyDescent="0.15">
      <c r="A1107" s="169" t="s">
        <v>1498</v>
      </c>
      <c r="B1107" s="169" t="s">
        <v>146</v>
      </c>
      <c r="C1107" s="170" t="s">
        <v>67</v>
      </c>
      <c r="D1107" s="170" t="s">
        <v>61</v>
      </c>
      <c r="E1107" s="171">
        <v>0.1027</v>
      </c>
      <c r="F1107" s="171">
        <v>-3.3E-3</v>
      </c>
      <c r="G1107" s="171">
        <v>9.5200000000000007E-2</v>
      </c>
      <c r="H1107" s="171">
        <v>0.97199999999999998</v>
      </c>
      <c r="I1107" s="170" t="b">
        <v>1</v>
      </c>
    </row>
    <row r="1108" spans="1:9" x14ac:dyDescent="0.15">
      <c r="A1108" s="169" t="s">
        <v>1498</v>
      </c>
      <c r="B1108" s="169" t="s">
        <v>157</v>
      </c>
      <c r="C1108" s="170" t="s">
        <v>67</v>
      </c>
      <c r="D1108" s="170" t="s">
        <v>61</v>
      </c>
      <c r="E1108" s="171">
        <v>0.87829999999999997</v>
      </c>
      <c r="F1108" s="171">
        <v>9.7299999999999998E-2</v>
      </c>
      <c r="G1108" s="171">
        <v>8.5599999999999996E-2</v>
      </c>
      <c r="H1108" s="171">
        <v>0.25600000000000001</v>
      </c>
      <c r="I1108" s="170" t="b">
        <v>1</v>
      </c>
    </row>
    <row r="1109" spans="1:9" x14ac:dyDescent="0.15">
      <c r="A1109" s="169" t="s">
        <v>1498</v>
      </c>
      <c r="B1109" s="169" t="s">
        <v>176</v>
      </c>
      <c r="C1109" s="170" t="s">
        <v>60</v>
      </c>
      <c r="D1109" s="170" t="s">
        <v>63</v>
      </c>
      <c r="E1109" s="171">
        <v>8.9120000000000005E-2</v>
      </c>
      <c r="F1109" s="171">
        <v>4.8899999999999999E-2</v>
      </c>
      <c r="G1109" s="171">
        <v>9.9299999999999999E-2</v>
      </c>
      <c r="H1109" s="171">
        <v>0.622</v>
      </c>
      <c r="I1109" s="170" t="b">
        <v>1</v>
      </c>
    </row>
    <row r="1110" spans="1:9" x14ac:dyDescent="0.15">
      <c r="A1110" s="169" t="s">
        <v>1498</v>
      </c>
      <c r="B1110" s="169" t="s">
        <v>412</v>
      </c>
      <c r="C1110" s="170" t="s">
        <v>63</v>
      </c>
      <c r="D1110" s="170" t="s">
        <v>61</v>
      </c>
      <c r="E1110" s="171">
        <v>0.2555</v>
      </c>
      <c r="F1110" s="171">
        <v>-8.2799999999999999E-2</v>
      </c>
      <c r="G1110" s="171">
        <v>6.4199999999999993E-2</v>
      </c>
      <c r="H1110" s="171">
        <v>0.19700000000000001</v>
      </c>
      <c r="I1110" s="170" t="b">
        <v>1</v>
      </c>
    </row>
    <row r="1111" spans="1:9" x14ac:dyDescent="0.15">
      <c r="A1111" s="169" t="s">
        <v>1498</v>
      </c>
      <c r="B1111" s="169" t="s">
        <v>240</v>
      </c>
      <c r="C1111" s="170" t="s">
        <v>60</v>
      </c>
      <c r="D1111" s="170" t="s">
        <v>63</v>
      </c>
      <c r="E1111" s="171">
        <v>4.5269999999999998E-2</v>
      </c>
      <c r="F1111" s="171">
        <v>0.23330000000000001</v>
      </c>
      <c r="G1111" s="171">
        <v>0.13400000000000001</v>
      </c>
      <c r="H1111" s="171">
        <v>8.1699999999999995E-2</v>
      </c>
      <c r="I1111" s="170" t="b">
        <v>1</v>
      </c>
    </row>
    <row r="1112" spans="1:9" x14ac:dyDescent="0.15">
      <c r="A1112" s="169" t="s">
        <v>1498</v>
      </c>
      <c r="B1112" s="169" t="s">
        <v>278</v>
      </c>
      <c r="C1112" s="170" t="s">
        <v>67</v>
      </c>
      <c r="D1112" s="170" t="s">
        <v>61</v>
      </c>
      <c r="E1112" s="171">
        <v>9.4900000000000002E-3</v>
      </c>
      <c r="F1112" s="171">
        <v>0.39450000000000002</v>
      </c>
      <c r="G1112" s="171">
        <v>0.29299999999999998</v>
      </c>
      <c r="H1112" s="171">
        <v>0.17799999999999999</v>
      </c>
      <c r="I1112" s="170" t="b">
        <v>1</v>
      </c>
    </row>
    <row r="1113" spans="1:9" x14ac:dyDescent="0.15">
      <c r="A1113" s="169" t="s">
        <v>1498</v>
      </c>
      <c r="B1113" s="169" t="s">
        <v>292</v>
      </c>
      <c r="C1113" s="170" t="s">
        <v>60</v>
      </c>
      <c r="D1113" s="170" t="s">
        <v>63</v>
      </c>
      <c r="E1113" s="171">
        <v>0.68859999999999999</v>
      </c>
      <c r="F1113" s="171">
        <v>-6.7799999999999999E-2</v>
      </c>
      <c r="G1113" s="171">
        <v>6.0199999999999997E-2</v>
      </c>
      <c r="H1113" s="171">
        <v>0.26</v>
      </c>
      <c r="I1113" s="170" t="b">
        <v>1</v>
      </c>
    </row>
    <row r="1114" spans="1:9" x14ac:dyDescent="0.15">
      <c r="A1114" s="169" t="s">
        <v>1498</v>
      </c>
      <c r="B1114" s="169" t="s">
        <v>1016</v>
      </c>
      <c r="C1114" s="170" t="s">
        <v>60</v>
      </c>
      <c r="D1114" s="170" t="s">
        <v>63</v>
      </c>
      <c r="E1114" s="171">
        <v>5.8700000000000002E-2</v>
      </c>
      <c r="F1114" s="171">
        <v>-5.2699999999999997E-2</v>
      </c>
      <c r="G1114" s="171">
        <v>0.121</v>
      </c>
      <c r="H1114" s="171">
        <v>0.66300000000000003</v>
      </c>
      <c r="I1114" s="170" t="b">
        <v>1</v>
      </c>
    </row>
    <row r="1115" spans="1:9" x14ac:dyDescent="0.15">
      <c r="A1115" s="169" t="s">
        <v>1498</v>
      </c>
      <c r="B1115" s="169" t="s">
        <v>970</v>
      </c>
      <c r="C1115" s="170" t="s">
        <v>61</v>
      </c>
      <c r="D1115" s="170" t="s">
        <v>63</v>
      </c>
      <c r="E1115" s="171">
        <v>8.6999999999999994E-2</v>
      </c>
      <c r="F1115" s="171">
        <v>-4.3799999999999999E-2</v>
      </c>
      <c r="G1115" s="171">
        <v>0.1</v>
      </c>
      <c r="H1115" s="171">
        <v>0.66200000000000003</v>
      </c>
      <c r="I1115" s="170" t="b">
        <v>1</v>
      </c>
    </row>
    <row r="1116" spans="1:9" x14ac:dyDescent="0.15">
      <c r="A1116" s="169" t="s">
        <v>1498</v>
      </c>
      <c r="B1116" s="169" t="s">
        <v>777</v>
      </c>
      <c r="C1116" s="170" t="s">
        <v>61</v>
      </c>
      <c r="D1116" s="170" t="s">
        <v>67</v>
      </c>
      <c r="E1116" s="171">
        <v>2.01E-2</v>
      </c>
      <c r="F1116" s="171">
        <v>-4.02E-2</v>
      </c>
      <c r="G1116" s="171">
        <v>0.19900000000000001</v>
      </c>
      <c r="H1116" s="171">
        <v>0.84</v>
      </c>
      <c r="I1116" s="170" t="b">
        <v>1</v>
      </c>
    </row>
    <row r="1117" spans="1:9" x14ac:dyDescent="0.15">
      <c r="A1117" s="169" t="s">
        <v>1498</v>
      </c>
      <c r="B1117" s="169" t="s">
        <v>284</v>
      </c>
      <c r="C1117" s="170" t="s">
        <v>67</v>
      </c>
      <c r="D1117" s="170" t="s">
        <v>61</v>
      </c>
      <c r="E1117" s="171">
        <v>0.77529999999999999</v>
      </c>
      <c r="F1117" s="171">
        <v>1.47E-2</v>
      </c>
      <c r="G1117" s="171">
        <v>6.6900000000000001E-2</v>
      </c>
      <c r="H1117" s="171">
        <v>0.82599999999999996</v>
      </c>
      <c r="I1117" s="170" t="b">
        <v>1</v>
      </c>
    </row>
    <row r="1118" spans="1:9" x14ac:dyDescent="0.15">
      <c r="A1118" s="169" t="s">
        <v>1498</v>
      </c>
      <c r="B1118" s="169" t="s">
        <v>300</v>
      </c>
      <c r="C1118" s="170" t="s">
        <v>67</v>
      </c>
      <c r="D1118" s="170" t="s">
        <v>61</v>
      </c>
      <c r="E1118" s="171">
        <v>0.5806</v>
      </c>
      <c r="F1118" s="171">
        <v>-2.1499999999999998E-2</v>
      </c>
      <c r="G1118" s="171">
        <v>5.6500000000000002E-2</v>
      </c>
      <c r="H1118" s="171">
        <v>0.70399999999999996</v>
      </c>
      <c r="I1118" s="170" t="b">
        <v>1</v>
      </c>
    </row>
    <row r="1119" spans="1:9" x14ac:dyDescent="0.15">
      <c r="A1119" s="169" t="s">
        <v>1498</v>
      </c>
      <c r="B1119" s="169" t="s">
        <v>924</v>
      </c>
      <c r="C1119" s="170" t="s">
        <v>67</v>
      </c>
      <c r="D1119" s="170" t="s">
        <v>63</v>
      </c>
      <c r="E1119" s="171">
        <v>8.0299999999999996E-2</v>
      </c>
      <c r="F1119" s="171">
        <v>-4.2299999999999997E-2</v>
      </c>
      <c r="G1119" s="171">
        <v>0.104</v>
      </c>
      <c r="H1119" s="171">
        <v>0.68400000000000005</v>
      </c>
      <c r="I1119" s="170" t="b">
        <v>1</v>
      </c>
    </row>
    <row r="1120" spans="1:9" x14ac:dyDescent="0.15">
      <c r="A1120" s="169" t="s">
        <v>1498</v>
      </c>
      <c r="B1120" s="169" t="s">
        <v>857</v>
      </c>
      <c r="C1120" s="170" t="s">
        <v>67</v>
      </c>
      <c r="D1120" s="170" t="s">
        <v>61</v>
      </c>
      <c r="E1120" s="171">
        <v>7.0400000000000004E-2</v>
      </c>
      <c r="F1120" s="171">
        <v>-0.2099</v>
      </c>
      <c r="G1120" s="171">
        <v>0.109</v>
      </c>
      <c r="H1120" s="171">
        <v>5.4800000000000001E-2</v>
      </c>
      <c r="I1120" s="170" t="b">
        <v>1</v>
      </c>
    </row>
    <row r="1121" spans="1:9" x14ac:dyDescent="0.15">
      <c r="A1121" s="169" t="s">
        <v>1498</v>
      </c>
      <c r="B1121" s="169" t="s">
        <v>241</v>
      </c>
      <c r="C1121" s="170" t="s">
        <v>63</v>
      </c>
      <c r="D1121" s="170" t="s">
        <v>61</v>
      </c>
      <c r="E1121" s="171">
        <v>0.51990000000000003</v>
      </c>
      <c r="F1121" s="171">
        <v>1.35E-2</v>
      </c>
      <c r="G1121" s="171">
        <v>5.6000000000000001E-2</v>
      </c>
      <c r="H1121" s="171">
        <v>0.80900000000000005</v>
      </c>
      <c r="I1121" s="170" t="b">
        <v>0</v>
      </c>
    </row>
    <row r="1122" spans="1:9" x14ac:dyDescent="0.15">
      <c r="A1122" s="169" t="s">
        <v>1498</v>
      </c>
      <c r="B1122" s="169" t="s">
        <v>399</v>
      </c>
      <c r="C1122" s="170" t="s">
        <v>60</v>
      </c>
      <c r="D1122" s="170" t="s">
        <v>63</v>
      </c>
      <c r="E1122" s="171">
        <v>0.4496</v>
      </c>
      <c r="F1122" s="171">
        <v>9.1399999999999995E-2</v>
      </c>
      <c r="G1122" s="171">
        <v>5.6000000000000001E-2</v>
      </c>
      <c r="H1122" s="171">
        <v>0.10299999999999999</v>
      </c>
      <c r="I1122" s="170" t="b">
        <v>1</v>
      </c>
    </row>
    <row r="1123" spans="1:9" x14ac:dyDescent="0.15">
      <c r="A1123" s="169" t="s">
        <v>1498</v>
      </c>
      <c r="B1123" s="169" t="s">
        <v>805</v>
      </c>
      <c r="C1123" s="170" t="s">
        <v>61</v>
      </c>
      <c r="D1123" s="170" t="s">
        <v>67</v>
      </c>
      <c r="E1123" s="171">
        <v>0.18110000000000001</v>
      </c>
      <c r="F1123" s="171">
        <v>-5.1000000000000004E-3</v>
      </c>
      <c r="G1123" s="171">
        <v>7.2700000000000001E-2</v>
      </c>
      <c r="H1123" s="171">
        <v>0.94399999999999995</v>
      </c>
      <c r="I1123" s="170" t="b">
        <v>1</v>
      </c>
    </row>
    <row r="1124" spans="1:9" x14ac:dyDescent="0.15">
      <c r="A1124" s="169" t="s">
        <v>1498</v>
      </c>
      <c r="B1124" s="169" t="s">
        <v>338</v>
      </c>
      <c r="C1124" s="170" t="s">
        <v>60</v>
      </c>
      <c r="D1124" s="170" t="s">
        <v>63</v>
      </c>
      <c r="E1124" s="171">
        <v>0.29020000000000001</v>
      </c>
      <c r="F1124" s="171">
        <v>-8.4000000000000005E-2</v>
      </c>
      <c r="G1124" s="171">
        <v>6.2E-2</v>
      </c>
      <c r="H1124" s="171">
        <v>0.17499999999999999</v>
      </c>
      <c r="I1124" s="170" t="b">
        <v>1</v>
      </c>
    </row>
    <row r="1125" spans="1:9" x14ac:dyDescent="0.15">
      <c r="A1125" s="169" t="s">
        <v>1498</v>
      </c>
      <c r="B1125" s="169" t="s">
        <v>244</v>
      </c>
      <c r="C1125" s="170" t="s">
        <v>67</v>
      </c>
      <c r="D1125" s="170" t="s">
        <v>61</v>
      </c>
      <c r="E1125" s="171">
        <v>8.5000000000000006E-2</v>
      </c>
      <c r="F1125" s="171">
        <v>0.1855</v>
      </c>
      <c r="G1125" s="171">
        <v>0.10100000000000001</v>
      </c>
      <c r="H1125" s="171">
        <v>6.5500000000000003E-2</v>
      </c>
      <c r="I1125" s="170" t="b">
        <v>1</v>
      </c>
    </row>
    <row r="1126" spans="1:9" x14ac:dyDescent="0.15">
      <c r="A1126" s="169" t="s">
        <v>1498</v>
      </c>
      <c r="B1126" s="169" t="s">
        <v>392</v>
      </c>
      <c r="C1126" s="170" t="s">
        <v>67</v>
      </c>
      <c r="D1126" s="170" t="s">
        <v>61</v>
      </c>
      <c r="E1126" s="171">
        <v>0.84730000000000005</v>
      </c>
      <c r="F1126" s="171">
        <v>-0.14130000000000001</v>
      </c>
      <c r="G1126" s="171">
        <v>8.2100000000000006E-2</v>
      </c>
      <c r="H1126" s="171">
        <v>8.5199999999999998E-2</v>
      </c>
      <c r="I1126" s="170" t="b">
        <v>1</v>
      </c>
    </row>
    <row r="1127" spans="1:9" x14ac:dyDescent="0.15">
      <c r="A1127" s="169" t="s">
        <v>1498</v>
      </c>
      <c r="B1127" s="169" t="s">
        <v>223</v>
      </c>
      <c r="C1127" s="170" t="s">
        <v>63</v>
      </c>
      <c r="D1127" s="170" t="s">
        <v>61</v>
      </c>
      <c r="E1127" s="171">
        <v>0.93152999999999997</v>
      </c>
      <c r="F1127" s="171">
        <v>-0.17649999999999999</v>
      </c>
      <c r="G1127" s="171">
        <v>0.111</v>
      </c>
      <c r="H1127" s="171">
        <v>0.112</v>
      </c>
      <c r="I1127" s="170" t="b">
        <v>1</v>
      </c>
    </row>
    <row r="1128" spans="1:9" x14ac:dyDescent="0.15">
      <c r="A1128" s="169" t="s">
        <v>1498</v>
      </c>
      <c r="B1128" s="169" t="s">
        <v>274</v>
      </c>
      <c r="C1128" s="170" t="s">
        <v>60</v>
      </c>
      <c r="D1128" s="170" t="s">
        <v>61</v>
      </c>
      <c r="E1128" s="171">
        <v>0.44500000000000001</v>
      </c>
      <c r="F1128" s="171">
        <v>2.75E-2</v>
      </c>
      <c r="G1128" s="171">
        <v>5.6399999999999999E-2</v>
      </c>
      <c r="H1128" s="171">
        <v>0.626</v>
      </c>
      <c r="I1128" s="170" t="b">
        <v>1</v>
      </c>
    </row>
    <row r="1129" spans="1:9" x14ac:dyDescent="0.15">
      <c r="A1129" s="169" t="s">
        <v>1498</v>
      </c>
      <c r="B1129" s="169" t="s">
        <v>81</v>
      </c>
      <c r="C1129" s="170" t="s">
        <v>60</v>
      </c>
      <c r="D1129" s="170" t="s">
        <v>61</v>
      </c>
      <c r="E1129" s="171">
        <v>0.2261</v>
      </c>
      <c r="F1129" s="171">
        <v>-7.0199999999999999E-2</v>
      </c>
      <c r="G1129" s="171">
        <v>6.6900000000000001E-2</v>
      </c>
      <c r="H1129" s="171">
        <v>0.29399999999999998</v>
      </c>
      <c r="I1129" s="170" t="b">
        <v>1</v>
      </c>
    </row>
    <row r="1130" spans="1:9" x14ac:dyDescent="0.15">
      <c r="A1130" s="169" t="s">
        <v>1498</v>
      </c>
      <c r="B1130" s="169" t="s">
        <v>221</v>
      </c>
      <c r="C1130" s="170" t="s">
        <v>67</v>
      </c>
      <c r="D1130" s="170" t="s">
        <v>61</v>
      </c>
      <c r="E1130" s="171">
        <v>0.91839000000000004</v>
      </c>
      <c r="F1130" s="171">
        <v>7.3200000000000001E-2</v>
      </c>
      <c r="G1130" s="171">
        <v>0.10199999999999999</v>
      </c>
      <c r="H1130" s="171">
        <v>0.47299999999999998</v>
      </c>
      <c r="I1130" s="170" t="b">
        <v>1</v>
      </c>
    </row>
    <row r="1131" spans="1:9" x14ac:dyDescent="0.15">
      <c r="A1131" s="169" t="s">
        <v>1498</v>
      </c>
      <c r="B1131" s="169" t="s">
        <v>335</v>
      </c>
      <c r="C1131" s="170" t="s">
        <v>67</v>
      </c>
      <c r="D1131" s="170" t="s">
        <v>61</v>
      </c>
      <c r="E1131" s="171">
        <v>0.52900000000000003</v>
      </c>
      <c r="F1131" s="171">
        <v>5.11E-2</v>
      </c>
      <c r="G1131" s="171">
        <v>5.62E-2</v>
      </c>
      <c r="H1131" s="171">
        <v>0.36299999999999999</v>
      </c>
      <c r="I1131" s="170" t="b">
        <v>1</v>
      </c>
    </row>
    <row r="1132" spans="1:9" x14ac:dyDescent="0.15">
      <c r="A1132" s="169" t="s">
        <v>1498</v>
      </c>
      <c r="B1132" s="169" t="s">
        <v>415</v>
      </c>
      <c r="C1132" s="170" t="s">
        <v>60</v>
      </c>
      <c r="D1132" s="170" t="s">
        <v>63</v>
      </c>
      <c r="E1132" s="171">
        <v>0.15579999999999999</v>
      </c>
      <c r="F1132" s="171">
        <v>0.23</v>
      </c>
      <c r="G1132" s="171">
        <v>7.7200000000000005E-2</v>
      </c>
      <c r="H1132" s="171">
        <v>2.8900000000000002E-3</v>
      </c>
      <c r="I1132" s="170" t="b">
        <v>1</v>
      </c>
    </row>
    <row r="1133" spans="1:9" x14ac:dyDescent="0.15">
      <c r="A1133" s="169" t="s">
        <v>1498</v>
      </c>
      <c r="B1133" s="169" t="s">
        <v>133</v>
      </c>
      <c r="C1133" s="170" t="s">
        <v>60</v>
      </c>
      <c r="D1133" s="170" t="s">
        <v>63</v>
      </c>
      <c r="E1133" s="171">
        <v>0.5403</v>
      </c>
      <c r="F1133" s="171">
        <v>1.38E-2</v>
      </c>
      <c r="G1133" s="171">
        <v>5.6099999999999997E-2</v>
      </c>
      <c r="H1133" s="171">
        <v>0.80600000000000005</v>
      </c>
      <c r="I1133" s="170" t="b">
        <v>1</v>
      </c>
    </row>
    <row r="1134" spans="1:9" x14ac:dyDescent="0.15">
      <c r="A1134" s="169" t="s">
        <v>1498</v>
      </c>
      <c r="B1134" s="169" t="s">
        <v>998</v>
      </c>
      <c r="C1134" s="170" t="s">
        <v>60</v>
      </c>
      <c r="D1134" s="170" t="s">
        <v>63</v>
      </c>
      <c r="E1134" s="171">
        <v>0.1474</v>
      </c>
      <c r="F1134" s="171">
        <v>8.8800000000000004E-2</v>
      </c>
      <c r="G1134" s="171">
        <v>7.85E-2</v>
      </c>
      <c r="H1134" s="171">
        <v>0.25800000000000001</v>
      </c>
      <c r="I1134" s="170" t="b">
        <v>1</v>
      </c>
    </row>
    <row r="1135" spans="1:9" x14ac:dyDescent="0.15">
      <c r="A1135" s="169" t="s">
        <v>1498</v>
      </c>
      <c r="B1135" s="169" t="s">
        <v>170</v>
      </c>
      <c r="C1135" s="170" t="s">
        <v>67</v>
      </c>
      <c r="D1135" s="170" t="s">
        <v>63</v>
      </c>
      <c r="E1135" s="171">
        <v>0.49349999999999999</v>
      </c>
      <c r="F1135" s="171">
        <v>0.1022</v>
      </c>
      <c r="G1135" s="171">
        <v>5.5500000000000001E-2</v>
      </c>
      <c r="H1135" s="171">
        <v>6.5600000000000006E-2</v>
      </c>
      <c r="I1135" s="170" t="b">
        <v>1</v>
      </c>
    </row>
    <row r="1136" spans="1:9" x14ac:dyDescent="0.15">
      <c r="A1136" s="169" t="s">
        <v>1498</v>
      </c>
      <c r="B1136" s="169" t="s">
        <v>270</v>
      </c>
      <c r="C1136" s="170" t="s">
        <v>63</v>
      </c>
      <c r="D1136" s="170" t="s">
        <v>61</v>
      </c>
      <c r="E1136" s="171">
        <v>0.42120000000000002</v>
      </c>
      <c r="F1136" s="171">
        <v>6.5699999999999995E-2</v>
      </c>
      <c r="G1136" s="171">
        <v>5.6599999999999998E-2</v>
      </c>
      <c r="H1136" s="171">
        <v>0.246</v>
      </c>
      <c r="I1136" s="170" t="b">
        <v>0</v>
      </c>
    </row>
    <row r="1137" spans="1:9" x14ac:dyDescent="0.15">
      <c r="A1137" s="169" t="s">
        <v>1498</v>
      </c>
      <c r="B1137" s="169" t="s">
        <v>188</v>
      </c>
      <c r="C1137" s="170" t="s">
        <v>67</v>
      </c>
      <c r="D1137" s="170" t="s">
        <v>60</v>
      </c>
      <c r="E1137" s="171">
        <v>0.92305999999999999</v>
      </c>
      <c r="F1137" s="171">
        <v>-0.16839999999999999</v>
      </c>
      <c r="G1137" s="171">
        <v>0.106</v>
      </c>
      <c r="H1137" s="171">
        <v>0.111</v>
      </c>
      <c r="I1137" s="170" t="b">
        <v>1</v>
      </c>
    </row>
    <row r="1138" spans="1:9" x14ac:dyDescent="0.15">
      <c r="A1138" s="169" t="s">
        <v>1498</v>
      </c>
      <c r="B1138" s="169" t="s">
        <v>206</v>
      </c>
      <c r="C1138" s="170" t="s">
        <v>60</v>
      </c>
      <c r="D1138" s="170" t="s">
        <v>63</v>
      </c>
      <c r="E1138" s="171">
        <v>0.69940000000000002</v>
      </c>
      <c r="F1138" s="171">
        <v>-1.12E-2</v>
      </c>
      <c r="G1138" s="171">
        <v>6.1100000000000002E-2</v>
      </c>
      <c r="H1138" s="171">
        <v>0.85499999999999998</v>
      </c>
      <c r="I1138" s="170" t="b">
        <v>1</v>
      </c>
    </row>
    <row r="1139" spans="1:9" x14ac:dyDescent="0.15">
      <c r="A1139" s="169" t="s">
        <v>1498</v>
      </c>
      <c r="B1139" s="169" t="s">
        <v>1026</v>
      </c>
      <c r="C1139" s="170" t="s">
        <v>61</v>
      </c>
      <c r="D1139" s="170" t="s">
        <v>67</v>
      </c>
      <c r="E1139" s="171">
        <v>0.2336</v>
      </c>
      <c r="F1139" s="171">
        <v>5.8999999999999999E-3</v>
      </c>
      <c r="G1139" s="171">
        <v>6.59E-2</v>
      </c>
      <c r="H1139" s="171">
        <v>0.92900000000000005</v>
      </c>
      <c r="I1139" s="170" t="b">
        <v>1</v>
      </c>
    </row>
    <row r="1140" spans="1:9" x14ac:dyDescent="0.15">
      <c r="A1140" s="169" t="s">
        <v>1498</v>
      </c>
      <c r="B1140" s="169" t="s">
        <v>211</v>
      </c>
      <c r="C1140" s="170" t="s">
        <v>60</v>
      </c>
      <c r="D1140" s="170" t="s">
        <v>61</v>
      </c>
      <c r="E1140" s="171">
        <v>0.15329999999999999</v>
      </c>
      <c r="F1140" s="171">
        <v>-2.5000000000000001E-2</v>
      </c>
      <c r="G1140" s="171">
        <v>7.7499999999999999E-2</v>
      </c>
      <c r="H1140" s="171">
        <v>0.747</v>
      </c>
      <c r="I1140" s="170" t="b">
        <v>1</v>
      </c>
    </row>
    <row r="1141" spans="1:9" x14ac:dyDescent="0.15">
      <c r="A1141" s="169" t="s">
        <v>1498</v>
      </c>
      <c r="B1141" s="169" t="s">
        <v>91</v>
      </c>
      <c r="C1141" s="170" t="s">
        <v>60</v>
      </c>
      <c r="D1141" s="170" t="s">
        <v>63</v>
      </c>
      <c r="E1141" s="171">
        <v>0.21759999999999999</v>
      </c>
      <c r="F1141" s="171">
        <v>-7.7299999999999994E-2</v>
      </c>
      <c r="G1141" s="171">
        <v>6.7699999999999996E-2</v>
      </c>
      <c r="H1141" s="171">
        <v>0.254</v>
      </c>
      <c r="I1141" s="170" t="b">
        <v>1</v>
      </c>
    </row>
    <row r="1142" spans="1:9" x14ac:dyDescent="0.15">
      <c r="A1142" s="169" t="s">
        <v>1498</v>
      </c>
      <c r="B1142" s="169" t="s">
        <v>169</v>
      </c>
      <c r="C1142" s="170" t="s">
        <v>60</v>
      </c>
      <c r="D1142" s="170" t="s">
        <v>63</v>
      </c>
      <c r="E1142" s="171">
        <v>0.47599999999999998</v>
      </c>
      <c r="F1142" s="171">
        <v>1.1000000000000001E-3</v>
      </c>
      <c r="G1142" s="171">
        <v>5.5899999999999998E-2</v>
      </c>
      <c r="H1142" s="171">
        <v>0.98399999999999999</v>
      </c>
      <c r="I1142" s="170" t="b">
        <v>1</v>
      </c>
    </row>
    <row r="1143" spans="1:9" x14ac:dyDescent="0.15">
      <c r="A1143" s="169" t="s">
        <v>1498</v>
      </c>
      <c r="B1143" s="169" t="s">
        <v>210</v>
      </c>
      <c r="C1143" s="170" t="s">
        <v>60</v>
      </c>
      <c r="D1143" s="170" t="s">
        <v>63</v>
      </c>
      <c r="E1143" s="171">
        <v>0.74780000000000002</v>
      </c>
      <c r="F1143" s="171">
        <v>5.7700000000000001E-2</v>
      </c>
      <c r="G1143" s="171">
        <v>6.4000000000000001E-2</v>
      </c>
      <c r="H1143" s="171">
        <v>0.36699999999999999</v>
      </c>
      <c r="I1143" s="170" t="b">
        <v>1</v>
      </c>
    </row>
    <row r="1144" spans="1:9" x14ac:dyDescent="0.15">
      <c r="A1144" s="169" t="s">
        <v>1498</v>
      </c>
      <c r="B1144" s="169" t="s">
        <v>370</v>
      </c>
      <c r="C1144" s="170" t="s">
        <v>67</v>
      </c>
      <c r="D1144" s="170" t="s">
        <v>61</v>
      </c>
      <c r="E1144" s="171">
        <v>0.20480000000000001</v>
      </c>
      <c r="F1144" s="171">
        <v>0.18709999999999999</v>
      </c>
      <c r="G1144" s="171">
        <v>6.9199999999999998E-2</v>
      </c>
      <c r="H1144" s="171">
        <v>6.8599999999999998E-3</v>
      </c>
      <c r="I1144" s="170" t="b">
        <v>1</v>
      </c>
    </row>
    <row r="1145" spans="1:9" x14ac:dyDescent="0.15">
      <c r="A1145" s="169" t="s">
        <v>1498</v>
      </c>
      <c r="B1145" s="169" t="s">
        <v>153</v>
      </c>
      <c r="C1145" s="170" t="s">
        <v>67</v>
      </c>
      <c r="D1145" s="170" t="s">
        <v>61</v>
      </c>
      <c r="E1145" s="171">
        <v>0.39219999999999999</v>
      </c>
      <c r="F1145" s="171">
        <v>-3.0300000000000001E-2</v>
      </c>
      <c r="G1145" s="171">
        <v>5.7099999999999998E-2</v>
      </c>
      <c r="H1145" s="171">
        <v>0.59599999999999997</v>
      </c>
      <c r="I1145" s="170" t="b">
        <v>1</v>
      </c>
    </row>
    <row r="1146" spans="1:9" x14ac:dyDescent="0.15">
      <c r="A1146" s="169" t="s">
        <v>1498</v>
      </c>
      <c r="B1146" s="169" t="s">
        <v>80</v>
      </c>
      <c r="C1146" s="170" t="s">
        <v>60</v>
      </c>
      <c r="D1146" s="170" t="s">
        <v>63</v>
      </c>
      <c r="E1146" s="171">
        <v>0.55149999999999999</v>
      </c>
      <c r="F1146" s="171">
        <v>0.1087</v>
      </c>
      <c r="G1146" s="171">
        <v>5.6099999999999997E-2</v>
      </c>
      <c r="H1146" s="171">
        <v>5.2699999999999997E-2</v>
      </c>
      <c r="I1146" s="170" t="b">
        <v>1</v>
      </c>
    </row>
    <row r="1147" spans="1:9" x14ac:dyDescent="0.15">
      <c r="A1147" s="169" t="s">
        <v>1498</v>
      </c>
      <c r="B1147" s="169" t="s">
        <v>815</v>
      </c>
      <c r="C1147" s="170" t="s">
        <v>60</v>
      </c>
      <c r="D1147" s="170" t="s">
        <v>63</v>
      </c>
      <c r="E1147" s="171">
        <v>0.40439999999999998</v>
      </c>
      <c r="F1147" s="171">
        <v>-6.0600000000000001E-2</v>
      </c>
      <c r="G1147" s="171">
        <v>5.67E-2</v>
      </c>
      <c r="H1147" s="171">
        <v>0.28499999999999998</v>
      </c>
      <c r="I1147" s="170" t="b">
        <v>1</v>
      </c>
    </row>
    <row r="1148" spans="1:9" x14ac:dyDescent="0.15">
      <c r="A1148" s="169" t="s">
        <v>1498</v>
      </c>
      <c r="B1148" s="169" t="s">
        <v>883</v>
      </c>
      <c r="C1148" s="170" t="s">
        <v>67</v>
      </c>
      <c r="D1148" s="170" t="s">
        <v>61</v>
      </c>
      <c r="E1148" s="171">
        <v>0.33050000000000002</v>
      </c>
      <c r="F1148" s="171">
        <v>-3.5000000000000001E-3</v>
      </c>
      <c r="G1148" s="171">
        <v>5.9400000000000001E-2</v>
      </c>
      <c r="H1148" s="171">
        <v>0.95299999999999996</v>
      </c>
      <c r="I1148" s="170" t="b">
        <v>1</v>
      </c>
    </row>
    <row r="1149" spans="1:9" x14ac:dyDescent="0.15">
      <c r="A1149" s="169" t="s">
        <v>1498</v>
      </c>
      <c r="B1149" s="169" t="s">
        <v>408</v>
      </c>
      <c r="C1149" s="170" t="s">
        <v>60</v>
      </c>
      <c r="D1149" s="170" t="s">
        <v>63</v>
      </c>
      <c r="E1149" s="171">
        <v>0.42199999999999999</v>
      </c>
      <c r="F1149" s="171">
        <v>-6.6500000000000004E-2</v>
      </c>
      <c r="G1149" s="171">
        <v>5.7099999999999998E-2</v>
      </c>
      <c r="H1149" s="171">
        <v>0.24399999999999999</v>
      </c>
      <c r="I1149" s="170" t="b">
        <v>1</v>
      </c>
    </row>
    <row r="1150" spans="1:9" x14ac:dyDescent="0.15">
      <c r="A1150" s="169" t="s">
        <v>1498</v>
      </c>
      <c r="B1150" s="169" t="s">
        <v>259</v>
      </c>
      <c r="C1150" s="170" t="s">
        <v>67</v>
      </c>
      <c r="D1150" s="170" t="s">
        <v>61</v>
      </c>
      <c r="E1150" s="171">
        <v>0.81820000000000004</v>
      </c>
      <c r="F1150" s="171">
        <v>-6.1899999999999997E-2</v>
      </c>
      <c r="G1150" s="171">
        <v>7.2400000000000006E-2</v>
      </c>
      <c r="H1150" s="171">
        <v>0.39300000000000002</v>
      </c>
      <c r="I1150" s="170" t="b">
        <v>1</v>
      </c>
    </row>
    <row r="1151" spans="1:9" x14ac:dyDescent="0.15">
      <c r="A1151" s="169" t="s">
        <v>1498</v>
      </c>
      <c r="B1151" s="169" t="s">
        <v>366</v>
      </c>
      <c r="C1151" s="170" t="s">
        <v>60</v>
      </c>
      <c r="D1151" s="170" t="s">
        <v>61</v>
      </c>
      <c r="E1151" s="171">
        <v>0.80779999999999996</v>
      </c>
      <c r="F1151" s="171">
        <v>-0.16170000000000001</v>
      </c>
      <c r="G1151" s="171">
        <v>7.0999999999999994E-2</v>
      </c>
      <c r="H1151" s="171">
        <v>2.2800000000000001E-2</v>
      </c>
      <c r="I1151" s="170" t="b">
        <v>1</v>
      </c>
    </row>
    <row r="1152" spans="1:9" x14ac:dyDescent="0.15">
      <c r="A1152" s="169" t="s">
        <v>1498</v>
      </c>
      <c r="B1152" s="169" t="s">
        <v>361</v>
      </c>
      <c r="C1152" s="170" t="s">
        <v>67</v>
      </c>
      <c r="D1152" s="170" t="s">
        <v>61</v>
      </c>
      <c r="E1152" s="171">
        <v>0.79579999999999995</v>
      </c>
      <c r="F1152" s="171">
        <v>2.3400000000000001E-2</v>
      </c>
      <c r="G1152" s="171">
        <v>6.9599999999999995E-2</v>
      </c>
      <c r="H1152" s="171">
        <v>0.73699999999999999</v>
      </c>
      <c r="I1152" s="170" t="b">
        <v>1</v>
      </c>
    </row>
    <row r="1153" spans="1:9" x14ac:dyDescent="0.15">
      <c r="A1153" s="169" t="s">
        <v>1498</v>
      </c>
      <c r="B1153" s="169" t="s">
        <v>174</v>
      </c>
      <c r="C1153" s="170" t="s">
        <v>67</v>
      </c>
      <c r="D1153" s="170" t="s">
        <v>63</v>
      </c>
      <c r="E1153" s="171">
        <v>0.6845</v>
      </c>
      <c r="F1153" s="171">
        <v>-2.3900000000000001E-2</v>
      </c>
      <c r="G1153" s="171">
        <v>0.06</v>
      </c>
      <c r="H1153" s="171">
        <v>0.69</v>
      </c>
      <c r="I1153" s="170" t="b">
        <v>1</v>
      </c>
    </row>
    <row r="1154" spans="1:9" x14ac:dyDescent="0.15">
      <c r="A1154" s="169" t="s">
        <v>1498</v>
      </c>
      <c r="B1154" s="169" t="s">
        <v>332</v>
      </c>
      <c r="C1154" s="170" t="s">
        <v>67</v>
      </c>
      <c r="D1154" s="170" t="s">
        <v>61</v>
      </c>
      <c r="E1154" s="171">
        <v>0.96899999999999997</v>
      </c>
      <c r="F1154" s="171">
        <v>5.0500000000000003E-2</v>
      </c>
      <c r="G1154" s="171">
        <v>0.16400000000000001</v>
      </c>
      <c r="H1154" s="171">
        <v>0.75800000000000001</v>
      </c>
      <c r="I1154" s="170" t="b">
        <v>1</v>
      </c>
    </row>
    <row r="1155" spans="1:9" x14ac:dyDescent="0.15">
      <c r="A1155" s="169" t="s">
        <v>1498</v>
      </c>
      <c r="B1155" s="169" t="s">
        <v>158</v>
      </c>
      <c r="C1155" s="170" t="s">
        <v>67</v>
      </c>
      <c r="D1155" s="170" t="s">
        <v>61</v>
      </c>
      <c r="E1155" s="171">
        <v>0.41749999999999998</v>
      </c>
      <c r="F1155" s="171">
        <v>-3.8100000000000002E-2</v>
      </c>
      <c r="G1155" s="171">
        <v>5.6500000000000002E-2</v>
      </c>
      <c r="H1155" s="171">
        <v>0.5</v>
      </c>
      <c r="I1155" s="170" t="b">
        <v>1</v>
      </c>
    </row>
    <row r="1156" spans="1:9" x14ac:dyDescent="0.15">
      <c r="A1156" s="169" t="s">
        <v>1498</v>
      </c>
      <c r="B1156" s="169" t="s">
        <v>162</v>
      </c>
      <c r="C1156" s="170" t="s">
        <v>67</v>
      </c>
      <c r="D1156" s="170" t="s">
        <v>61</v>
      </c>
      <c r="E1156" s="171">
        <v>0.49030000000000001</v>
      </c>
      <c r="F1156" s="171">
        <v>3.15E-2</v>
      </c>
      <c r="G1156" s="171">
        <v>5.6300000000000003E-2</v>
      </c>
      <c r="H1156" s="171">
        <v>0.57599999999999996</v>
      </c>
      <c r="I1156" s="170" t="b">
        <v>1</v>
      </c>
    </row>
    <row r="1157" spans="1:9" x14ac:dyDescent="0.15">
      <c r="A1157" s="169" t="s">
        <v>1498</v>
      </c>
      <c r="B1157" s="169" t="s">
        <v>72</v>
      </c>
      <c r="C1157" s="170" t="s">
        <v>67</v>
      </c>
      <c r="D1157" s="170" t="s">
        <v>63</v>
      </c>
      <c r="E1157" s="171">
        <v>0.6794</v>
      </c>
      <c r="F1157" s="171">
        <v>-3.4700000000000002E-2</v>
      </c>
      <c r="G1157" s="171">
        <v>5.9799999999999999E-2</v>
      </c>
      <c r="H1157" s="171">
        <v>0.56200000000000006</v>
      </c>
      <c r="I1157" s="170" t="b">
        <v>1</v>
      </c>
    </row>
    <row r="1158" spans="1:9" x14ac:dyDescent="0.15">
      <c r="A1158" s="169" t="s">
        <v>1498</v>
      </c>
      <c r="B1158" s="169" t="s">
        <v>250</v>
      </c>
      <c r="C1158" s="170" t="s">
        <v>67</v>
      </c>
      <c r="D1158" s="170" t="s">
        <v>61</v>
      </c>
      <c r="E1158" s="171">
        <v>0.1368</v>
      </c>
      <c r="F1158" s="171">
        <v>-4.4900000000000002E-2</v>
      </c>
      <c r="G1158" s="171">
        <v>8.1600000000000006E-2</v>
      </c>
      <c r="H1158" s="171">
        <v>0.58199999999999996</v>
      </c>
      <c r="I1158" s="170" t="b">
        <v>1</v>
      </c>
    </row>
    <row r="1159" spans="1:9" x14ac:dyDescent="0.15">
      <c r="A1159" s="169" t="s">
        <v>1498</v>
      </c>
      <c r="B1159" s="169" t="s">
        <v>308</v>
      </c>
      <c r="C1159" s="170" t="s">
        <v>60</v>
      </c>
      <c r="D1159" s="170" t="s">
        <v>63</v>
      </c>
      <c r="E1159" s="171">
        <v>0.92220000000000002</v>
      </c>
      <c r="F1159" s="171">
        <v>-5.16E-2</v>
      </c>
      <c r="G1159" s="171">
        <v>0.104</v>
      </c>
      <c r="H1159" s="171">
        <v>0.621</v>
      </c>
      <c r="I1159" s="170" t="b">
        <v>1</v>
      </c>
    </row>
    <row r="1160" spans="1:9" x14ac:dyDescent="0.15">
      <c r="A1160" s="169" t="s">
        <v>1498</v>
      </c>
      <c r="B1160" s="169" t="s">
        <v>1024</v>
      </c>
      <c r="C1160" s="170" t="s">
        <v>67</v>
      </c>
      <c r="D1160" s="170" t="s">
        <v>60</v>
      </c>
      <c r="E1160" s="171">
        <v>1.6070000000000001E-2</v>
      </c>
      <c r="F1160" s="171">
        <v>5.2900000000000003E-2</v>
      </c>
      <c r="G1160" s="171">
        <v>0.224</v>
      </c>
      <c r="H1160" s="171">
        <v>0.81299999999999994</v>
      </c>
      <c r="I1160" s="170" t="b">
        <v>1</v>
      </c>
    </row>
    <row r="1161" spans="1:9" x14ac:dyDescent="0.15">
      <c r="A1161" s="169" t="s">
        <v>1498</v>
      </c>
      <c r="B1161" s="169" t="s">
        <v>160</v>
      </c>
      <c r="C1161" s="170" t="s">
        <v>60</v>
      </c>
      <c r="D1161" s="170" t="s">
        <v>63</v>
      </c>
      <c r="E1161" s="171">
        <v>0.30099999999999999</v>
      </c>
      <c r="F1161" s="171">
        <v>8.8999999999999999E-3</v>
      </c>
      <c r="G1161" s="171">
        <v>6.08E-2</v>
      </c>
      <c r="H1161" s="171">
        <v>0.88400000000000001</v>
      </c>
      <c r="I1161" s="170" t="b">
        <v>1</v>
      </c>
    </row>
    <row r="1162" spans="1:9" x14ac:dyDescent="0.15">
      <c r="A1162" s="169" t="s">
        <v>1498</v>
      </c>
      <c r="B1162" s="169" t="s">
        <v>96</v>
      </c>
      <c r="C1162" s="170" t="s">
        <v>67</v>
      </c>
      <c r="D1162" s="170" t="s">
        <v>61</v>
      </c>
      <c r="E1162" s="171">
        <v>0.67549999999999999</v>
      </c>
      <c r="F1162" s="171">
        <v>8.9099999999999999E-2</v>
      </c>
      <c r="G1162" s="171">
        <v>5.96E-2</v>
      </c>
      <c r="H1162" s="171">
        <v>0.13500000000000001</v>
      </c>
      <c r="I1162" s="170" t="b">
        <v>1</v>
      </c>
    </row>
    <row r="1163" spans="1:9" x14ac:dyDescent="0.15">
      <c r="A1163" s="169" t="s">
        <v>1498</v>
      </c>
      <c r="B1163" s="169" t="s">
        <v>847</v>
      </c>
      <c r="C1163" s="170" t="s">
        <v>60</v>
      </c>
      <c r="D1163" s="170" t="s">
        <v>61</v>
      </c>
      <c r="E1163" s="171">
        <v>0.1532</v>
      </c>
      <c r="F1163" s="171">
        <v>-2.6700000000000002E-2</v>
      </c>
      <c r="G1163" s="171">
        <v>7.7399999999999997E-2</v>
      </c>
      <c r="H1163" s="171">
        <v>0.73</v>
      </c>
      <c r="I1163" s="170" t="b">
        <v>1</v>
      </c>
    </row>
    <row r="1164" spans="1:9" x14ac:dyDescent="0.15">
      <c r="A1164" s="169" t="s">
        <v>1498</v>
      </c>
      <c r="B1164" s="169" t="s">
        <v>203</v>
      </c>
      <c r="C1164" s="170" t="s">
        <v>67</v>
      </c>
      <c r="D1164" s="170" t="s">
        <v>61</v>
      </c>
      <c r="E1164" s="171">
        <v>0.3836</v>
      </c>
      <c r="F1164" s="171">
        <v>4.7199999999999999E-2</v>
      </c>
      <c r="G1164" s="171">
        <v>5.74E-2</v>
      </c>
      <c r="H1164" s="171">
        <v>0.41099999999999998</v>
      </c>
      <c r="I1164" s="170" t="b">
        <v>1</v>
      </c>
    </row>
    <row r="1165" spans="1:9" x14ac:dyDescent="0.15">
      <c r="A1165" s="169" t="s">
        <v>1498</v>
      </c>
      <c r="B1165" s="169" t="s">
        <v>395</v>
      </c>
      <c r="C1165" s="170" t="s">
        <v>67</v>
      </c>
      <c r="D1165" s="170" t="s">
        <v>61</v>
      </c>
      <c r="E1165" s="171">
        <v>0.15970000000000001</v>
      </c>
      <c r="F1165" s="171">
        <v>3.6999999999999998E-2</v>
      </c>
      <c r="G1165" s="171">
        <v>7.6600000000000001E-2</v>
      </c>
      <c r="H1165" s="171">
        <v>0.629</v>
      </c>
      <c r="I1165" s="170" t="b">
        <v>1</v>
      </c>
    </row>
    <row r="1166" spans="1:9" x14ac:dyDescent="0.15">
      <c r="A1166" s="169" t="s">
        <v>1498</v>
      </c>
      <c r="B1166" s="169" t="s">
        <v>217</v>
      </c>
      <c r="C1166" s="170" t="s">
        <v>60</v>
      </c>
      <c r="D1166" s="170" t="s">
        <v>63</v>
      </c>
      <c r="E1166" s="171">
        <v>0.32169999999999999</v>
      </c>
      <c r="F1166" s="171">
        <v>-6.7000000000000004E-2</v>
      </c>
      <c r="G1166" s="171">
        <v>5.9700000000000003E-2</v>
      </c>
      <c r="H1166" s="171">
        <v>0.26200000000000001</v>
      </c>
      <c r="I1166" s="170" t="b">
        <v>1</v>
      </c>
    </row>
    <row r="1167" spans="1:9" x14ac:dyDescent="0.15">
      <c r="A1167" s="169" t="s">
        <v>1498</v>
      </c>
      <c r="B1167" s="169" t="s">
        <v>317</v>
      </c>
      <c r="C1167" s="170" t="s">
        <v>67</v>
      </c>
      <c r="D1167" s="170" t="s">
        <v>61</v>
      </c>
      <c r="E1167" s="171">
        <v>0.3614</v>
      </c>
      <c r="F1167" s="171">
        <v>-3.2099999999999997E-2</v>
      </c>
      <c r="G1167" s="171">
        <v>5.8099999999999999E-2</v>
      </c>
      <c r="H1167" s="171">
        <v>0.58099999999999996</v>
      </c>
      <c r="I1167" s="170" t="b">
        <v>1</v>
      </c>
    </row>
    <row r="1168" spans="1:9" x14ac:dyDescent="0.15">
      <c r="A1168" s="169" t="s">
        <v>1498</v>
      </c>
      <c r="B1168" s="169" t="s">
        <v>821</v>
      </c>
      <c r="C1168" s="170" t="s">
        <v>60</v>
      </c>
      <c r="D1168" s="170" t="s">
        <v>67</v>
      </c>
      <c r="E1168" s="171">
        <v>0.46039999999999998</v>
      </c>
      <c r="F1168" s="171">
        <v>-0.125</v>
      </c>
      <c r="G1168" s="171">
        <v>5.6000000000000001E-2</v>
      </c>
      <c r="H1168" s="171">
        <v>2.5600000000000001E-2</v>
      </c>
      <c r="I1168" s="170" t="b">
        <v>0</v>
      </c>
    </row>
    <row r="1169" spans="1:9" x14ac:dyDescent="0.15">
      <c r="A1169" s="169" t="s">
        <v>1498</v>
      </c>
      <c r="B1169" s="169" t="s">
        <v>396</v>
      </c>
      <c r="C1169" s="170" t="s">
        <v>60</v>
      </c>
      <c r="D1169" s="170" t="s">
        <v>63</v>
      </c>
      <c r="E1169" s="171">
        <v>0.10730000000000001</v>
      </c>
      <c r="F1169" s="171">
        <v>6.0100000000000001E-2</v>
      </c>
      <c r="G1169" s="171">
        <v>9.0200000000000002E-2</v>
      </c>
      <c r="H1169" s="171">
        <v>0.505</v>
      </c>
      <c r="I1169" s="170" t="b">
        <v>1</v>
      </c>
    </row>
    <row r="1170" spans="1:9" x14ac:dyDescent="0.15">
      <c r="A1170" s="169" t="s">
        <v>1498</v>
      </c>
      <c r="B1170" s="169" t="s">
        <v>87</v>
      </c>
      <c r="C1170" s="170" t="s">
        <v>67</v>
      </c>
      <c r="D1170" s="170" t="s">
        <v>61</v>
      </c>
      <c r="E1170" s="171">
        <v>0.36109999999999998</v>
      </c>
      <c r="F1170" s="171">
        <v>-3.1E-2</v>
      </c>
      <c r="G1170" s="171">
        <v>5.8099999999999999E-2</v>
      </c>
      <c r="H1170" s="171">
        <v>0.59399999999999997</v>
      </c>
      <c r="I1170" s="170" t="b">
        <v>1</v>
      </c>
    </row>
    <row r="1171" spans="1:9" x14ac:dyDescent="0.15">
      <c r="A1171" s="169" t="s">
        <v>1498</v>
      </c>
      <c r="B1171" s="169" t="s">
        <v>298</v>
      </c>
      <c r="C1171" s="170" t="s">
        <v>60</v>
      </c>
      <c r="D1171" s="170" t="s">
        <v>63</v>
      </c>
      <c r="E1171" s="171">
        <v>0.83479999999999999</v>
      </c>
      <c r="F1171" s="171">
        <v>-2.1399999999999999E-2</v>
      </c>
      <c r="G1171" s="171">
        <v>7.5399999999999995E-2</v>
      </c>
      <c r="H1171" s="171">
        <v>0.77700000000000002</v>
      </c>
      <c r="I1171" s="170" t="b">
        <v>1</v>
      </c>
    </row>
    <row r="1172" spans="1:9" x14ac:dyDescent="0.15">
      <c r="A1172" s="169" t="s">
        <v>1498</v>
      </c>
      <c r="B1172" s="169" t="s">
        <v>179</v>
      </c>
      <c r="C1172" s="170" t="s">
        <v>67</v>
      </c>
      <c r="D1172" s="170" t="s">
        <v>61</v>
      </c>
      <c r="E1172" s="171">
        <v>0.72</v>
      </c>
      <c r="F1172" s="171">
        <v>-4.4600000000000001E-2</v>
      </c>
      <c r="G1172" s="171">
        <v>6.2199999999999998E-2</v>
      </c>
      <c r="H1172" s="171">
        <v>0.47299999999999998</v>
      </c>
      <c r="I1172" s="170" t="b">
        <v>1</v>
      </c>
    </row>
    <row r="1173" spans="1:9" x14ac:dyDescent="0.15">
      <c r="A1173" s="169" t="s">
        <v>1498</v>
      </c>
      <c r="B1173" s="169" t="s">
        <v>123</v>
      </c>
      <c r="C1173" s="170" t="s">
        <v>67</v>
      </c>
      <c r="D1173" s="170" t="s">
        <v>63</v>
      </c>
      <c r="E1173" s="171">
        <v>0.1777</v>
      </c>
      <c r="F1173" s="171">
        <v>-5.9900000000000002E-2</v>
      </c>
      <c r="G1173" s="171">
        <v>8.2500000000000004E-2</v>
      </c>
      <c r="H1173" s="171">
        <v>0.46800000000000003</v>
      </c>
      <c r="I1173" s="170" t="b">
        <v>1</v>
      </c>
    </row>
    <row r="1174" spans="1:9" x14ac:dyDescent="0.15">
      <c r="A1174" s="169" t="s">
        <v>1498</v>
      </c>
      <c r="B1174" s="169" t="s">
        <v>66</v>
      </c>
      <c r="C1174" s="170" t="s">
        <v>67</v>
      </c>
      <c r="D1174" s="170" t="s">
        <v>61</v>
      </c>
      <c r="E1174" s="171">
        <v>0.37309999999999999</v>
      </c>
      <c r="F1174" s="171">
        <v>-6.8500000000000005E-2</v>
      </c>
      <c r="G1174" s="171">
        <v>5.8000000000000003E-2</v>
      </c>
      <c r="H1174" s="171">
        <v>0.23799999999999999</v>
      </c>
      <c r="I1174" s="170" t="b">
        <v>1</v>
      </c>
    </row>
    <row r="1175" spans="1:9" x14ac:dyDescent="0.15">
      <c r="A1175" s="169" t="s">
        <v>1498</v>
      </c>
      <c r="B1175" s="169" t="s">
        <v>119</v>
      </c>
      <c r="C1175" s="170" t="s">
        <v>67</v>
      </c>
      <c r="D1175" s="170" t="s">
        <v>61</v>
      </c>
      <c r="E1175" s="171">
        <v>0.41949999999999998</v>
      </c>
      <c r="F1175" s="171">
        <v>3.3000000000000002E-2</v>
      </c>
      <c r="G1175" s="171">
        <v>5.6599999999999998E-2</v>
      </c>
      <c r="H1175" s="171">
        <v>0.56000000000000005</v>
      </c>
      <c r="I1175" s="170" t="b">
        <v>1</v>
      </c>
    </row>
    <row r="1176" spans="1:9" x14ac:dyDescent="0.15">
      <c r="A1176" s="169" t="s">
        <v>1498</v>
      </c>
      <c r="B1176" s="169" t="s">
        <v>71</v>
      </c>
      <c r="C1176" s="170" t="s">
        <v>60</v>
      </c>
      <c r="D1176" s="170" t="s">
        <v>63</v>
      </c>
      <c r="E1176" s="171">
        <v>0.56920000000000004</v>
      </c>
      <c r="F1176" s="171">
        <v>7.6300000000000007E-2</v>
      </c>
      <c r="G1176" s="171">
        <v>5.6500000000000002E-2</v>
      </c>
      <c r="H1176" s="171">
        <v>0.17699999999999999</v>
      </c>
      <c r="I1176" s="170" t="b">
        <v>1</v>
      </c>
    </row>
    <row r="1177" spans="1:9" x14ac:dyDescent="0.15">
      <c r="A1177" s="169" t="s">
        <v>1498</v>
      </c>
      <c r="B1177" s="169" t="s">
        <v>369</v>
      </c>
      <c r="C1177" s="170" t="s">
        <v>63</v>
      </c>
      <c r="D1177" s="170" t="s">
        <v>61</v>
      </c>
      <c r="E1177" s="171">
        <v>0.49380000000000002</v>
      </c>
      <c r="F1177" s="171">
        <v>7.1599999999999997E-2</v>
      </c>
      <c r="G1177" s="171">
        <v>5.6099999999999997E-2</v>
      </c>
      <c r="H1177" s="171">
        <v>0.20200000000000001</v>
      </c>
      <c r="I1177" s="170" t="b">
        <v>0</v>
      </c>
    </row>
    <row r="1178" spans="1:9" x14ac:dyDescent="0.15">
      <c r="A1178" s="169" t="s">
        <v>1498</v>
      </c>
      <c r="B1178" s="169" t="s">
        <v>116</v>
      </c>
      <c r="C1178" s="170" t="s">
        <v>67</v>
      </c>
      <c r="D1178" s="170" t="s">
        <v>60</v>
      </c>
      <c r="E1178" s="171">
        <v>0.47149999999999997</v>
      </c>
      <c r="F1178" s="171">
        <v>-4.07E-2</v>
      </c>
      <c r="G1178" s="171">
        <v>5.6000000000000001E-2</v>
      </c>
      <c r="H1178" s="171">
        <v>0.46700000000000003</v>
      </c>
      <c r="I1178" s="170" t="b">
        <v>0</v>
      </c>
    </row>
    <row r="1179" spans="1:9" x14ac:dyDescent="0.15">
      <c r="A1179" s="169" t="s">
        <v>1498</v>
      </c>
      <c r="B1179" s="169" t="s">
        <v>865</v>
      </c>
      <c r="C1179" s="170" t="s">
        <v>60</v>
      </c>
      <c r="D1179" s="170" t="s">
        <v>63</v>
      </c>
      <c r="E1179" s="171">
        <v>0.1588</v>
      </c>
      <c r="F1179" s="171">
        <v>-4.2200000000000001E-2</v>
      </c>
      <c r="G1179" s="171">
        <v>7.6600000000000001E-2</v>
      </c>
      <c r="H1179" s="171">
        <v>0.58199999999999996</v>
      </c>
      <c r="I1179" s="170" t="b">
        <v>1</v>
      </c>
    </row>
    <row r="1180" spans="1:9" x14ac:dyDescent="0.15">
      <c r="A1180" s="169" t="s">
        <v>1498</v>
      </c>
      <c r="B1180" s="169" t="s">
        <v>205</v>
      </c>
      <c r="C1180" s="170" t="s">
        <v>60</v>
      </c>
      <c r="D1180" s="170" t="s">
        <v>63</v>
      </c>
      <c r="E1180" s="171">
        <v>0.89690000000000003</v>
      </c>
      <c r="F1180" s="171">
        <v>-4.6100000000000002E-2</v>
      </c>
      <c r="G1180" s="171">
        <v>9.2200000000000004E-2</v>
      </c>
      <c r="H1180" s="171">
        <v>0.61699999999999999</v>
      </c>
      <c r="I1180" s="170" t="b">
        <v>1</v>
      </c>
    </row>
    <row r="1181" spans="1:9" x14ac:dyDescent="0.15">
      <c r="A1181" s="169" t="s">
        <v>1498</v>
      </c>
      <c r="B1181" s="169" t="s">
        <v>73</v>
      </c>
      <c r="C1181" s="170" t="s">
        <v>67</v>
      </c>
      <c r="D1181" s="170" t="s">
        <v>61</v>
      </c>
      <c r="E1181" s="171">
        <v>0.64470000000000005</v>
      </c>
      <c r="F1181" s="171">
        <v>0.15559999999999999</v>
      </c>
      <c r="G1181" s="171">
        <v>5.8599999999999999E-2</v>
      </c>
      <c r="H1181" s="171">
        <v>7.92E-3</v>
      </c>
      <c r="I1181" s="170" t="b">
        <v>1</v>
      </c>
    </row>
    <row r="1182" spans="1:9" x14ac:dyDescent="0.15">
      <c r="A1182" s="169" t="s">
        <v>1498</v>
      </c>
      <c r="B1182" s="169" t="s">
        <v>167</v>
      </c>
      <c r="C1182" s="170" t="s">
        <v>60</v>
      </c>
      <c r="D1182" s="170" t="s">
        <v>63</v>
      </c>
      <c r="E1182" s="171">
        <v>0.79849999999999999</v>
      </c>
      <c r="F1182" s="171">
        <v>1.4800000000000001E-2</v>
      </c>
      <c r="G1182" s="171">
        <v>6.9699999999999998E-2</v>
      </c>
      <c r="H1182" s="171">
        <v>0.83199999999999996</v>
      </c>
      <c r="I1182" s="170" t="b">
        <v>1</v>
      </c>
    </row>
    <row r="1183" spans="1:9" x14ac:dyDescent="0.15">
      <c r="A1183" s="169" t="s">
        <v>1498</v>
      </c>
      <c r="B1183" s="169" t="s">
        <v>140</v>
      </c>
      <c r="C1183" s="170" t="s">
        <v>67</v>
      </c>
      <c r="D1183" s="170" t="s">
        <v>61</v>
      </c>
      <c r="E1183" s="171">
        <v>0.67969999999999997</v>
      </c>
      <c r="F1183" s="171">
        <v>-2.64E-2</v>
      </c>
      <c r="G1183" s="171">
        <v>6.0199999999999997E-2</v>
      </c>
      <c r="H1183" s="171">
        <v>0.66100000000000003</v>
      </c>
      <c r="I1183" s="170" t="b">
        <v>1</v>
      </c>
    </row>
    <row r="1184" spans="1:9" x14ac:dyDescent="0.15">
      <c r="A1184" s="169" t="s">
        <v>1498</v>
      </c>
      <c r="B1184" s="169" t="s">
        <v>320</v>
      </c>
      <c r="C1184" s="170" t="s">
        <v>60</v>
      </c>
      <c r="D1184" s="170" t="s">
        <v>61</v>
      </c>
      <c r="E1184" s="171">
        <v>0.8296</v>
      </c>
      <c r="F1184" s="171">
        <v>0.1167</v>
      </c>
      <c r="G1184" s="171">
        <v>7.4200000000000002E-2</v>
      </c>
      <c r="H1184" s="171">
        <v>0.11600000000000001</v>
      </c>
      <c r="I1184" s="170" t="b">
        <v>1</v>
      </c>
    </row>
    <row r="1185" spans="1:9" x14ac:dyDescent="0.15">
      <c r="A1185" s="169" t="s">
        <v>1498</v>
      </c>
      <c r="B1185" s="169" t="s">
        <v>799</v>
      </c>
      <c r="C1185" s="170" t="s">
        <v>67</v>
      </c>
      <c r="D1185" s="170" t="s">
        <v>61</v>
      </c>
      <c r="E1185" s="171">
        <v>3.6639999999999999E-2</v>
      </c>
      <c r="F1185" s="171">
        <v>0.12620000000000001</v>
      </c>
      <c r="G1185" s="171">
        <v>0.15</v>
      </c>
      <c r="H1185" s="171">
        <v>0.4</v>
      </c>
      <c r="I1185" s="170" t="b">
        <v>1</v>
      </c>
    </row>
    <row r="1186" spans="1:9" x14ac:dyDescent="0.15">
      <c r="A1186" s="169" t="s">
        <v>1498</v>
      </c>
      <c r="B1186" s="169" t="s">
        <v>194</v>
      </c>
      <c r="C1186" s="170" t="s">
        <v>67</v>
      </c>
      <c r="D1186" s="170" t="s">
        <v>61</v>
      </c>
      <c r="E1186" s="171">
        <v>0.34699999999999998</v>
      </c>
      <c r="F1186" s="171">
        <v>-6.7699999999999996E-2</v>
      </c>
      <c r="G1186" s="171">
        <v>5.8999999999999997E-2</v>
      </c>
      <c r="H1186" s="171">
        <v>0.251</v>
      </c>
      <c r="I1186" s="170" t="b">
        <v>1</v>
      </c>
    </row>
    <row r="1187" spans="1:9" x14ac:dyDescent="0.15">
      <c r="A1187" s="169" t="s">
        <v>1498</v>
      </c>
      <c r="B1187" s="169" t="s">
        <v>982</v>
      </c>
      <c r="C1187" s="170" t="s">
        <v>60</v>
      </c>
      <c r="D1187" s="170" t="s">
        <v>63</v>
      </c>
      <c r="E1187" s="171">
        <v>0.24990000000000001</v>
      </c>
      <c r="F1187" s="171">
        <v>4.7800000000000002E-2</v>
      </c>
      <c r="G1187" s="171">
        <v>6.4399999999999999E-2</v>
      </c>
      <c r="H1187" s="171">
        <v>0.45800000000000002</v>
      </c>
      <c r="I1187" s="170" t="b">
        <v>1</v>
      </c>
    </row>
    <row r="1188" spans="1:9" x14ac:dyDescent="0.15">
      <c r="A1188" s="169" t="s">
        <v>1498</v>
      </c>
      <c r="B1188" s="169" t="s">
        <v>990</v>
      </c>
      <c r="C1188" s="170" t="s">
        <v>61</v>
      </c>
      <c r="D1188" s="170" t="s">
        <v>67</v>
      </c>
      <c r="E1188" s="171">
        <v>0.63590000000000002</v>
      </c>
      <c r="F1188" s="171">
        <v>3.27E-2</v>
      </c>
      <c r="G1188" s="171">
        <v>5.79E-2</v>
      </c>
      <c r="H1188" s="171">
        <v>0.57199999999999995</v>
      </c>
      <c r="I1188" s="170" t="b">
        <v>1</v>
      </c>
    </row>
    <row r="1189" spans="1:9" x14ac:dyDescent="0.15">
      <c r="A1189" s="169" t="s">
        <v>1498</v>
      </c>
      <c r="B1189" s="169" t="s">
        <v>264</v>
      </c>
      <c r="C1189" s="170" t="s">
        <v>60</v>
      </c>
      <c r="D1189" s="170" t="s">
        <v>61</v>
      </c>
      <c r="E1189" s="171">
        <v>0.63429999999999997</v>
      </c>
      <c r="F1189" s="171">
        <v>-3.7699999999999997E-2</v>
      </c>
      <c r="G1189" s="171">
        <v>5.8000000000000003E-2</v>
      </c>
      <c r="H1189" s="171">
        <v>0.51600000000000001</v>
      </c>
      <c r="I1189" s="170" t="b">
        <v>1</v>
      </c>
    </row>
    <row r="1190" spans="1:9" x14ac:dyDescent="0.15">
      <c r="A1190" s="169" t="s">
        <v>1498</v>
      </c>
      <c r="B1190" s="169" t="s">
        <v>224</v>
      </c>
      <c r="C1190" s="170" t="s">
        <v>67</v>
      </c>
      <c r="D1190" s="170" t="s">
        <v>63</v>
      </c>
      <c r="E1190" s="171">
        <v>0.3085</v>
      </c>
      <c r="F1190" s="171">
        <v>8.6E-3</v>
      </c>
      <c r="G1190" s="171">
        <v>6.0699999999999997E-2</v>
      </c>
      <c r="H1190" s="171">
        <v>0.88700000000000001</v>
      </c>
      <c r="I1190" s="170" t="b">
        <v>1</v>
      </c>
    </row>
    <row r="1191" spans="1:9" x14ac:dyDescent="0.15">
      <c r="A1191" s="169" t="s">
        <v>1498</v>
      </c>
      <c r="B1191" s="169" t="s">
        <v>345</v>
      </c>
      <c r="C1191" s="170" t="s">
        <v>60</v>
      </c>
      <c r="D1191" s="170" t="s">
        <v>63</v>
      </c>
      <c r="E1191" s="171">
        <v>0.29820000000000002</v>
      </c>
      <c r="F1191" s="171">
        <v>2.8E-3</v>
      </c>
      <c r="G1191" s="171">
        <v>6.0999999999999999E-2</v>
      </c>
      <c r="H1191" s="171">
        <v>0.96299999999999997</v>
      </c>
      <c r="I1191" s="170" t="b">
        <v>1</v>
      </c>
    </row>
    <row r="1192" spans="1:9" x14ac:dyDescent="0.15">
      <c r="A1192" s="169" t="s">
        <v>1498</v>
      </c>
      <c r="B1192" s="169" t="s">
        <v>246</v>
      </c>
      <c r="C1192" s="170" t="s">
        <v>67</v>
      </c>
      <c r="D1192" s="170" t="s">
        <v>61</v>
      </c>
      <c r="E1192" s="171">
        <v>0.43559999999999999</v>
      </c>
      <c r="F1192" s="171">
        <v>1.8E-3</v>
      </c>
      <c r="G1192" s="171">
        <v>5.6500000000000002E-2</v>
      </c>
      <c r="H1192" s="171">
        <v>0.97499999999999998</v>
      </c>
      <c r="I1192" s="170" t="b">
        <v>1</v>
      </c>
    </row>
    <row r="1193" spans="1:9" x14ac:dyDescent="0.15">
      <c r="A1193" s="169" t="s">
        <v>1498</v>
      </c>
      <c r="B1193" s="169" t="s">
        <v>807</v>
      </c>
      <c r="C1193" s="170" t="s">
        <v>61</v>
      </c>
      <c r="D1193" s="170" t="s">
        <v>60</v>
      </c>
      <c r="E1193" s="171">
        <v>9.1179999999999997E-2</v>
      </c>
      <c r="F1193" s="171">
        <v>-3.0999999999999999E-3</v>
      </c>
      <c r="G1193" s="171">
        <v>9.8100000000000007E-2</v>
      </c>
      <c r="H1193" s="171">
        <v>0.97499999999999998</v>
      </c>
      <c r="I1193" s="170" t="b">
        <v>1</v>
      </c>
    </row>
    <row r="1194" spans="1:9" x14ac:dyDescent="0.15">
      <c r="A1194" s="169" t="s">
        <v>1498</v>
      </c>
      <c r="B1194" s="169" t="s">
        <v>809</v>
      </c>
      <c r="C1194" s="170" t="s">
        <v>63</v>
      </c>
      <c r="D1194" s="170" t="s">
        <v>60</v>
      </c>
      <c r="E1194" s="171">
        <v>0.19889999999999999</v>
      </c>
      <c r="F1194" s="171">
        <v>5.3199999999999997E-2</v>
      </c>
      <c r="G1194" s="171">
        <v>7.2499999999999995E-2</v>
      </c>
      <c r="H1194" s="171">
        <v>0.46300000000000002</v>
      </c>
      <c r="I1194" s="170" t="b">
        <v>1</v>
      </c>
    </row>
    <row r="1195" spans="1:9" x14ac:dyDescent="0.15">
      <c r="A1195" s="169" t="s">
        <v>1498</v>
      </c>
      <c r="B1195" s="169" t="s">
        <v>59</v>
      </c>
      <c r="C1195" s="170" t="s">
        <v>60</v>
      </c>
      <c r="D1195" s="170" t="s">
        <v>61</v>
      </c>
      <c r="E1195" s="171">
        <v>0.16500000000000001</v>
      </c>
      <c r="F1195" s="171">
        <v>4.3900000000000002E-2</v>
      </c>
      <c r="G1195" s="171">
        <v>7.5300000000000006E-2</v>
      </c>
      <c r="H1195" s="171">
        <v>0.56000000000000005</v>
      </c>
      <c r="I1195" s="170" t="b">
        <v>1</v>
      </c>
    </row>
    <row r="1196" spans="1:9" x14ac:dyDescent="0.15">
      <c r="A1196" s="169" t="s">
        <v>1498</v>
      </c>
      <c r="B1196" s="169" t="s">
        <v>326</v>
      </c>
      <c r="C1196" s="170" t="s">
        <v>67</v>
      </c>
      <c r="D1196" s="170" t="s">
        <v>61</v>
      </c>
      <c r="E1196" s="171">
        <v>0.4672</v>
      </c>
      <c r="F1196" s="171">
        <v>-5.6500000000000002E-2</v>
      </c>
      <c r="G1196" s="171">
        <v>5.5899999999999998E-2</v>
      </c>
      <c r="H1196" s="171">
        <v>0.312</v>
      </c>
      <c r="I1196" s="170" t="b">
        <v>1</v>
      </c>
    </row>
    <row r="1197" spans="1:9" x14ac:dyDescent="0.15">
      <c r="A1197" s="169" t="s">
        <v>1498</v>
      </c>
      <c r="B1197" s="169" t="s">
        <v>296</v>
      </c>
      <c r="C1197" s="170" t="s">
        <v>67</v>
      </c>
      <c r="D1197" s="170" t="s">
        <v>61</v>
      </c>
      <c r="E1197" s="171">
        <v>0.21970000000000001</v>
      </c>
      <c r="F1197" s="171">
        <v>-1.9900000000000001E-2</v>
      </c>
      <c r="G1197" s="171">
        <v>6.7299999999999999E-2</v>
      </c>
      <c r="H1197" s="171">
        <v>0.76700000000000002</v>
      </c>
      <c r="I1197" s="170" t="b">
        <v>1</v>
      </c>
    </row>
    <row r="1198" spans="1:9" x14ac:dyDescent="0.15">
      <c r="A1198" s="169" t="s">
        <v>1498</v>
      </c>
      <c r="B1198" s="169" t="s">
        <v>204</v>
      </c>
      <c r="C1198" s="170" t="s">
        <v>67</v>
      </c>
      <c r="D1198" s="170" t="s">
        <v>61</v>
      </c>
      <c r="E1198" s="171">
        <v>0.3019</v>
      </c>
      <c r="F1198" s="171">
        <v>3.2599999999999997E-2</v>
      </c>
      <c r="G1198" s="171">
        <v>6.08E-2</v>
      </c>
      <c r="H1198" s="171">
        <v>0.59199999999999997</v>
      </c>
      <c r="I1198" s="170" t="b">
        <v>1</v>
      </c>
    </row>
    <row r="1199" spans="1:9" x14ac:dyDescent="0.15">
      <c r="A1199" s="169" t="s">
        <v>1498</v>
      </c>
      <c r="B1199" s="169" t="s">
        <v>234</v>
      </c>
      <c r="C1199" s="170" t="s">
        <v>67</v>
      </c>
      <c r="D1199" s="170" t="s">
        <v>61</v>
      </c>
      <c r="E1199" s="171">
        <v>0.79100000000000004</v>
      </c>
      <c r="F1199" s="171">
        <v>-0.1024</v>
      </c>
      <c r="G1199" s="171">
        <v>6.8599999999999994E-2</v>
      </c>
      <c r="H1199" s="171">
        <v>0.13600000000000001</v>
      </c>
      <c r="I1199" s="170" t="b">
        <v>1</v>
      </c>
    </row>
    <row r="1200" spans="1:9" x14ac:dyDescent="0.15">
      <c r="A1200" s="169" t="s">
        <v>1498</v>
      </c>
      <c r="B1200" s="169" t="s">
        <v>126</v>
      </c>
      <c r="C1200" s="170" t="s">
        <v>67</v>
      </c>
      <c r="D1200" s="170" t="s">
        <v>63</v>
      </c>
      <c r="E1200" s="171">
        <v>0.78849999999999998</v>
      </c>
      <c r="F1200" s="171">
        <v>1.8499999999999999E-2</v>
      </c>
      <c r="G1200" s="171">
        <v>6.83E-2</v>
      </c>
      <c r="H1200" s="171">
        <v>0.78600000000000003</v>
      </c>
      <c r="I1200" s="170" t="b">
        <v>1</v>
      </c>
    </row>
    <row r="1201" spans="1:9" x14ac:dyDescent="0.15">
      <c r="A1201" s="169" t="s">
        <v>1498</v>
      </c>
      <c r="B1201" s="169" t="s">
        <v>145</v>
      </c>
      <c r="C1201" s="170" t="s">
        <v>67</v>
      </c>
      <c r="D1201" s="170" t="s">
        <v>61</v>
      </c>
      <c r="E1201" s="171">
        <v>0.37640000000000001</v>
      </c>
      <c r="F1201" s="171">
        <v>-7.1999999999999998E-3</v>
      </c>
      <c r="G1201" s="171">
        <v>5.7599999999999998E-2</v>
      </c>
      <c r="H1201" s="171">
        <v>0.90100000000000002</v>
      </c>
      <c r="I1201" s="170" t="b">
        <v>1</v>
      </c>
    </row>
    <row r="1202" spans="1:9" x14ac:dyDescent="0.15">
      <c r="A1202" s="169" t="s">
        <v>1498</v>
      </c>
      <c r="B1202" s="169" t="s">
        <v>306</v>
      </c>
      <c r="C1202" s="170" t="s">
        <v>67</v>
      </c>
      <c r="D1202" s="170" t="s">
        <v>61</v>
      </c>
      <c r="E1202" s="171">
        <v>0.3508</v>
      </c>
      <c r="F1202" s="171">
        <v>-1.38E-2</v>
      </c>
      <c r="G1202" s="171">
        <v>5.8500000000000003E-2</v>
      </c>
      <c r="H1202" s="171">
        <v>0.81399999999999995</v>
      </c>
      <c r="I1202" s="170" t="b">
        <v>1</v>
      </c>
    </row>
    <row r="1203" spans="1:9" x14ac:dyDescent="0.15">
      <c r="A1203" s="169" t="s">
        <v>1498</v>
      </c>
      <c r="B1203" s="169" t="s">
        <v>252</v>
      </c>
      <c r="C1203" s="170" t="s">
        <v>60</v>
      </c>
      <c r="D1203" s="170" t="s">
        <v>61</v>
      </c>
      <c r="E1203" s="171">
        <v>0.20780000000000001</v>
      </c>
      <c r="F1203" s="171">
        <v>0.17319999999999999</v>
      </c>
      <c r="G1203" s="171">
        <v>6.9599999999999995E-2</v>
      </c>
      <c r="H1203" s="171">
        <v>1.2800000000000001E-2</v>
      </c>
      <c r="I1203" s="170" t="b">
        <v>1</v>
      </c>
    </row>
    <row r="1204" spans="1:9" x14ac:dyDescent="0.15">
      <c r="A1204" s="169" t="s">
        <v>1498</v>
      </c>
      <c r="B1204" s="169" t="s">
        <v>277</v>
      </c>
      <c r="C1204" s="170" t="s">
        <v>60</v>
      </c>
      <c r="D1204" s="170" t="s">
        <v>63</v>
      </c>
      <c r="E1204" s="171">
        <v>8.5000000000000006E-2</v>
      </c>
      <c r="F1204" s="171">
        <v>0.1827</v>
      </c>
      <c r="G1204" s="171">
        <v>0.10100000000000001</v>
      </c>
      <c r="H1204" s="171">
        <v>6.9400000000000003E-2</v>
      </c>
      <c r="I1204" s="170" t="b">
        <v>1</v>
      </c>
    </row>
    <row r="1205" spans="1:9" x14ac:dyDescent="0.15">
      <c r="A1205" s="169" t="s">
        <v>1498</v>
      </c>
      <c r="B1205" s="169" t="s">
        <v>407</v>
      </c>
      <c r="C1205" s="170" t="s">
        <v>63</v>
      </c>
      <c r="D1205" s="170" t="s">
        <v>61</v>
      </c>
      <c r="E1205" s="171">
        <v>0.46920000000000001</v>
      </c>
      <c r="F1205" s="171">
        <v>-0.1229</v>
      </c>
      <c r="G1205" s="171">
        <v>5.5899999999999998E-2</v>
      </c>
      <c r="H1205" s="171">
        <v>2.7900000000000001E-2</v>
      </c>
      <c r="I1205" s="170" t="b">
        <v>0</v>
      </c>
    </row>
    <row r="1206" spans="1:9" x14ac:dyDescent="0.15">
      <c r="A1206" s="169" t="s">
        <v>1498</v>
      </c>
      <c r="B1206" s="169" t="s">
        <v>235</v>
      </c>
      <c r="C1206" s="170" t="s">
        <v>60</v>
      </c>
      <c r="D1206" s="170" t="s">
        <v>63</v>
      </c>
      <c r="E1206" s="171">
        <v>0.8165</v>
      </c>
      <c r="F1206" s="171">
        <v>0.26400000000000001</v>
      </c>
      <c r="G1206" s="171">
        <v>7.2999999999999995E-2</v>
      </c>
      <c r="H1206" s="172">
        <v>2.99E-4</v>
      </c>
      <c r="I1206" s="170" t="b">
        <v>1</v>
      </c>
    </row>
    <row r="1207" spans="1:9" x14ac:dyDescent="0.15">
      <c r="A1207" s="169" t="s">
        <v>1498</v>
      </c>
      <c r="B1207" s="169" t="s">
        <v>92</v>
      </c>
      <c r="C1207" s="170" t="s">
        <v>67</v>
      </c>
      <c r="D1207" s="170" t="s">
        <v>61</v>
      </c>
      <c r="E1207" s="171">
        <v>0.29809999999999998</v>
      </c>
      <c r="F1207" s="171">
        <v>-1.01E-2</v>
      </c>
      <c r="G1207" s="171">
        <v>6.0999999999999999E-2</v>
      </c>
      <c r="H1207" s="171">
        <v>0.86799999999999999</v>
      </c>
      <c r="I1207" s="170" t="b">
        <v>1</v>
      </c>
    </row>
    <row r="1208" spans="1:9" x14ac:dyDescent="0.15">
      <c r="A1208" s="169" t="s">
        <v>1498</v>
      </c>
      <c r="B1208" s="169" t="s">
        <v>354</v>
      </c>
      <c r="C1208" s="170" t="s">
        <v>60</v>
      </c>
      <c r="D1208" s="170" t="s">
        <v>63</v>
      </c>
      <c r="E1208" s="171">
        <v>0.54979999999999996</v>
      </c>
      <c r="F1208" s="171">
        <v>7.3000000000000001E-3</v>
      </c>
      <c r="G1208" s="171">
        <v>5.6000000000000001E-2</v>
      </c>
      <c r="H1208" s="171">
        <v>0.89600000000000002</v>
      </c>
      <c r="I1208" s="170" t="b">
        <v>1</v>
      </c>
    </row>
    <row r="1209" spans="1:9" x14ac:dyDescent="0.15">
      <c r="A1209" s="169" t="s">
        <v>1498</v>
      </c>
      <c r="B1209" s="169" t="s">
        <v>877</v>
      </c>
      <c r="C1209" s="170" t="s">
        <v>63</v>
      </c>
      <c r="D1209" s="170" t="s">
        <v>60</v>
      </c>
      <c r="E1209" s="171">
        <v>2.2089999999999999E-2</v>
      </c>
      <c r="F1209" s="171">
        <v>0.22409999999999999</v>
      </c>
      <c r="G1209" s="171">
        <v>0.191</v>
      </c>
      <c r="H1209" s="171">
        <v>0.24</v>
      </c>
      <c r="I1209" s="170" t="b">
        <v>1</v>
      </c>
    </row>
    <row r="1210" spans="1:9" x14ac:dyDescent="0.15">
      <c r="A1210" s="169" t="s">
        <v>1498</v>
      </c>
      <c r="B1210" s="169" t="s">
        <v>115</v>
      </c>
      <c r="C1210" s="170" t="s">
        <v>67</v>
      </c>
      <c r="D1210" s="170" t="s">
        <v>61</v>
      </c>
      <c r="E1210" s="171">
        <v>0.31719999999999998</v>
      </c>
      <c r="F1210" s="171">
        <v>-3.8999999999999998E-3</v>
      </c>
      <c r="G1210" s="171">
        <v>5.9900000000000002E-2</v>
      </c>
      <c r="H1210" s="171">
        <v>0.94799999999999995</v>
      </c>
      <c r="I1210" s="170" t="b">
        <v>1</v>
      </c>
    </row>
    <row r="1211" spans="1:9" x14ac:dyDescent="0.15">
      <c r="A1211" s="169" t="s">
        <v>1498</v>
      </c>
      <c r="B1211" s="169" t="s">
        <v>101</v>
      </c>
      <c r="C1211" s="170" t="s">
        <v>60</v>
      </c>
      <c r="D1211" s="170" t="s">
        <v>63</v>
      </c>
      <c r="E1211" s="171">
        <v>0.3911</v>
      </c>
      <c r="F1211" s="171">
        <v>-5.8599999999999999E-2</v>
      </c>
      <c r="G1211" s="171">
        <v>5.74E-2</v>
      </c>
      <c r="H1211" s="171">
        <v>0.307</v>
      </c>
      <c r="I1211" s="170" t="b">
        <v>1</v>
      </c>
    </row>
    <row r="1212" spans="1:9" x14ac:dyDescent="0.15">
      <c r="A1212" s="169" t="s">
        <v>1498</v>
      </c>
      <c r="B1212" s="169" t="s">
        <v>90</v>
      </c>
      <c r="C1212" s="170" t="s">
        <v>60</v>
      </c>
      <c r="D1212" s="170" t="s">
        <v>63</v>
      </c>
      <c r="E1212" s="171">
        <v>0.66579999999999995</v>
      </c>
      <c r="F1212" s="171">
        <v>5.45E-2</v>
      </c>
      <c r="G1212" s="171">
        <v>5.9200000000000003E-2</v>
      </c>
      <c r="H1212" s="171">
        <v>0.35699999999999998</v>
      </c>
      <c r="I1212" s="170" t="b">
        <v>1</v>
      </c>
    </row>
    <row r="1213" spans="1:9" x14ac:dyDescent="0.15">
      <c r="A1213" s="169" t="s">
        <v>1498</v>
      </c>
      <c r="B1213" s="169" t="s">
        <v>942</v>
      </c>
      <c r="C1213" s="170" t="s">
        <v>63</v>
      </c>
      <c r="D1213" s="170" t="s">
        <v>67</v>
      </c>
      <c r="E1213" s="171">
        <v>0.21260000000000001</v>
      </c>
      <c r="F1213" s="171">
        <v>5.0000000000000001E-3</v>
      </c>
      <c r="G1213" s="171">
        <v>6.83E-2</v>
      </c>
      <c r="H1213" s="171">
        <v>0.94199999999999995</v>
      </c>
      <c r="I1213" s="170" t="b">
        <v>1</v>
      </c>
    </row>
    <row r="1214" spans="1:9" x14ac:dyDescent="0.15">
      <c r="A1214" s="169" t="s">
        <v>1498</v>
      </c>
      <c r="B1214" s="169" t="s">
        <v>131</v>
      </c>
      <c r="C1214" s="170" t="s">
        <v>60</v>
      </c>
      <c r="D1214" s="170" t="s">
        <v>63</v>
      </c>
      <c r="E1214" s="171">
        <v>8.2189999999999999E-2</v>
      </c>
      <c r="F1214" s="171">
        <v>-0.1391</v>
      </c>
      <c r="G1214" s="171">
        <v>0.10199999999999999</v>
      </c>
      <c r="H1214" s="171">
        <v>0.17299999999999999</v>
      </c>
      <c r="I1214" s="170" t="b">
        <v>1</v>
      </c>
    </row>
    <row r="1215" spans="1:9" x14ac:dyDescent="0.15">
      <c r="A1215" s="169" t="s">
        <v>1498</v>
      </c>
      <c r="B1215" s="169" t="s">
        <v>393</v>
      </c>
      <c r="C1215" s="170" t="s">
        <v>67</v>
      </c>
      <c r="D1215" s="170" t="s">
        <v>63</v>
      </c>
      <c r="E1215" s="171">
        <v>0.87949999999999995</v>
      </c>
      <c r="F1215" s="171">
        <v>-0.1593</v>
      </c>
      <c r="G1215" s="171">
        <v>8.5199999999999998E-2</v>
      </c>
      <c r="H1215" s="171">
        <v>6.1499999999999999E-2</v>
      </c>
      <c r="I1215" s="170" t="b">
        <v>1</v>
      </c>
    </row>
    <row r="1216" spans="1:9" x14ac:dyDescent="0.15">
      <c r="A1216" s="169" t="s">
        <v>1498</v>
      </c>
      <c r="B1216" s="169" t="s">
        <v>401</v>
      </c>
      <c r="C1216" s="170" t="s">
        <v>67</v>
      </c>
      <c r="D1216" s="170" t="s">
        <v>61</v>
      </c>
      <c r="E1216" s="171">
        <v>0.24979999999999999</v>
      </c>
      <c r="F1216" s="171">
        <v>-9.4000000000000004E-3</v>
      </c>
      <c r="G1216" s="171">
        <v>6.4699999999999994E-2</v>
      </c>
      <c r="H1216" s="171">
        <v>0.88400000000000001</v>
      </c>
      <c r="I1216" s="170" t="b">
        <v>1</v>
      </c>
    </row>
    <row r="1217" spans="1:9" x14ac:dyDescent="0.15">
      <c r="A1217" s="169" t="s">
        <v>1498</v>
      </c>
      <c r="B1217" s="169" t="s">
        <v>130</v>
      </c>
      <c r="C1217" s="170" t="s">
        <v>67</v>
      </c>
      <c r="D1217" s="170" t="s">
        <v>61</v>
      </c>
      <c r="E1217" s="171">
        <v>0.50339999999999996</v>
      </c>
      <c r="F1217" s="171">
        <v>-7.8899999999999998E-2</v>
      </c>
      <c r="G1217" s="171">
        <v>5.5800000000000002E-2</v>
      </c>
      <c r="H1217" s="171">
        <v>0.157</v>
      </c>
      <c r="I1217" s="170" t="b">
        <v>1</v>
      </c>
    </row>
    <row r="1218" spans="1:9" x14ac:dyDescent="0.15">
      <c r="A1218" s="169" t="s">
        <v>1498</v>
      </c>
      <c r="B1218" s="169" t="s">
        <v>260</v>
      </c>
      <c r="C1218" s="170" t="s">
        <v>67</v>
      </c>
      <c r="D1218" s="170" t="s">
        <v>63</v>
      </c>
      <c r="E1218" s="171">
        <v>0.2198</v>
      </c>
      <c r="F1218" s="171">
        <v>-7.0300000000000001E-2</v>
      </c>
      <c r="G1218" s="171">
        <v>6.7299999999999999E-2</v>
      </c>
      <c r="H1218" s="171">
        <v>0.29599999999999999</v>
      </c>
      <c r="I1218" s="170" t="b">
        <v>1</v>
      </c>
    </row>
    <row r="1219" spans="1:9" x14ac:dyDescent="0.15">
      <c r="A1219" s="169" t="s">
        <v>1498</v>
      </c>
      <c r="B1219" s="169" t="s">
        <v>348</v>
      </c>
      <c r="C1219" s="170" t="s">
        <v>67</v>
      </c>
      <c r="D1219" s="170" t="s">
        <v>63</v>
      </c>
      <c r="E1219" s="171">
        <v>0.83940000000000003</v>
      </c>
      <c r="F1219" s="171">
        <v>3.32E-2</v>
      </c>
      <c r="G1219" s="171">
        <v>7.6499999999999999E-2</v>
      </c>
      <c r="H1219" s="171">
        <v>0.66400000000000003</v>
      </c>
      <c r="I1219" s="170" t="b">
        <v>1</v>
      </c>
    </row>
    <row r="1220" spans="1:9" x14ac:dyDescent="0.15">
      <c r="A1220" s="169" t="s">
        <v>1498</v>
      </c>
      <c r="B1220" s="169" t="s">
        <v>926</v>
      </c>
      <c r="C1220" s="170" t="s">
        <v>60</v>
      </c>
      <c r="D1220" s="170" t="s">
        <v>63</v>
      </c>
      <c r="E1220" s="171">
        <v>3.9280000000000002E-2</v>
      </c>
      <c r="F1220" s="171">
        <v>-0.1353</v>
      </c>
      <c r="G1220" s="171">
        <v>0.14399999999999999</v>
      </c>
      <c r="H1220" s="171">
        <v>0.34799999999999998</v>
      </c>
      <c r="I1220" s="170" t="b">
        <v>1</v>
      </c>
    </row>
    <row r="1221" spans="1:9" x14ac:dyDescent="0.15">
      <c r="A1221" s="169" t="s">
        <v>1498</v>
      </c>
      <c r="B1221" s="169" t="s">
        <v>867</v>
      </c>
      <c r="C1221" s="170" t="s">
        <v>60</v>
      </c>
      <c r="D1221" s="170" t="s">
        <v>63</v>
      </c>
      <c r="E1221" s="171">
        <v>0.1178</v>
      </c>
      <c r="F1221" s="171">
        <v>-7.9500000000000001E-2</v>
      </c>
      <c r="G1221" s="171">
        <v>8.7099999999999997E-2</v>
      </c>
      <c r="H1221" s="171">
        <v>0.36099999999999999</v>
      </c>
      <c r="I1221" s="170" t="b">
        <v>1</v>
      </c>
    </row>
    <row r="1222" spans="1:9" x14ac:dyDescent="0.15">
      <c r="A1222" s="169" t="s">
        <v>1498</v>
      </c>
      <c r="B1222" s="169" t="s">
        <v>231</v>
      </c>
      <c r="C1222" s="170" t="s">
        <v>67</v>
      </c>
      <c r="D1222" s="170" t="s">
        <v>61</v>
      </c>
      <c r="E1222" s="171">
        <v>0.38030000000000003</v>
      </c>
      <c r="F1222" s="171">
        <v>3.9800000000000002E-2</v>
      </c>
      <c r="G1222" s="171">
        <v>5.7500000000000002E-2</v>
      </c>
      <c r="H1222" s="171">
        <v>0.48899999999999999</v>
      </c>
      <c r="I1222" s="170" t="b">
        <v>1</v>
      </c>
    </row>
    <row r="1223" spans="1:9" x14ac:dyDescent="0.15">
      <c r="A1223" s="169" t="s">
        <v>1498</v>
      </c>
      <c r="B1223" s="169" t="s">
        <v>879</v>
      </c>
      <c r="C1223" s="170" t="s">
        <v>63</v>
      </c>
      <c r="D1223" s="170" t="s">
        <v>61</v>
      </c>
      <c r="E1223" s="171">
        <v>0.21790000000000001</v>
      </c>
      <c r="F1223" s="171">
        <v>-9.4100000000000003E-2</v>
      </c>
      <c r="G1223" s="171">
        <v>6.7500000000000004E-2</v>
      </c>
      <c r="H1223" s="171">
        <v>0.16300000000000001</v>
      </c>
      <c r="I1223" s="170" t="b">
        <v>1</v>
      </c>
    </row>
    <row r="1224" spans="1:9" x14ac:dyDescent="0.15">
      <c r="A1224" s="169" t="s">
        <v>1498</v>
      </c>
      <c r="B1224" s="169" t="s">
        <v>243</v>
      </c>
      <c r="C1224" s="170" t="s">
        <v>60</v>
      </c>
      <c r="D1224" s="170" t="s">
        <v>61</v>
      </c>
      <c r="E1224" s="171">
        <v>0.62990000000000002</v>
      </c>
      <c r="F1224" s="171">
        <v>-1.7600000000000001E-2</v>
      </c>
      <c r="G1224" s="171">
        <v>5.79E-2</v>
      </c>
      <c r="H1224" s="171">
        <v>0.76100000000000001</v>
      </c>
      <c r="I1224" s="170" t="b">
        <v>1</v>
      </c>
    </row>
    <row r="1225" spans="1:9" x14ac:dyDescent="0.15">
      <c r="A1225" s="169" t="s">
        <v>1498</v>
      </c>
      <c r="B1225" s="169" t="s">
        <v>823</v>
      </c>
      <c r="C1225" s="170" t="s">
        <v>61</v>
      </c>
      <c r="D1225" s="170" t="s">
        <v>67</v>
      </c>
      <c r="E1225" s="171">
        <v>8.7650000000000006E-2</v>
      </c>
      <c r="F1225" s="171">
        <v>-9.9000000000000005E-2</v>
      </c>
      <c r="G1225" s="171">
        <v>9.8900000000000002E-2</v>
      </c>
      <c r="H1225" s="171">
        <v>0.317</v>
      </c>
      <c r="I1225" s="170" t="b">
        <v>1</v>
      </c>
    </row>
    <row r="1226" spans="1:9" x14ac:dyDescent="0.15">
      <c r="A1226" s="169" t="s">
        <v>1498</v>
      </c>
      <c r="B1226" s="169" t="s">
        <v>944</v>
      </c>
      <c r="C1226" s="170" t="s">
        <v>67</v>
      </c>
      <c r="D1226" s="170" t="s">
        <v>63</v>
      </c>
      <c r="E1226" s="171">
        <v>0.14430000000000001</v>
      </c>
      <c r="F1226" s="171">
        <v>6.1600000000000002E-2</v>
      </c>
      <c r="G1226" s="171">
        <v>0.08</v>
      </c>
      <c r="H1226" s="171">
        <v>0.441</v>
      </c>
      <c r="I1226" s="170" t="b">
        <v>1</v>
      </c>
    </row>
    <row r="1227" spans="1:9" x14ac:dyDescent="0.15">
      <c r="A1227" s="169" t="s">
        <v>1498</v>
      </c>
      <c r="B1227" s="169" t="s">
        <v>898</v>
      </c>
      <c r="C1227" s="170" t="s">
        <v>61</v>
      </c>
      <c r="D1227" s="170" t="s">
        <v>67</v>
      </c>
      <c r="E1227" s="171">
        <v>0.29480000000000001</v>
      </c>
      <c r="F1227" s="171">
        <v>7.1000000000000004E-3</v>
      </c>
      <c r="G1227" s="171">
        <v>6.1199999999999997E-2</v>
      </c>
      <c r="H1227" s="171">
        <v>0.90800000000000003</v>
      </c>
      <c r="I1227" s="170" t="b">
        <v>1</v>
      </c>
    </row>
    <row r="1228" spans="1:9" x14ac:dyDescent="0.15">
      <c r="A1228" s="169" t="s">
        <v>1498</v>
      </c>
      <c r="B1228" s="169" t="s">
        <v>289</v>
      </c>
      <c r="C1228" s="170" t="s">
        <v>60</v>
      </c>
      <c r="D1228" s="170" t="s">
        <v>63</v>
      </c>
      <c r="E1228" s="171">
        <v>0.38369999999999999</v>
      </c>
      <c r="F1228" s="171">
        <v>-5.5599999999999997E-2</v>
      </c>
      <c r="G1228" s="171">
        <v>5.7700000000000001E-2</v>
      </c>
      <c r="H1228" s="171">
        <v>0.33500000000000002</v>
      </c>
      <c r="I1228" s="170" t="b">
        <v>1</v>
      </c>
    </row>
    <row r="1229" spans="1:9" x14ac:dyDescent="0.15">
      <c r="A1229" s="169" t="s">
        <v>1498</v>
      </c>
      <c r="B1229" s="169" t="s">
        <v>103</v>
      </c>
      <c r="C1229" s="170" t="s">
        <v>63</v>
      </c>
      <c r="D1229" s="170" t="s">
        <v>61</v>
      </c>
      <c r="E1229" s="171">
        <v>0.66539999999999999</v>
      </c>
      <c r="F1229" s="171">
        <v>1.9800000000000002E-2</v>
      </c>
      <c r="G1229" s="171">
        <v>6.0299999999999999E-2</v>
      </c>
      <c r="H1229" s="171">
        <v>0.74299999999999999</v>
      </c>
      <c r="I1229" s="170" t="b">
        <v>1</v>
      </c>
    </row>
    <row r="1230" spans="1:9" x14ac:dyDescent="0.15">
      <c r="A1230" s="169" t="s">
        <v>1498</v>
      </c>
      <c r="B1230" s="169" t="s">
        <v>328</v>
      </c>
      <c r="C1230" s="170" t="s">
        <v>67</v>
      </c>
      <c r="D1230" s="170" t="s">
        <v>61</v>
      </c>
      <c r="E1230" s="171">
        <v>0.66720000000000002</v>
      </c>
      <c r="F1230" s="171">
        <v>6.5799999999999997E-2</v>
      </c>
      <c r="G1230" s="171">
        <v>5.91E-2</v>
      </c>
      <c r="H1230" s="171">
        <v>0.26600000000000001</v>
      </c>
      <c r="I1230" s="170" t="b">
        <v>1</v>
      </c>
    </row>
    <row r="1231" spans="1:9" x14ac:dyDescent="0.15">
      <c r="A1231" s="169" t="s">
        <v>1498</v>
      </c>
      <c r="B1231" s="169" t="s">
        <v>69</v>
      </c>
      <c r="C1231" s="170" t="s">
        <v>67</v>
      </c>
      <c r="D1231" s="170" t="s">
        <v>61</v>
      </c>
      <c r="E1231" s="171">
        <v>0.1827</v>
      </c>
      <c r="F1231" s="171">
        <v>4.5100000000000001E-2</v>
      </c>
      <c r="G1231" s="171">
        <v>7.2300000000000003E-2</v>
      </c>
      <c r="H1231" s="171">
        <v>0.53300000000000003</v>
      </c>
      <c r="I1231" s="170" t="b">
        <v>1</v>
      </c>
    </row>
    <row r="1232" spans="1:9" x14ac:dyDescent="0.15">
      <c r="A1232" s="169" t="s">
        <v>1498</v>
      </c>
      <c r="B1232" s="169" t="s">
        <v>220</v>
      </c>
      <c r="C1232" s="170" t="s">
        <v>67</v>
      </c>
      <c r="D1232" s="170" t="s">
        <v>61</v>
      </c>
      <c r="E1232" s="171">
        <v>0.31950000000000001</v>
      </c>
      <c r="F1232" s="171">
        <v>-1.06E-2</v>
      </c>
      <c r="G1232" s="171">
        <v>5.9799999999999999E-2</v>
      </c>
      <c r="H1232" s="171">
        <v>0.85899999999999999</v>
      </c>
      <c r="I1232" s="170" t="b">
        <v>1</v>
      </c>
    </row>
    <row r="1233" spans="1:9" x14ac:dyDescent="0.15">
      <c r="A1233" s="169" t="s">
        <v>1498</v>
      </c>
      <c r="B1233" s="169" t="s">
        <v>168</v>
      </c>
      <c r="C1233" s="170" t="s">
        <v>67</v>
      </c>
      <c r="D1233" s="170" t="s">
        <v>61</v>
      </c>
      <c r="E1233" s="171">
        <v>0.33550000000000002</v>
      </c>
      <c r="F1233" s="171">
        <v>0.14000000000000001</v>
      </c>
      <c r="G1233" s="171">
        <v>5.9299999999999999E-2</v>
      </c>
      <c r="H1233" s="171">
        <v>1.8200000000000001E-2</v>
      </c>
      <c r="I1233" s="170" t="b">
        <v>1</v>
      </c>
    </row>
    <row r="1234" spans="1:9" x14ac:dyDescent="0.15">
      <c r="A1234" s="169" t="s">
        <v>1498</v>
      </c>
      <c r="B1234" s="169" t="s">
        <v>841</v>
      </c>
      <c r="C1234" s="170" t="s">
        <v>67</v>
      </c>
      <c r="D1234" s="170" t="s">
        <v>61</v>
      </c>
      <c r="E1234" s="171">
        <v>0.2276</v>
      </c>
      <c r="F1234" s="171">
        <v>-0.12690000000000001</v>
      </c>
      <c r="G1234" s="171">
        <v>6.6799999999999998E-2</v>
      </c>
      <c r="H1234" s="171">
        <v>5.7500000000000002E-2</v>
      </c>
      <c r="I1234" s="170" t="b">
        <v>1</v>
      </c>
    </row>
    <row r="1235" spans="1:9" x14ac:dyDescent="0.15">
      <c r="A1235" s="169" t="s">
        <v>1498</v>
      </c>
      <c r="B1235" s="169" t="s">
        <v>148</v>
      </c>
      <c r="C1235" s="170" t="s">
        <v>60</v>
      </c>
      <c r="D1235" s="170" t="s">
        <v>63</v>
      </c>
      <c r="E1235" s="171">
        <v>0.72799999999999998</v>
      </c>
      <c r="F1235" s="171">
        <v>5.1299999999999998E-2</v>
      </c>
      <c r="G1235" s="171">
        <v>6.3500000000000001E-2</v>
      </c>
      <c r="H1235" s="171">
        <v>0.41899999999999998</v>
      </c>
      <c r="I1235" s="170" t="b">
        <v>1</v>
      </c>
    </row>
    <row r="1236" spans="1:9" x14ac:dyDescent="0.15">
      <c r="A1236" s="169" t="s">
        <v>1498</v>
      </c>
      <c r="B1236" s="169" t="s">
        <v>342</v>
      </c>
      <c r="C1236" s="170" t="s">
        <v>60</v>
      </c>
      <c r="D1236" s="170" t="s">
        <v>61</v>
      </c>
      <c r="E1236" s="171">
        <v>0.54790000000000005</v>
      </c>
      <c r="F1236" s="171">
        <v>5.0500000000000003E-2</v>
      </c>
      <c r="G1236" s="171">
        <v>5.6099999999999997E-2</v>
      </c>
      <c r="H1236" s="171">
        <v>0.36799999999999999</v>
      </c>
      <c r="I1236" s="170" t="b">
        <v>1</v>
      </c>
    </row>
    <row r="1237" spans="1:9" x14ac:dyDescent="0.15">
      <c r="A1237" s="169" t="s">
        <v>1498</v>
      </c>
      <c r="B1237" s="169" t="s">
        <v>318</v>
      </c>
      <c r="C1237" s="170" t="s">
        <v>67</v>
      </c>
      <c r="D1237" s="170" t="s">
        <v>60</v>
      </c>
      <c r="E1237" s="171">
        <v>0.16300000000000001</v>
      </c>
      <c r="F1237" s="171">
        <v>-2.2599999999999999E-2</v>
      </c>
      <c r="G1237" s="171">
        <v>7.5800000000000006E-2</v>
      </c>
      <c r="H1237" s="171">
        <v>0.76600000000000001</v>
      </c>
      <c r="I1237" s="170" t="b">
        <v>1</v>
      </c>
    </row>
    <row r="1238" spans="1:9" x14ac:dyDescent="0.15">
      <c r="A1238" s="169" t="s">
        <v>1498</v>
      </c>
      <c r="B1238" s="169" t="s">
        <v>143</v>
      </c>
      <c r="C1238" s="170" t="s">
        <v>67</v>
      </c>
      <c r="D1238" s="170" t="s">
        <v>61</v>
      </c>
      <c r="E1238" s="171">
        <v>0.20399999999999999</v>
      </c>
      <c r="F1238" s="171">
        <v>0.06</v>
      </c>
      <c r="G1238" s="171">
        <v>6.93E-2</v>
      </c>
      <c r="H1238" s="171">
        <v>0.38700000000000001</v>
      </c>
      <c r="I1238" s="170" t="b">
        <v>1</v>
      </c>
    </row>
    <row r="1239" spans="1:9" x14ac:dyDescent="0.15">
      <c r="A1239" s="169" t="s">
        <v>1498</v>
      </c>
      <c r="B1239" s="169" t="s">
        <v>172</v>
      </c>
      <c r="C1239" s="170" t="s">
        <v>60</v>
      </c>
      <c r="D1239" s="170" t="s">
        <v>63</v>
      </c>
      <c r="E1239" s="171">
        <v>0.52780000000000005</v>
      </c>
      <c r="F1239" s="171">
        <v>0.1193</v>
      </c>
      <c r="G1239" s="171">
        <v>5.5899999999999998E-2</v>
      </c>
      <c r="H1239" s="171">
        <v>3.2800000000000003E-2</v>
      </c>
      <c r="I1239" s="170" t="b">
        <v>1</v>
      </c>
    </row>
    <row r="1240" spans="1:9" x14ac:dyDescent="0.15">
      <c r="A1240" s="169" t="s">
        <v>1498</v>
      </c>
      <c r="B1240" s="169" t="s">
        <v>159</v>
      </c>
      <c r="C1240" s="170" t="s">
        <v>67</v>
      </c>
      <c r="D1240" s="170" t="s">
        <v>63</v>
      </c>
      <c r="E1240" s="171">
        <v>0.75160000000000005</v>
      </c>
      <c r="F1240" s="171">
        <v>8.43E-2</v>
      </c>
      <c r="G1240" s="171">
        <v>6.4799999999999996E-2</v>
      </c>
      <c r="H1240" s="171">
        <v>0.193</v>
      </c>
      <c r="I1240" s="170" t="b">
        <v>1</v>
      </c>
    </row>
    <row r="1241" spans="1:9" x14ac:dyDescent="0.15">
      <c r="A1241" s="169" t="s">
        <v>1498</v>
      </c>
      <c r="B1241" s="169" t="s">
        <v>859</v>
      </c>
      <c r="C1241" s="170" t="s">
        <v>61</v>
      </c>
      <c r="D1241" s="170" t="s">
        <v>60</v>
      </c>
      <c r="E1241" s="171">
        <v>7.3700000000000002E-2</v>
      </c>
      <c r="F1241" s="171">
        <v>-0.21160000000000001</v>
      </c>
      <c r="G1241" s="171">
        <v>0.108</v>
      </c>
      <c r="H1241" s="171">
        <v>4.9200000000000001E-2</v>
      </c>
      <c r="I1241" s="170" t="b">
        <v>1</v>
      </c>
    </row>
    <row r="1242" spans="1:9" x14ac:dyDescent="0.15">
      <c r="A1242" s="169" t="s">
        <v>1498</v>
      </c>
      <c r="B1242" s="169" t="s">
        <v>214</v>
      </c>
      <c r="C1242" s="170" t="s">
        <v>60</v>
      </c>
      <c r="D1242" s="170" t="s">
        <v>63</v>
      </c>
      <c r="E1242" s="171">
        <v>0.41810000000000003</v>
      </c>
      <c r="F1242" s="171">
        <v>4.5900000000000003E-2</v>
      </c>
      <c r="G1242" s="171">
        <v>5.6500000000000002E-2</v>
      </c>
      <c r="H1242" s="171">
        <v>0.41699999999999998</v>
      </c>
      <c r="I1242" s="170" t="b">
        <v>1</v>
      </c>
    </row>
    <row r="1243" spans="1:9" x14ac:dyDescent="0.15">
      <c r="A1243" s="169" t="s">
        <v>1498</v>
      </c>
      <c r="B1243" s="169" t="s">
        <v>375</v>
      </c>
      <c r="C1243" s="170" t="s">
        <v>60</v>
      </c>
      <c r="D1243" s="170" t="s">
        <v>63</v>
      </c>
      <c r="E1243" s="171">
        <v>0.30609999999999998</v>
      </c>
      <c r="F1243" s="171">
        <v>3.7000000000000002E-3</v>
      </c>
      <c r="G1243" s="171">
        <v>6.0900000000000003E-2</v>
      </c>
      <c r="H1243" s="171">
        <v>0.95199999999999996</v>
      </c>
      <c r="I1243" s="170" t="b">
        <v>1</v>
      </c>
    </row>
    <row r="1244" spans="1:9" x14ac:dyDescent="0.15">
      <c r="A1244" s="169" t="s">
        <v>1498</v>
      </c>
      <c r="B1244" s="169" t="s">
        <v>102</v>
      </c>
      <c r="C1244" s="170" t="s">
        <v>60</v>
      </c>
      <c r="D1244" s="170" t="s">
        <v>63</v>
      </c>
      <c r="E1244" s="171">
        <v>5.1490000000000001E-2</v>
      </c>
      <c r="F1244" s="171">
        <v>9.9299999999999999E-2</v>
      </c>
      <c r="G1244" s="171">
        <v>0.127</v>
      </c>
      <c r="H1244" s="171">
        <v>0.434</v>
      </c>
      <c r="I1244" s="170" t="b">
        <v>1</v>
      </c>
    </row>
    <row r="1245" spans="1:9" x14ac:dyDescent="0.15">
      <c r="A1245" s="169" t="s">
        <v>1498</v>
      </c>
      <c r="B1245" s="169" t="s">
        <v>885</v>
      </c>
      <c r="C1245" s="170" t="s">
        <v>63</v>
      </c>
      <c r="D1245" s="170" t="s">
        <v>67</v>
      </c>
      <c r="E1245" s="171">
        <v>3.3860000000000001E-2</v>
      </c>
      <c r="F1245" s="171">
        <v>-0.10680000000000001</v>
      </c>
      <c r="G1245" s="171">
        <v>0.155</v>
      </c>
      <c r="H1245" s="171">
        <v>0.49199999999999999</v>
      </c>
      <c r="I1245" s="170" t="b">
        <v>1</v>
      </c>
    </row>
    <row r="1246" spans="1:9" x14ac:dyDescent="0.15">
      <c r="A1246" s="169" t="s">
        <v>1498</v>
      </c>
      <c r="B1246" s="169" t="s">
        <v>936</v>
      </c>
      <c r="C1246" s="170" t="s">
        <v>61</v>
      </c>
      <c r="D1246" s="170" t="s">
        <v>63</v>
      </c>
      <c r="E1246" s="171">
        <v>3.0429999999999999E-2</v>
      </c>
      <c r="F1246" s="171">
        <v>0.17469999999999999</v>
      </c>
      <c r="G1246" s="171">
        <v>0.16500000000000001</v>
      </c>
      <c r="H1246" s="171">
        <v>0.28899999999999998</v>
      </c>
      <c r="I1246" s="170" t="b">
        <v>1</v>
      </c>
    </row>
    <row r="1247" spans="1:9" x14ac:dyDescent="0.15">
      <c r="A1247" s="169" t="s">
        <v>1498</v>
      </c>
      <c r="B1247" s="169" t="s">
        <v>193</v>
      </c>
      <c r="C1247" s="170" t="s">
        <v>63</v>
      </c>
      <c r="D1247" s="170" t="s">
        <v>61</v>
      </c>
      <c r="E1247" s="171">
        <v>0.28360000000000002</v>
      </c>
      <c r="F1247" s="171">
        <v>-3.3000000000000002E-2</v>
      </c>
      <c r="G1247" s="171">
        <v>6.2399999999999997E-2</v>
      </c>
      <c r="H1247" s="171">
        <v>0.59699999999999998</v>
      </c>
      <c r="I1247" s="170" t="b">
        <v>1</v>
      </c>
    </row>
    <row r="1248" spans="1:9" x14ac:dyDescent="0.15">
      <c r="A1248" s="169" t="s">
        <v>1498</v>
      </c>
      <c r="B1248" s="169" t="s">
        <v>938</v>
      </c>
      <c r="C1248" s="170" t="s">
        <v>67</v>
      </c>
      <c r="D1248" s="170" t="s">
        <v>61</v>
      </c>
      <c r="E1248" s="171">
        <v>0.46879999999999999</v>
      </c>
      <c r="F1248" s="171">
        <v>-4.9200000000000001E-2</v>
      </c>
      <c r="G1248" s="171">
        <v>5.6000000000000001E-2</v>
      </c>
      <c r="H1248" s="171">
        <v>0.38</v>
      </c>
      <c r="I1248" s="170" t="b">
        <v>1</v>
      </c>
    </row>
    <row r="1249" spans="1:9" x14ac:dyDescent="0.15">
      <c r="A1249" s="169" t="s">
        <v>1498</v>
      </c>
      <c r="B1249" s="169" t="s">
        <v>280</v>
      </c>
      <c r="C1249" s="170" t="s">
        <v>67</v>
      </c>
      <c r="D1249" s="170" t="s">
        <v>61</v>
      </c>
      <c r="E1249" s="171">
        <v>0.68759999999999999</v>
      </c>
      <c r="F1249" s="171">
        <v>5.1999999999999998E-3</v>
      </c>
      <c r="G1249" s="171">
        <v>6.0499999999999998E-2</v>
      </c>
      <c r="H1249" s="171">
        <v>0.93200000000000005</v>
      </c>
      <c r="I1249" s="170" t="b">
        <v>1</v>
      </c>
    </row>
    <row r="1250" spans="1:9" x14ac:dyDescent="0.15">
      <c r="A1250" s="169" t="s">
        <v>1498</v>
      </c>
      <c r="B1250" s="169" t="s">
        <v>245</v>
      </c>
      <c r="C1250" s="170" t="s">
        <v>67</v>
      </c>
      <c r="D1250" s="170" t="s">
        <v>61</v>
      </c>
      <c r="E1250" s="171">
        <v>0.69989999999999997</v>
      </c>
      <c r="F1250" s="171">
        <v>0.1124</v>
      </c>
      <c r="G1250" s="171">
        <v>6.08E-2</v>
      </c>
      <c r="H1250" s="171">
        <v>6.4500000000000002E-2</v>
      </c>
      <c r="I1250" s="170" t="b">
        <v>1</v>
      </c>
    </row>
    <row r="1251" spans="1:9" x14ac:dyDescent="0.15">
      <c r="A1251" s="169" t="s">
        <v>1498</v>
      </c>
      <c r="B1251" s="169" t="s">
        <v>1193</v>
      </c>
      <c r="C1251" s="170" t="s">
        <v>63</v>
      </c>
      <c r="D1251" s="170" t="s">
        <v>60</v>
      </c>
      <c r="E1251" s="171">
        <v>6.8949999999999997E-2</v>
      </c>
      <c r="F1251" s="171">
        <v>-0.18049999999999999</v>
      </c>
      <c r="G1251" s="171">
        <v>0.11</v>
      </c>
      <c r="H1251" s="171">
        <v>0.10100000000000001</v>
      </c>
      <c r="I1251" s="170" t="b">
        <v>1</v>
      </c>
    </row>
    <row r="1252" spans="1:9" x14ac:dyDescent="0.15">
      <c r="A1252" s="169" t="s">
        <v>1498</v>
      </c>
      <c r="B1252" s="169" t="s">
        <v>196</v>
      </c>
      <c r="C1252" s="170" t="s">
        <v>67</v>
      </c>
      <c r="D1252" s="170" t="s">
        <v>61</v>
      </c>
      <c r="E1252" s="171">
        <v>0.90610000000000002</v>
      </c>
      <c r="F1252" s="171">
        <v>-0.27329999999999999</v>
      </c>
      <c r="G1252" s="171">
        <v>9.6299999999999997E-2</v>
      </c>
      <c r="H1252" s="171">
        <v>4.5399999999999998E-3</v>
      </c>
      <c r="I1252" s="170" t="b">
        <v>1</v>
      </c>
    </row>
    <row r="1253" spans="1:9" x14ac:dyDescent="0.15">
      <c r="A1253" s="169" t="s">
        <v>1498</v>
      </c>
      <c r="B1253" s="169" t="s">
        <v>62</v>
      </c>
      <c r="C1253" s="170" t="s">
        <v>60</v>
      </c>
      <c r="D1253" s="170" t="s">
        <v>63</v>
      </c>
      <c r="E1253" s="171">
        <v>6.4860000000000001E-2</v>
      </c>
      <c r="F1253" s="171">
        <v>3.5499999999999997E-2</v>
      </c>
      <c r="G1253" s="171">
        <v>0.114</v>
      </c>
      <c r="H1253" s="171">
        <v>0.75600000000000001</v>
      </c>
      <c r="I1253" s="170" t="b">
        <v>1</v>
      </c>
    </row>
    <row r="1254" spans="1:9" x14ac:dyDescent="0.15">
      <c r="A1254" s="169" t="s">
        <v>1498</v>
      </c>
      <c r="B1254" s="169" t="s">
        <v>225</v>
      </c>
      <c r="C1254" s="170" t="s">
        <v>60</v>
      </c>
      <c r="D1254" s="170" t="s">
        <v>63</v>
      </c>
      <c r="E1254" s="171">
        <v>0.86519999999999997</v>
      </c>
      <c r="F1254" s="171">
        <v>1.7399999999999999E-2</v>
      </c>
      <c r="G1254" s="171">
        <v>8.2500000000000004E-2</v>
      </c>
      <c r="H1254" s="171">
        <v>0.83299999999999996</v>
      </c>
      <c r="I1254" s="170" t="b">
        <v>1</v>
      </c>
    </row>
    <row r="1255" spans="1:9" x14ac:dyDescent="0.15">
      <c r="A1255" s="169" t="s">
        <v>1498</v>
      </c>
      <c r="B1255" s="169" t="s">
        <v>785</v>
      </c>
      <c r="C1255" s="170" t="s">
        <v>60</v>
      </c>
      <c r="D1255" s="170" t="s">
        <v>61</v>
      </c>
      <c r="E1255" s="171">
        <v>0.38469999999999999</v>
      </c>
      <c r="F1255" s="171">
        <v>1.06E-2</v>
      </c>
      <c r="G1255" s="171">
        <v>5.7500000000000002E-2</v>
      </c>
      <c r="H1255" s="171">
        <v>0.85399999999999998</v>
      </c>
      <c r="I1255" s="170" t="b">
        <v>1</v>
      </c>
    </row>
    <row r="1256" spans="1:9" x14ac:dyDescent="0.15">
      <c r="A1256" s="169" t="s">
        <v>1498</v>
      </c>
      <c r="B1256" s="169" t="s">
        <v>142</v>
      </c>
      <c r="C1256" s="170" t="s">
        <v>60</v>
      </c>
      <c r="D1256" s="170" t="s">
        <v>63</v>
      </c>
      <c r="E1256" s="171">
        <v>0.90912999999999999</v>
      </c>
      <c r="F1256" s="171">
        <v>6.9400000000000003E-2</v>
      </c>
      <c r="G1256" s="171">
        <v>9.7000000000000003E-2</v>
      </c>
      <c r="H1256" s="171">
        <v>0.47399999999999998</v>
      </c>
      <c r="I1256" s="170" t="b">
        <v>1</v>
      </c>
    </row>
    <row r="1257" spans="1:9" x14ac:dyDescent="0.15">
      <c r="A1257" s="169" t="s">
        <v>1498</v>
      </c>
      <c r="B1257" s="169" t="s">
        <v>968</v>
      </c>
      <c r="C1257" s="170" t="s">
        <v>67</v>
      </c>
      <c r="D1257" s="170" t="s">
        <v>61</v>
      </c>
      <c r="E1257" s="171">
        <v>0.24429999999999999</v>
      </c>
      <c r="F1257" s="171">
        <v>-1.2800000000000001E-2</v>
      </c>
      <c r="G1257" s="171">
        <v>6.5500000000000003E-2</v>
      </c>
      <c r="H1257" s="171">
        <v>0.84499999999999997</v>
      </c>
      <c r="I1257" s="170" t="b">
        <v>1</v>
      </c>
    </row>
    <row r="1258" spans="1:9" x14ac:dyDescent="0.15">
      <c r="A1258" s="169" t="s">
        <v>1498</v>
      </c>
      <c r="B1258" s="169" t="s">
        <v>124</v>
      </c>
      <c r="C1258" s="170" t="s">
        <v>67</v>
      </c>
      <c r="D1258" s="170" t="s">
        <v>61</v>
      </c>
      <c r="E1258" s="171">
        <v>0.84699999999999998</v>
      </c>
      <c r="F1258" s="171">
        <v>-7.7000000000000002E-3</v>
      </c>
      <c r="G1258" s="171">
        <v>8.2500000000000004E-2</v>
      </c>
      <c r="H1258" s="171">
        <v>0.92600000000000005</v>
      </c>
      <c r="I1258" s="170" t="b">
        <v>1</v>
      </c>
    </row>
    <row r="1259" spans="1:9" x14ac:dyDescent="0.15">
      <c r="A1259" s="169" t="s">
        <v>1498</v>
      </c>
      <c r="B1259" s="169" t="s">
        <v>946</v>
      </c>
      <c r="C1259" s="170" t="s">
        <v>60</v>
      </c>
      <c r="D1259" s="170" t="s">
        <v>63</v>
      </c>
      <c r="E1259" s="171">
        <v>2.0129999999999999E-2</v>
      </c>
      <c r="F1259" s="171">
        <v>-4.02E-2</v>
      </c>
      <c r="G1259" s="171">
        <v>0.19900000000000001</v>
      </c>
      <c r="H1259" s="171">
        <v>0.84</v>
      </c>
      <c r="I1259" s="170" t="b">
        <v>1</v>
      </c>
    </row>
    <row r="1260" spans="1:9" x14ac:dyDescent="0.15">
      <c r="A1260" s="169" t="s">
        <v>1498</v>
      </c>
      <c r="B1260" s="169" t="s">
        <v>887</v>
      </c>
      <c r="C1260" s="170" t="s">
        <v>61</v>
      </c>
      <c r="D1260" s="170" t="s">
        <v>63</v>
      </c>
      <c r="E1260" s="171">
        <v>0.2054</v>
      </c>
      <c r="F1260" s="171">
        <v>-8.3999999999999995E-3</v>
      </c>
      <c r="G1260" s="171">
        <v>6.9199999999999998E-2</v>
      </c>
      <c r="H1260" s="171">
        <v>0.90300000000000002</v>
      </c>
      <c r="I1260" s="170" t="b">
        <v>1</v>
      </c>
    </row>
    <row r="1261" spans="1:9" x14ac:dyDescent="0.15">
      <c r="A1261" s="169" t="s">
        <v>1498</v>
      </c>
      <c r="B1261" s="169" t="s">
        <v>341</v>
      </c>
      <c r="C1261" s="170" t="s">
        <v>60</v>
      </c>
      <c r="D1261" s="170" t="s">
        <v>63</v>
      </c>
      <c r="E1261" s="171">
        <v>0.50900000000000001</v>
      </c>
      <c r="F1261" s="171">
        <v>5.3900000000000003E-2</v>
      </c>
      <c r="G1261" s="171">
        <v>5.5800000000000002E-2</v>
      </c>
      <c r="H1261" s="171">
        <v>0.33400000000000002</v>
      </c>
      <c r="I1261" s="170" t="b">
        <v>1</v>
      </c>
    </row>
    <row r="1262" spans="1:9" x14ac:dyDescent="0.15">
      <c r="A1262" s="169" t="s">
        <v>1498</v>
      </c>
      <c r="B1262" s="169" t="s">
        <v>275</v>
      </c>
      <c r="C1262" s="170" t="s">
        <v>67</v>
      </c>
      <c r="D1262" s="170" t="s">
        <v>61</v>
      </c>
      <c r="E1262" s="171">
        <v>3.6929999999999998E-2</v>
      </c>
      <c r="F1262" s="171">
        <v>-6.4199999999999993E-2</v>
      </c>
      <c r="G1262" s="171">
        <v>0.14799999999999999</v>
      </c>
      <c r="H1262" s="171">
        <v>0.66500000000000004</v>
      </c>
      <c r="I1262" s="170" t="b">
        <v>1</v>
      </c>
    </row>
    <row r="1263" spans="1:9" x14ac:dyDescent="0.15">
      <c r="A1263" s="169" t="s">
        <v>1498</v>
      </c>
      <c r="B1263" s="169" t="s">
        <v>226</v>
      </c>
      <c r="C1263" s="170" t="s">
        <v>63</v>
      </c>
      <c r="D1263" s="170" t="s">
        <v>61</v>
      </c>
      <c r="E1263" s="171">
        <v>0.23949999999999999</v>
      </c>
      <c r="F1263" s="171">
        <v>8.9899999999999994E-2</v>
      </c>
      <c r="G1263" s="171">
        <v>6.54E-2</v>
      </c>
      <c r="H1263" s="171">
        <v>0.16900000000000001</v>
      </c>
      <c r="I1263" s="170" t="b">
        <v>1</v>
      </c>
    </row>
    <row r="1264" spans="1:9" x14ac:dyDescent="0.15">
      <c r="A1264" s="169" t="s">
        <v>1498</v>
      </c>
      <c r="B1264" s="169" t="s">
        <v>406</v>
      </c>
      <c r="C1264" s="170" t="s">
        <v>60</v>
      </c>
      <c r="D1264" s="170" t="s">
        <v>63</v>
      </c>
      <c r="E1264" s="171">
        <v>3.3919999999999999E-2</v>
      </c>
      <c r="F1264" s="171">
        <v>5.45E-2</v>
      </c>
      <c r="G1264" s="171">
        <v>0.155</v>
      </c>
      <c r="H1264" s="171">
        <v>0.72599999999999998</v>
      </c>
      <c r="I1264" s="170" t="b">
        <v>1</v>
      </c>
    </row>
    <row r="1265" spans="1:9" x14ac:dyDescent="0.15">
      <c r="A1265" s="169" t="s">
        <v>1498</v>
      </c>
      <c r="B1265" s="169" t="s">
        <v>869</v>
      </c>
      <c r="C1265" s="170" t="s">
        <v>63</v>
      </c>
      <c r="D1265" s="170" t="s">
        <v>67</v>
      </c>
      <c r="E1265" s="171">
        <v>0.24410000000000001</v>
      </c>
      <c r="F1265" s="171">
        <v>4.0599999999999997E-2</v>
      </c>
      <c r="G1265" s="171">
        <v>6.5299999999999997E-2</v>
      </c>
      <c r="H1265" s="171">
        <v>0.53400000000000003</v>
      </c>
      <c r="I1265" s="170" t="b">
        <v>1</v>
      </c>
    </row>
    <row r="1266" spans="1:9" x14ac:dyDescent="0.15">
      <c r="A1266" s="169" t="s">
        <v>1498</v>
      </c>
      <c r="B1266" s="169" t="s">
        <v>74</v>
      </c>
      <c r="C1266" s="170" t="s">
        <v>60</v>
      </c>
      <c r="D1266" s="170" t="s">
        <v>63</v>
      </c>
      <c r="E1266" s="171">
        <v>0.97950999999999999</v>
      </c>
      <c r="F1266" s="171">
        <v>0.12330000000000001</v>
      </c>
      <c r="G1266" s="171">
        <v>0.2</v>
      </c>
      <c r="H1266" s="171">
        <v>0.53700000000000003</v>
      </c>
      <c r="I1266" s="170" t="b">
        <v>1</v>
      </c>
    </row>
    <row r="1267" spans="1:9" x14ac:dyDescent="0.15">
      <c r="A1267" s="169" t="s">
        <v>1498</v>
      </c>
      <c r="B1267" s="169" t="s">
        <v>952</v>
      </c>
      <c r="C1267" s="170" t="s">
        <v>60</v>
      </c>
      <c r="D1267" s="170" t="s">
        <v>63</v>
      </c>
      <c r="E1267" s="171">
        <v>3.8640000000000001E-2</v>
      </c>
      <c r="F1267" s="171">
        <v>-0.2555</v>
      </c>
      <c r="G1267" s="171">
        <v>0.14799999999999999</v>
      </c>
      <c r="H1267" s="171">
        <v>8.5099999999999995E-2</v>
      </c>
      <c r="I1267" s="170" t="b">
        <v>1</v>
      </c>
    </row>
    <row r="1268" spans="1:9" x14ac:dyDescent="0.15">
      <c r="A1268" s="169" t="s">
        <v>1498</v>
      </c>
      <c r="B1268" s="169" t="s">
        <v>95</v>
      </c>
      <c r="C1268" s="170" t="s">
        <v>67</v>
      </c>
      <c r="D1268" s="170" t="s">
        <v>60</v>
      </c>
      <c r="E1268" s="171">
        <v>4.4119999999999999E-2</v>
      </c>
      <c r="F1268" s="171">
        <v>0.12939999999999999</v>
      </c>
      <c r="G1268" s="171">
        <v>0.13700000000000001</v>
      </c>
      <c r="H1268" s="171">
        <v>0.34499999999999997</v>
      </c>
      <c r="I1268" s="170" t="b">
        <v>1</v>
      </c>
    </row>
    <row r="1269" spans="1:9" x14ac:dyDescent="0.15">
      <c r="A1269" s="169" t="s">
        <v>1498</v>
      </c>
      <c r="B1269" s="169" t="s">
        <v>152</v>
      </c>
      <c r="C1269" s="170" t="s">
        <v>67</v>
      </c>
      <c r="D1269" s="170" t="s">
        <v>61</v>
      </c>
      <c r="E1269" s="171">
        <v>0.6583</v>
      </c>
      <c r="F1269" s="171">
        <v>0.1009</v>
      </c>
      <c r="G1269" s="171">
        <v>5.8799999999999998E-2</v>
      </c>
      <c r="H1269" s="171">
        <v>8.6199999999999999E-2</v>
      </c>
      <c r="I1269" s="170" t="b">
        <v>1</v>
      </c>
    </row>
    <row r="1270" spans="1:9" x14ac:dyDescent="0.15">
      <c r="A1270" s="169" t="s">
        <v>1498</v>
      </c>
      <c r="B1270" s="169" t="s">
        <v>958</v>
      </c>
      <c r="C1270" s="170" t="s">
        <v>61</v>
      </c>
      <c r="D1270" s="170" t="s">
        <v>67</v>
      </c>
      <c r="E1270" s="171">
        <v>0.15790000000000001</v>
      </c>
      <c r="F1270" s="171">
        <v>0.1134</v>
      </c>
      <c r="G1270" s="171">
        <v>7.6700000000000004E-2</v>
      </c>
      <c r="H1270" s="171">
        <v>0.13900000000000001</v>
      </c>
      <c r="I1270" s="170" t="b">
        <v>1</v>
      </c>
    </row>
    <row r="1271" spans="1:9" x14ac:dyDescent="0.15">
      <c r="A1271" s="169" t="s">
        <v>1498</v>
      </c>
      <c r="B1271" s="169" t="s">
        <v>97</v>
      </c>
      <c r="C1271" s="170" t="s">
        <v>60</v>
      </c>
      <c r="D1271" s="170" t="s">
        <v>63</v>
      </c>
      <c r="E1271" s="171">
        <v>0.86470000000000002</v>
      </c>
      <c r="F1271" s="171">
        <v>-4.1399999999999999E-2</v>
      </c>
      <c r="G1271" s="171">
        <v>8.14E-2</v>
      </c>
      <c r="H1271" s="171">
        <v>0.61099999999999999</v>
      </c>
      <c r="I1271" s="170" t="b">
        <v>1</v>
      </c>
    </row>
    <row r="1272" spans="1:9" x14ac:dyDescent="0.15">
      <c r="A1272" s="169" t="s">
        <v>1498</v>
      </c>
      <c r="B1272" s="169" t="s">
        <v>139</v>
      </c>
      <c r="C1272" s="170" t="s">
        <v>67</v>
      </c>
      <c r="D1272" s="170" t="s">
        <v>61</v>
      </c>
      <c r="E1272" s="171">
        <v>0.315</v>
      </c>
      <c r="F1272" s="171">
        <v>-2.8400000000000002E-2</v>
      </c>
      <c r="G1272" s="171">
        <v>0.06</v>
      </c>
      <c r="H1272" s="171">
        <v>0.63600000000000001</v>
      </c>
      <c r="I1272" s="170" t="b">
        <v>1</v>
      </c>
    </row>
    <row r="1273" spans="1:9" x14ac:dyDescent="0.15">
      <c r="A1273" s="169" t="s">
        <v>1498</v>
      </c>
      <c r="B1273" s="169" t="s">
        <v>400</v>
      </c>
      <c r="C1273" s="170" t="s">
        <v>60</v>
      </c>
      <c r="D1273" s="170" t="s">
        <v>63</v>
      </c>
      <c r="E1273" s="171">
        <v>0.98318000000000005</v>
      </c>
      <c r="F1273" s="171">
        <v>3.5099999999999999E-2</v>
      </c>
      <c r="G1273" s="171">
        <v>0.218</v>
      </c>
      <c r="H1273" s="171">
        <v>0.872</v>
      </c>
      <c r="I1273" s="170" t="b">
        <v>1</v>
      </c>
    </row>
    <row r="1274" spans="1:9" x14ac:dyDescent="0.15">
      <c r="A1274" s="169" t="s">
        <v>1498</v>
      </c>
      <c r="B1274" s="169" t="s">
        <v>311</v>
      </c>
      <c r="C1274" s="170" t="s">
        <v>67</v>
      </c>
      <c r="D1274" s="170" t="s">
        <v>63</v>
      </c>
      <c r="E1274" s="171">
        <v>0.80989999999999995</v>
      </c>
      <c r="F1274" s="171">
        <v>-2.4400000000000002E-2</v>
      </c>
      <c r="G1274" s="171">
        <v>7.1099999999999997E-2</v>
      </c>
      <c r="H1274" s="171">
        <v>0.73099999999999998</v>
      </c>
      <c r="I1274" s="170" t="b">
        <v>1</v>
      </c>
    </row>
    <row r="1275" spans="1:9" x14ac:dyDescent="0.15">
      <c r="A1275" s="169" t="s">
        <v>1498</v>
      </c>
      <c r="B1275" s="169" t="s">
        <v>120</v>
      </c>
      <c r="C1275" s="170" t="s">
        <v>67</v>
      </c>
      <c r="D1275" s="170" t="s">
        <v>60</v>
      </c>
      <c r="E1275" s="171">
        <v>0.43259999999999998</v>
      </c>
      <c r="F1275" s="171">
        <v>-6.83E-2</v>
      </c>
      <c r="G1275" s="171">
        <v>5.6500000000000002E-2</v>
      </c>
      <c r="H1275" s="171">
        <v>0.22700000000000001</v>
      </c>
      <c r="I1275" s="170" t="b">
        <v>0</v>
      </c>
    </row>
    <row r="1276" spans="1:9" x14ac:dyDescent="0.15">
      <c r="A1276" s="169" t="s">
        <v>1498</v>
      </c>
      <c r="B1276" s="169" t="s">
        <v>257</v>
      </c>
      <c r="C1276" s="170" t="s">
        <v>67</v>
      </c>
      <c r="D1276" s="170" t="s">
        <v>61</v>
      </c>
      <c r="E1276" s="171">
        <v>0.39379999999999998</v>
      </c>
      <c r="F1276" s="171">
        <v>-2.92E-2</v>
      </c>
      <c r="G1276" s="171">
        <v>5.7200000000000001E-2</v>
      </c>
      <c r="H1276" s="171">
        <v>0.61</v>
      </c>
      <c r="I1276" s="170" t="b">
        <v>1</v>
      </c>
    </row>
    <row r="1277" spans="1:9" x14ac:dyDescent="0.15">
      <c r="A1277" s="169" t="s">
        <v>1498</v>
      </c>
      <c r="B1277" s="169" t="s">
        <v>261</v>
      </c>
      <c r="C1277" s="170" t="s">
        <v>63</v>
      </c>
      <c r="D1277" s="170" t="s">
        <v>61</v>
      </c>
      <c r="E1277" s="171">
        <v>0.64470000000000005</v>
      </c>
      <c r="F1277" s="171">
        <v>-8.9599999999999999E-2</v>
      </c>
      <c r="G1277" s="171">
        <v>5.8500000000000003E-2</v>
      </c>
      <c r="H1277" s="171">
        <v>0.126</v>
      </c>
      <c r="I1277" s="170" t="b">
        <v>1</v>
      </c>
    </row>
    <row r="1278" spans="1:9" x14ac:dyDescent="0.15">
      <c r="A1278" s="169" t="s">
        <v>1498</v>
      </c>
      <c r="B1278" s="169" t="s">
        <v>79</v>
      </c>
      <c r="C1278" s="170" t="s">
        <v>67</v>
      </c>
      <c r="D1278" s="170" t="s">
        <v>61</v>
      </c>
      <c r="E1278" s="171">
        <v>0.59870000000000001</v>
      </c>
      <c r="F1278" s="171">
        <v>-8.5400000000000004E-2</v>
      </c>
      <c r="G1278" s="171">
        <v>5.6800000000000003E-2</v>
      </c>
      <c r="H1278" s="171">
        <v>0.13300000000000001</v>
      </c>
      <c r="I1278" s="170" t="b">
        <v>1</v>
      </c>
    </row>
    <row r="1279" spans="1:9" x14ac:dyDescent="0.15">
      <c r="A1279" s="169" t="s">
        <v>1498</v>
      </c>
      <c r="B1279" s="169" t="s">
        <v>1022</v>
      </c>
      <c r="C1279" s="170" t="s">
        <v>67</v>
      </c>
      <c r="D1279" s="170" t="s">
        <v>61</v>
      </c>
      <c r="E1279" s="171">
        <v>0.32040000000000002</v>
      </c>
      <c r="F1279" s="171">
        <v>-9.8199999999999996E-2</v>
      </c>
      <c r="G1279" s="171">
        <v>0.06</v>
      </c>
      <c r="H1279" s="171">
        <v>0.10199999999999999</v>
      </c>
      <c r="I1279" s="170" t="b">
        <v>1</v>
      </c>
    </row>
    <row r="1280" spans="1:9" x14ac:dyDescent="0.15">
      <c r="A1280" s="169" t="s">
        <v>1498</v>
      </c>
      <c r="B1280" s="169" t="s">
        <v>269</v>
      </c>
      <c r="C1280" s="170" t="s">
        <v>67</v>
      </c>
      <c r="D1280" s="170" t="s">
        <v>61</v>
      </c>
      <c r="E1280" s="171">
        <v>0.34989999999999999</v>
      </c>
      <c r="F1280" s="171">
        <v>0.11600000000000001</v>
      </c>
      <c r="G1280" s="171">
        <v>5.8500000000000003E-2</v>
      </c>
      <c r="H1280" s="171">
        <v>4.7399999999999998E-2</v>
      </c>
      <c r="I1280" s="170" t="b">
        <v>1</v>
      </c>
    </row>
    <row r="1281" spans="1:9" x14ac:dyDescent="0.15">
      <c r="A1281" s="169" t="s">
        <v>1498</v>
      </c>
      <c r="B1281" s="169" t="s">
        <v>212</v>
      </c>
      <c r="C1281" s="170" t="s">
        <v>60</v>
      </c>
      <c r="D1281" s="170" t="s">
        <v>63</v>
      </c>
      <c r="E1281" s="171">
        <v>0.88470000000000004</v>
      </c>
      <c r="F1281" s="171">
        <v>5.9700000000000003E-2</v>
      </c>
      <c r="G1281" s="171">
        <v>8.7800000000000003E-2</v>
      </c>
      <c r="H1281" s="171">
        <v>0.497</v>
      </c>
      <c r="I1281" s="170" t="b">
        <v>1</v>
      </c>
    </row>
    <row r="1282" spans="1:9" x14ac:dyDescent="0.15">
      <c r="A1282" s="169" t="s">
        <v>1498</v>
      </c>
      <c r="B1282" s="169" t="s">
        <v>272</v>
      </c>
      <c r="C1282" s="170" t="s">
        <v>67</v>
      </c>
      <c r="D1282" s="170" t="s">
        <v>63</v>
      </c>
      <c r="E1282" s="171">
        <v>0.1983</v>
      </c>
      <c r="F1282" s="171">
        <v>-6.3600000000000004E-2</v>
      </c>
      <c r="G1282" s="171">
        <v>6.9900000000000004E-2</v>
      </c>
      <c r="H1282" s="171">
        <v>0.36299999999999999</v>
      </c>
      <c r="I1282" s="170" t="b">
        <v>1</v>
      </c>
    </row>
    <row r="1283" spans="1:9" x14ac:dyDescent="0.15">
      <c r="A1283" s="169" t="s">
        <v>1498</v>
      </c>
      <c r="B1283" s="169" t="s">
        <v>315</v>
      </c>
      <c r="C1283" s="170" t="s">
        <v>67</v>
      </c>
      <c r="D1283" s="170" t="s">
        <v>61</v>
      </c>
      <c r="E1283" s="171">
        <v>0.59640000000000004</v>
      </c>
      <c r="F1283" s="171">
        <v>-5.8700000000000002E-2</v>
      </c>
      <c r="G1283" s="171">
        <v>5.6899999999999999E-2</v>
      </c>
      <c r="H1283" s="171">
        <v>0.30199999999999999</v>
      </c>
      <c r="I1283" s="170" t="b">
        <v>1</v>
      </c>
    </row>
    <row r="1284" spans="1:9" x14ac:dyDescent="0.15">
      <c r="A1284" s="169" t="s">
        <v>1498</v>
      </c>
      <c r="B1284" s="169" t="s">
        <v>70</v>
      </c>
      <c r="C1284" s="170" t="s">
        <v>67</v>
      </c>
      <c r="D1284" s="170" t="s">
        <v>63</v>
      </c>
      <c r="E1284" s="171">
        <v>0.68500000000000005</v>
      </c>
      <c r="F1284" s="171">
        <v>-7.3899999999999993E-2</v>
      </c>
      <c r="G1284" s="171">
        <v>6.0199999999999997E-2</v>
      </c>
      <c r="H1284" s="171">
        <v>0.22</v>
      </c>
      <c r="I1284" s="170" t="b">
        <v>1</v>
      </c>
    </row>
    <row r="1285" spans="1:9" x14ac:dyDescent="0.15">
      <c r="A1285" s="169" t="s">
        <v>1498</v>
      </c>
      <c r="B1285" s="169" t="s">
        <v>150</v>
      </c>
      <c r="C1285" s="170" t="s">
        <v>60</v>
      </c>
      <c r="D1285" s="170" t="s">
        <v>63</v>
      </c>
      <c r="E1285" s="171">
        <v>0.89049999999999996</v>
      </c>
      <c r="F1285" s="171">
        <v>-7.9200000000000007E-2</v>
      </c>
      <c r="G1285" s="171">
        <v>8.9599999999999999E-2</v>
      </c>
      <c r="H1285" s="171">
        <v>0.377</v>
      </c>
      <c r="I1285" s="170" t="b">
        <v>1</v>
      </c>
    </row>
    <row r="1286" spans="1:9" x14ac:dyDescent="0.15">
      <c r="A1286" s="169" t="s">
        <v>1498</v>
      </c>
      <c r="B1286" s="169" t="s">
        <v>182</v>
      </c>
      <c r="C1286" s="170" t="s">
        <v>60</v>
      </c>
      <c r="D1286" s="170" t="s">
        <v>63</v>
      </c>
      <c r="E1286" s="171">
        <v>0.152</v>
      </c>
      <c r="F1286" s="171">
        <v>-0.1318</v>
      </c>
      <c r="G1286" s="171">
        <v>7.7799999999999994E-2</v>
      </c>
      <c r="H1286" s="171">
        <v>9.0200000000000002E-2</v>
      </c>
      <c r="I1286" s="170" t="b">
        <v>1</v>
      </c>
    </row>
    <row r="1287" spans="1:9" x14ac:dyDescent="0.15">
      <c r="A1287" s="169" t="s">
        <v>1498</v>
      </c>
      <c r="B1287" s="169" t="s">
        <v>787</v>
      </c>
      <c r="C1287" s="170" t="s">
        <v>67</v>
      </c>
      <c r="D1287" s="170" t="s">
        <v>63</v>
      </c>
      <c r="E1287" s="171">
        <v>0.2455</v>
      </c>
      <c r="F1287" s="171">
        <v>3.2500000000000001E-2</v>
      </c>
      <c r="G1287" s="171">
        <v>6.4799999999999996E-2</v>
      </c>
      <c r="H1287" s="171">
        <v>0.61599999999999999</v>
      </c>
      <c r="I1287" s="170" t="b">
        <v>1</v>
      </c>
    </row>
    <row r="1288" spans="1:9" x14ac:dyDescent="0.15">
      <c r="A1288" s="169" t="s">
        <v>1498</v>
      </c>
      <c r="B1288" s="169" t="s">
        <v>383</v>
      </c>
      <c r="C1288" s="170" t="s">
        <v>67</v>
      </c>
      <c r="D1288" s="170" t="s">
        <v>63</v>
      </c>
      <c r="E1288" s="171">
        <v>0.26569999999999999</v>
      </c>
      <c r="F1288" s="171">
        <v>6.4899999999999999E-2</v>
      </c>
      <c r="G1288" s="171">
        <v>6.3100000000000003E-2</v>
      </c>
      <c r="H1288" s="171">
        <v>0.30399999999999999</v>
      </c>
      <c r="I1288" s="170" t="b">
        <v>1</v>
      </c>
    </row>
    <row r="1289" spans="1:9" x14ac:dyDescent="0.15">
      <c r="A1289" s="169" t="s">
        <v>1498</v>
      </c>
      <c r="B1289" s="169" t="s">
        <v>288</v>
      </c>
      <c r="C1289" s="170" t="s">
        <v>60</v>
      </c>
      <c r="D1289" s="170" t="s">
        <v>63</v>
      </c>
      <c r="E1289" s="171">
        <v>0.39090000000000003</v>
      </c>
      <c r="F1289" s="171">
        <v>-5.8099999999999999E-2</v>
      </c>
      <c r="G1289" s="171">
        <v>5.74E-2</v>
      </c>
      <c r="H1289" s="171">
        <v>0.311</v>
      </c>
      <c r="I1289" s="170" t="b">
        <v>1</v>
      </c>
    </row>
    <row r="1290" spans="1:9" x14ac:dyDescent="0.15">
      <c r="A1290" s="169" t="s">
        <v>1498</v>
      </c>
      <c r="B1290" s="169" t="s">
        <v>108</v>
      </c>
      <c r="C1290" s="170" t="s">
        <v>67</v>
      </c>
      <c r="D1290" s="170" t="s">
        <v>61</v>
      </c>
      <c r="E1290" s="171">
        <v>0.60160000000000002</v>
      </c>
      <c r="F1290" s="171">
        <v>8.0000000000000004E-4</v>
      </c>
      <c r="G1290" s="171">
        <v>5.7000000000000002E-2</v>
      </c>
      <c r="H1290" s="171">
        <v>0.98899999999999999</v>
      </c>
      <c r="I1290" s="170" t="b">
        <v>1</v>
      </c>
    </row>
    <row r="1291" spans="1:9" x14ac:dyDescent="0.15">
      <c r="A1291" s="169" t="s">
        <v>1498</v>
      </c>
      <c r="B1291" s="169" t="s">
        <v>795</v>
      </c>
      <c r="C1291" s="170" t="s">
        <v>67</v>
      </c>
      <c r="D1291" s="170" t="s">
        <v>61</v>
      </c>
      <c r="E1291" s="171">
        <v>0.38319999999999999</v>
      </c>
      <c r="F1291" s="171">
        <v>6.4500000000000002E-2</v>
      </c>
      <c r="G1291" s="171">
        <v>5.74E-2</v>
      </c>
      <c r="H1291" s="171">
        <v>0.26100000000000001</v>
      </c>
      <c r="I1291" s="170" t="b">
        <v>1</v>
      </c>
    </row>
    <row r="1292" spans="1:9" x14ac:dyDescent="0.15">
      <c r="A1292" s="169" t="s">
        <v>1498</v>
      </c>
      <c r="B1292" s="169" t="s">
        <v>325</v>
      </c>
      <c r="C1292" s="170" t="s">
        <v>60</v>
      </c>
      <c r="D1292" s="170" t="s">
        <v>63</v>
      </c>
      <c r="E1292" s="171">
        <v>0.75560000000000005</v>
      </c>
      <c r="F1292" s="171">
        <v>1.8700000000000001E-2</v>
      </c>
      <c r="G1292" s="171">
        <v>6.4899999999999999E-2</v>
      </c>
      <c r="H1292" s="171">
        <v>0.77300000000000002</v>
      </c>
      <c r="I1292" s="170" t="b">
        <v>1</v>
      </c>
    </row>
    <row r="1293" spans="1:9" x14ac:dyDescent="0.15">
      <c r="A1293" s="169" t="s">
        <v>1498</v>
      </c>
      <c r="B1293" s="169" t="s">
        <v>388</v>
      </c>
      <c r="C1293" s="170" t="s">
        <v>60</v>
      </c>
      <c r="D1293" s="170" t="s">
        <v>63</v>
      </c>
      <c r="E1293" s="171">
        <v>0.60680000000000001</v>
      </c>
      <c r="F1293" s="171">
        <v>-1.1999999999999999E-3</v>
      </c>
      <c r="G1293" s="171">
        <v>5.7099999999999998E-2</v>
      </c>
      <c r="H1293" s="171">
        <v>0.98299999999999998</v>
      </c>
      <c r="I1293" s="170" t="b">
        <v>1</v>
      </c>
    </row>
    <row r="1294" spans="1:9" x14ac:dyDescent="0.15">
      <c r="A1294" s="169" t="s">
        <v>1498</v>
      </c>
      <c r="B1294" s="169" t="s">
        <v>112</v>
      </c>
      <c r="C1294" s="170" t="s">
        <v>63</v>
      </c>
      <c r="D1294" s="170" t="s">
        <v>61</v>
      </c>
      <c r="E1294" s="171">
        <v>0.88300000000000001</v>
      </c>
      <c r="F1294" s="171">
        <v>0.1132</v>
      </c>
      <c r="G1294" s="171">
        <v>8.7800000000000003E-2</v>
      </c>
      <c r="H1294" s="171">
        <v>0.19700000000000001</v>
      </c>
      <c r="I1294" s="170" t="b">
        <v>1</v>
      </c>
    </row>
    <row r="1295" spans="1:9" x14ac:dyDescent="0.15">
      <c r="A1295" s="169" t="s">
        <v>1498</v>
      </c>
      <c r="B1295" s="169" t="s">
        <v>333</v>
      </c>
      <c r="C1295" s="170" t="s">
        <v>67</v>
      </c>
      <c r="D1295" s="170" t="s">
        <v>61</v>
      </c>
      <c r="E1295" s="171">
        <v>0.56740000000000002</v>
      </c>
      <c r="F1295" s="171">
        <v>5.4999999999999997E-3</v>
      </c>
      <c r="G1295" s="171">
        <v>5.6500000000000002E-2</v>
      </c>
      <c r="H1295" s="171">
        <v>0.92200000000000004</v>
      </c>
      <c r="I1295" s="170" t="b">
        <v>1</v>
      </c>
    </row>
    <row r="1296" spans="1:9" x14ac:dyDescent="0.15">
      <c r="A1296" s="169" t="s">
        <v>1498</v>
      </c>
      <c r="B1296" s="169" t="s">
        <v>125</v>
      </c>
      <c r="C1296" s="170" t="s">
        <v>67</v>
      </c>
      <c r="D1296" s="170" t="s">
        <v>61</v>
      </c>
      <c r="E1296" s="171">
        <v>0.68769999999999998</v>
      </c>
      <c r="F1296" s="171">
        <v>3.5400000000000001E-2</v>
      </c>
      <c r="G1296" s="171">
        <v>6.0199999999999997E-2</v>
      </c>
      <c r="H1296" s="171">
        <v>0.55700000000000005</v>
      </c>
      <c r="I1296" s="170" t="b">
        <v>1</v>
      </c>
    </row>
    <row r="1297" spans="1:9" x14ac:dyDescent="0.15">
      <c r="A1297" s="169" t="s">
        <v>1498</v>
      </c>
      <c r="B1297" s="169" t="s">
        <v>303</v>
      </c>
      <c r="C1297" s="170" t="s">
        <v>67</v>
      </c>
      <c r="D1297" s="170" t="s">
        <v>61</v>
      </c>
      <c r="E1297" s="171">
        <v>0.50900000000000001</v>
      </c>
      <c r="F1297" s="171">
        <v>-0.13819999999999999</v>
      </c>
      <c r="G1297" s="171">
        <v>5.6099999999999997E-2</v>
      </c>
      <c r="H1297" s="171">
        <v>1.38E-2</v>
      </c>
      <c r="I1297" s="170" t="b">
        <v>1</v>
      </c>
    </row>
    <row r="1298" spans="1:9" x14ac:dyDescent="0.15">
      <c r="A1298" s="169" t="s">
        <v>1498</v>
      </c>
      <c r="B1298" s="169" t="s">
        <v>337</v>
      </c>
      <c r="C1298" s="170" t="s">
        <v>67</v>
      </c>
      <c r="D1298" s="170" t="s">
        <v>61</v>
      </c>
      <c r="E1298" s="171">
        <v>0.50900000000000001</v>
      </c>
      <c r="F1298" s="171">
        <v>-0.13819999999999999</v>
      </c>
      <c r="G1298" s="171">
        <v>5.6099999999999997E-2</v>
      </c>
      <c r="H1298" s="171">
        <v>1.38E-2</v>
      </c>
      <c r="I1298" s="170" t="b">
        <v>1</v>
      </c>
    </row>
    <row r="1299" spans="1:9" x14ac:dyDescent="0.15">
      <c r="A1299" s="169" t="s">
        <v>1498</v>
      </c>
      <c r="B1299" s="169" t="s">
        <v>114</v>
      </c>
      <c r="C1299" s="170" t="s">
        <v>67</v>
      </c>
      <c r="D1299" s="170" t="s">
        <v>61</v>
      </c>
      <c r="E1299" s="171">
        <v>0.6673</v>
      </c>
      <c r="F1299" s="171">
        <v>6.5100000000000005E-2</v>
      </c>
      <c r="G1299" s="171">
        <v>5.91E-2</v>
      </c>
      <c r="H1299" s="171">
        <v>0.27100000000000002</v>
      </c>
      <c r="I1299" s="170" t="b">
        <v>1</v>
      </c>
    </row>
    <row r="1300" spans="1:9" x14ac:dyDescent="0.15">
      <c r="A1300" s="169" t="s">
        <v>1498</v>
      </c>
      <c r="B1300" s="169" t="s">
        <v>164</v>
      </c>
      <c r="C1300" s="170" t="s">
        <v>63</v>
      </c>
      <c r="D1300" s="170" t="s">
        <v>61</v>
      </c>
      <c r="E1300" s="171">
        <v>0.47970000000000002</v>
      </c>
      <c r="F1300" s="171">
        <v>7.8600000000000003E-2</v>
      </c>
      <c r="G1300" s="171">
        <v>5.5800000000000002E-2</v>
      </c>
      <c r="H1300" s="171">
        <v>0.159</v>
      </c>
      <c r="I1300" s="170" t="b">
        <v>0</v>
      </c>
    </row>
    <row r="1301" spans="1:9" x14ac:dyDescent="0.15">
      <c r="A1301" s="169" t="s">
        <v>1498</v>
      </c>
      <c r="B1301" s="169" t="s">
        <v>402</v>
      </c>
      <c r="C1301" s="170" t="s">
        <v>67</v>
      </c>
      <c r="D1301" s="170" t="s">
        <v>61</v>
      </c>
      <c r="E1301" s="171">
        <v>0.48630000000000001</v>
      </c>
      <c r="F1301" s="171">
        <v>-6.7999999999999996E-3</v>
      </c>
      <c r="G1301" s="171">
        <v>5.5800000000000002E-2</v>
      </c>
      <c r="H1301" s="171">
        <v>0.90300000000000002</v>
      </c>
      <c r="I1301" s="170" t="b">
        <v>1</v>
      </c>
    </row>
    <row r="1302" spans="1:9" x14ac:dyDescent="0.15">
      <c r="A1302" s="169" t="s">
        <v>1498</v>
      </c>
      <c r="B1302" s="169" t="s">
        <v>833</v>
      </c>
      <c r="C1302" s="170" t="s">
        <v>61</v>
      </c>
      <c r="D1302" s="170" t="s">
        <v>67</v>
      </c>
      <c r="E1302" s="171">
        <v>0.37709999999999999</v>
      </c>
      <c r="F1302" s="171">
        <v>3.5400000000000001E-2</v>
      </c>
      <c r="G1302" s="171">
        <v>5.7500000000000002E-2</v>
      </c>
      <c r="H1302" s="171">
        <v>0.53800000000000003</v>
      </c>
      <c r="I1302" s="170" t="b">
        <v>1</v>
      </c>
    </row>
    <row r="1303" spans="1:9" x14ac:dyDescent="0.15">
      <c r="A1303" s="169" t="s">
        <v>1498</v>
      </c>
      <c r="B1303" s="169" t="s">
        <v>881</v>
      </c>
      <c r="C1303" s="170" t="s">
        <v>60</v>
      </c>
      <c r="D1303" s="170" t="s">
        <v>63</v>
      </c>
      <c r="E1303" s="171">
        <v>0.33350000000000002</v>
      </c>
      <c r="F1303" s="171">
        <v>4.8099999999999997E-2</v>
      </c>
      <c r="G1303" s="171">
        <v>5.9200000000000003E-2</v>
      </c>
      <c r="H1303" s="171">
        <v>0.41699999999999998</v>
      </c>
      <c r="I1303" s="170" t="b">
        <v>1</v>
      </c>
    </row>
    <row r="1304" spans="1:9" x14ac:dyDescent="0.15">
      <c r="A1304" s="169" t="s">
        <v>1498</v>
      </c>
      <c r="B1304" s="169" t="s">
        <v>251</v>
      </c>
      <c r="C1304" s="170" t="s">
        <v>60</v>
      </c>
      <c r="D1304" s="170" t="s">
        <v>63</v>
      </c>
      <c r="E1304" s="171">
        <v>0.32879999999999998</v>
      </c>
      <c r="F1304" s="171">
        <v>-0.1004</v>
      </c>
      <c r="G1304" s="171">
        <v>5.9499999999999997E-2</v>
      </c>
      <c r="H1304" s="171">
        <v>9.1499999999999998E-2</v>
      </c>
      <c r="I1304" s="170" t="b">
        <v>1</v>
      </c>
    </row>
    <row r="1305" spans="1:9" x14ac:dyDescent="0.15">
      <c r="A1305" s="169" t="s">
        <v>1498</v>
      </c>
      <c r="B1305" s="169" t="s">
        <v>340</v>
      </c>
      <c r="C1305" s="170" t="s">
        <v>60</v>
      </c>
      <c r="D1305" s="170" t="s">
        <v>63</v>
      </c>
      <c r="E1305" s="171">
        <v>0.35220000000000001</v>
      </c>
      <c r="F1305" s="171">
        <v>-1.0699999999999999E-2</v>
      </c>
      <c r="G1305" s="171">
        <v>5.8700000000000002E-2</v>
      </c>
      <c r="H1305" s="171">
        <v>0.85499999999999998</v>
      </c>
      <c r="I1305" s="170" t="b">
        <v>1</v>
      </c>
    </row>
    <row r="1306" spans="1:9" x14ac:dyDescent="0.15">
      <c r="A1306" s="169" t="s">
        <v>1498</v>
      </c>
      <c r="B1306" s="169" t="s">
        <v>310</v>
      </c>
      <c r="C1306" s="170" t="s">
        <v>67</v>
      </c>
      <c r="D1306" s="170" t="s">
        <v>61</v>
      </c>
      <c r="E1306" s="171">
        <v>0.28310000000000002</v>
      </c>
      <c r="F1306" s="171">
        <v>4.3999999999999997E-2</v>
      </c>
      <c r="G1306" s="171">
        <v>6.2199999999999998E-2</v>
      </c>
      <c r="H1306" s="171">
        <v>0.47899999999999998</v>
      </c>
      <c r="I1306" s="170" t="b">
        <v>1</v>
      </c>
    </row>
    <row r="1307" spans="1:9" x14ac:dyDescent="0.15">
      <c r="A1307" s="169" t="s">
        <v>1498</v>
      </c>
      <c r="B1307" s="169" t="s">
        <v>817</v>
      </c>
      <c r="C1307" s="170" t="s">
        <v>60</v>
      </c>
      <c r="D1307" s="170" t="s">
        <v>63</v>
      </c>
      <c r="E1307" s="171">
        <v>0.3342</v>
      </c>
      <c r="F1307" s="171">
        <v>-4.9700000000000001E-2</v>
      </c>
      <c r="G1307" s="171">
        <v>5.9200000000000003E-2</v>
      </c>
      <c r="H1307" s="171">
        <v>0.40100000000000002</v>
      </c>
      <c r="I1307" s="170" t="b">
        <v>1</v>
      </c>
    </row>
    <row r="1308" spans="1:9" x14ac:dyDescent="0.15">
      <c r="A1308" s="169" t="s">
        <v>1498</v>
      </c>
      <c r="B1308" s="169" t="s">
        <v>266</v>
      </c>
      <c r="C1308" s="170" t="s">
        <v>60</v>
      </c>
      <c r="D1308" s="170" t="s">
        <v>63</v>
      </c>
      <c r="E1308" s="171">
        <v>0.55369999999999997</v>
      </c>
      <c r="F1308" s="171">
        <v>-0.16880000000000001</v>
      </c>
      <c r="G1308" s="171">
        <v>5.6300000000000003E-2</v>
      </c>
      <c r="H1308" s="171">
        <v>2.7200000000000002E-3</v>
      </c>
      <c r="I1308" s="170" t="b">
        <v>1</v>
      </c>
    </row>
    <row r="1309" spans="1:9" x14ac:dyDescent="0.15">
      <c r="A1309" s="169" t="s">
        <v>1498</v>
      </c>
      <c r="B1309" s="169" t="s">
        <v>268</v>
      </c>
      <c r="C1309" s="170" t="s">
        <v>67</v>
      </c>
      <c r="D1309" s="170" t="s">
        <v>61</v>
      </c>
      <c r="E1309" s="171">
        <v>0.32440000000000002</v>
      </c>
      <c r="F1309" s="171">
        <v>-6.8199999999999997E-2</v>
      </c>
      <c r="G1309" s="171">
        <v>5.9700000000000003E-2</v>
      </c>
      <c r="H1309" s="171">
        <v>0.253</v>
      </c>
      <c r="I1309" s="170" t="b">
        <v>1</v>
      </c>
    </row>
    <row r="1310" spans="1:9" x14ac:dyDescent="0.15">
      <c r="A1310" s="169" t="s">
        <v>1498</v>
      </c>
      <c r="B1310" s="169" t="s">
        <v>208</v>
      </c>
      <c r="C1310" s="170" t="s">
        <v>60</v>
      </c>
      <c r="D1310" s="170" t="s">
        <v>63</v>
      </c>
      <c r="E1310" s="171">
        <v>0.42549999999999999</v>
      </c>
      <c r="F1310" s="171">
        <v>4.2500000000000003E-2</v>
      </c>
      <c r="G1310" s="171">
        <v>5.6399999999999999E-2</v>
      </c>
      <c r="H1310" s="171">
        <v>0.45100000000000001</v>
      </c>
      <c r="I1310" s="170" t="b">
        <v>1</v>
      </c>
    </row>
    <row r="1311" spans="1:9" x14ac:dyDescent="0.15">
      <c r="A1311" s="169" t="s">
        <v>1498</v>
      </c>
      <c r="B1311" s="169" t="s">
        <v>358</v>
      </c>
      <c r="C1311" s="170" t="s">
        <v>60</v>
      </c>
      <c r="D1311" s="170" t="s">
        <v>63</v>
      </c>
      <c r="E1311" s="171">
        <v>0.2485</v>
      </c>
      <c r="F1311" s="171">
        <v>-2.0500000000000001E-2</v>
      </c>
      <c r="G1311" s="171">
        <v>6.4699999999999994E-2</v>
      </c>
      <c r="H1311" s="171">
        <v>0.751</v>
      </c>
      <c r="I1311" s="170" t="b">
        <v>1</v>
      </c>
    </row>
    <row r="1312" spans="1:9" x14ac:dyDescent="0.15">
      <c r="A1312" s="169" t="s">
        <v>1498</v>
      </c>
      <c r="B1312" s="169" t="s">
        <v>227</v>
      </c>
      <c r="C1312" s="170" t="s">
        <v>60</v>
      </c>
      <c r="D1312" s="170" t="s">
        <v>63</v>
      </c>
      <c r="E1312" s="171">
        <v>0.60440000000000005</v>
      </c>
      <c r="F1312" s="171">
        <v>3.8999999999999998E-3</v>
      </c>
      <c r="G1312" s="171">
        <v>5.7099999999999998E-2</v>
      </c>
      <c r="H1312" s="171">
        <v>0.94599999999999995</v>
      </c>
      <c r="I1312" s="170" t="b">
        <v>1</v>
      </c>
    </row>
    <row r="1313" spans="1:9" x14ac:dyDescent="0.15">
      <c r="A1313" s="169" t="s">
        <v>1498</v>
      </c>
      <c r="B1313" s="169" t="s">
        <v>271</v>
      </c>
      <c r="C1313" s="170" t="s">
        <v>67</v>
      </c>
      <c r="D1313" s="170" t="s">
        <v>61</v>
      </c>
      <c r="E1313" s="171">
        <v>0.51749999999999996</v>
      </c>
      <c r="F1313" s="171">
        <v>-9.3799999999999994E-2</v>
      </c>
      <c r="G1313" s="171">
        <v>5.6000000000000001E-2</v>
      </c>
      <c r="H1313" s="171">
        <v>9.3899999999999997E-2</v>
      </c>
      <c r="I1313" s="170" t="b">
        <v>1</v>
      </c>
    </row>
    <row r="1314" spans="1:9" x14ac:dyDescent="0.15">
      <c r="A1314" s="169" t="s">
        <v>1498</v>
      </c>
      <c r="B1314" s="169" t="s">
        <v>825</v>
      </c>
      <c r="C1314" s="170" t="s">
        <v>67</v>
      </c>
      <c r="D1314" s="170" t="s">
        <v>61</v>
      </c>
      <c r="E1314" s="171">
        <v>0.33750000000000002</v>
      </c>
      <c r="F1314" s="171">
        <v>7.1000000000000004E-3</v>
      </c>
      <c r="G1314" s="171">
        <v>5.8999999999999997E-2</v>
      </c>
      <c r="H1314" s="171">
        <v>0.90400000000000003</v>
      </c>
      <c r="I1314" s="170" t="b">
        <v>1</v>
      </c>
    </row>
    <row r="1315" spans="1:9" x14ac:dyDescent="0.15">
      <c r="A1315" s="169" t="s">
        <v>1498</v>
      </c>
      <c r="B1315" s="169" t="s">
        <v>216</v>
      </c>
      <c r="C1315" s="170" t="s">
        <v>63</v>
      </c>
      <c r="D1315" s="170" t="s">
        <v>61</v>
      </c>
      <c r="E1315" s="171">
        <v>9.6689999999999998E-2</v>
      </c>
      <c r="F1315" s="171">
        <v>1.83E-2</v>
      </c>
      <c r="G1315" s="171">
        <v>9.4600000000000004E-2</v>
      </c>
      <c r="H1315" s="171">
        <v>0.84699999999999998</v>
      </c>
      <c r="I1315" s="170" t="b">
        <v>1</v>
      </c>
    </row>
    <row r="1316" spans="1:9" x14ac:dyDescent="0.15">
      <c r="A1316" s="169" t="s">
        <v>1498</v>
      </c>
      <c r="B1316" s="169" t="s">
        <v>986</v>
      </c>
      <c r="C1316" s="170" t="s">
        <v>63</v>
      </c>
      <c r="D1316" s="170" t="s">
        <v>60</v>
      </c>
      <c r="E1316" s="171">
        <v>0.1222</v>
      </c>
      <c r="F1316" s="171">
        <v>-0.10349999999999999</v>
      </c>
      <c r="G1316" s="171">
        <v>8.5099999999999995E-2</v>
      </c>
      <c r="H1316" s="171">
        <v>0.224</v>
      </c>
      <c r="I1316" s="170" t="b">
        <v>1</v>
      </c>
    </row>
    <row r="1317" spans="1:9" x14ac:dyDescent="0.15">
      <c r="A1317" s="169" t="s">
        <v>1498</v>
      </c>
      <c r="B1317" s="169" t="s">
        <v>330</v>
      </c>
      <c r="C1317" s="170" t="s">
        <v>67</v>
      </c>
      <c r="D1317" s="170" t="s">
        <v>63</v>
      </c>
      <c r="E1317" s="171">
        <v>8.2049999999999998E-2</v>
      </c>
      <c r="F1317" s="171">
        <v>-0.1336</v>
      </c>
      <c r="G1317" s="171">
        <v>0.10199999999999999</v>
      </c>
      <c r="H1317" s="171">
        <v>0.189</v>
      </c>
      <c r="I1317" s="170" t="b">
        <v>1</v>
      </c>
    </row>
    <row r="1318" spans="1:9" x14ac:dyDescent="0.15">
      <c r="A1318" s="169" t="s">
        <v>1498</v>
      </c>
      <c r="B1318" s="169" t="s">
        <v>314</v>
      </c>
      <c r="C1318" s="170" t="s">
        <v>67</v>
      </c>
      <c r="D1318" s="170" t="s">
        <v>61</v>
      </c>
      <c r="E1318" s="171">
        <v>0.65690000000000004</v>
      </c>
      <c r="F1318" s="171">
        <v>3.2099999999999997E-2</v>
      </c>
      <c r="G1318" s="171">
        <v>5.8700000000000002E-2</v>
      </c>
      <c r="H1318" s="171">
        <v>0.58399999999999996</v>
      </c>
      <c r="I1318" s="170" t="b">
        <v>1</v>
      </c>
    </row>
    <row r="1319" spans="1:9" x14ac:dyDescent="0.15">
      <c r="A1319" s="169" t="s">
        <v>1498</v>
      </c>
      <c r="B1319" s="169" t="s">
        <v>789</v>
      </c>
      <c r="C1319" s="170" t="s">
        <v>61</v>
      </c>
      <c r="D1319" s="170" t="s">
        <v>60</v>
      </c>
      <c r="E1319" s="171">
        <v>3.1850000000000003E-2</v>
      </c>
      <c r="F1319" s="171">
        <v>-0.18310000000000001</v>
      </c>
      <c r="G1319" s="171">
        <v>0.16</v>
      </c>
      <c r="H1319" s="171">
        <v>0.251</v>
      </c>
      <c r="I1319" s="170" t="b">
        <v>1</v>
      </c>
    </row>
    <row r="1320" spans="1:9" x14ac:dyDescent="0.15">
      <c r="A1320" s="169" t="s">
        <v>1498</v>
      </c>
      <c r="B1320" s="169" t="s">
        <v>372</v>
      </c>
      <c r="C1320" s="170" t="s">
        <v>60</v>
      </c>
      <c r="D1320" s="170" t="s">
        <v>63</v>
      </c>
      <c r="E1320" s="171">
        <v>0.49259999999999998</v>
      </c>
      <c r="F1320" s="171">
        <v>4.58E-2</v>
      </c>
      <c r="G1320" s="171">
        <v>5.6000000000000001E-2</v>
      </c>
      <c r="H1320" s="171">
        <v>0.41299999999999998</v>
      </c>
      <c r="I1320" s="170" t="b">
        <v>1</v>
      </c>
    </row>
    <row r="1321" spans="1:9" x14ac:dyDescent="0.15">
      <c r="A1321" s="169" t="s">
        <v>1498</v>
      </c>
      <c r="B1321" s="169" t="s">
        <v>918</v>
      </c>
      <c r="C1321" s="170" t="s">
        <v>63</v>
      </c>
      <c r="D1321" s="170" t="s">
        <v>67</v>
      </c>
      <c r="E1321" s="171">
        <v>0.44740000000000002</v>
      </c>
      <c r="F1321" s="171">
        <v>-5.4000000000000003E-3</v>
      </c>
      <c r="G1321" s="171">
        <v>5.62E-2</v>
      </c>
      <c r="H1321" s="171">
        <v>0.92300000000000004</v>
      </c>
      <c r="I1321" s="170" t="b">
        <v>1</v>
      </c>
    </row>
    <row r="1322" spans="1:9" x14ac:dyDescent="0.15">
      <c r="A1322" s="169" t="s">
        <v>1498</v>
      </c>
      <c r="B1322" s="169" t="s">
        <v>233</v>
      </c>
      <c r="C1322" s="170" t="s">
        <v>67</v>
      </c>
      <c r="D1322" s="170" t="s">
        <v>61</v>
      </c>
      <c r="E1322" s="171">
        <v>6.3630000000000006E-2</v>
      </c>
      <c r="F1322" s="171">
        <v>0.6653</v>
      </c>
      <c r="G1322" s="171">
        <v>0.121</v>
      </c>
      <c r="H1322" s="172">
        <v>4.36E-8</v>
      </c>
      <c r="I1322" s="170" t="b">
        <v>1</v>
      </c>
    </row>
    <row r="1323" spans="1:9" x14ac:dyDescent="0.15">
      <c r="A1323" s="169" t="s">
        <v>1498</v>
      </c>
      <c r="B1323" s="169" t="s">
        <v>960</v>
      </c>
      <c r="C1323" s="170" t="s">
        <v>63</v>
      </c>
      <c r="D1323" s="170" t="s">
        <v>60</v>
      </c>
      <c r="E1323" s="171">
        <v>0.2722</v>
      </c>
      <c r="F1323" s="172">
        <v>-1E-4</v>
      </c>
      <c r="G1323" s="171">
        <v>6.3E-2</v>
      </c>
      <c r="H1323" s="171">
        <v>0.999</v>
      </c>
      <c r="I1323" s="170" t="b">
        <v>1</v>
      </c>
    </row>
    <row r="1324" spans="1:9" x14ac:dyDescent="0.15">
      <c r="A1324" s="169" t="s">
        <v>1498</v>
      </c>
      <c r="B1324" s="169" t="s">
        <v>1018</v>
      </c>
      <c r="C1324" s="170" t="s">
        <v>67</v>
      </c>
      <c r="D1324" s="170" t="s">
        <v>61</v>
      </c>
      <c r="E1324" s="171">
        <v>2.2179999999999998E-2</v>
      </c>
      <c r="F1324" s="172">
        <v>-0.3201</v>
      </c>
      <c r="G1324" s="171">
        <v>0.19</v>
      </c>
      <c r="H1324" s="171">
        <v>9.1700000000000004E-2</v>
      </c>
      <c r="I1324" s="170" t="b">
        <v>1</v>
      </c>
    </row>
    <row r="1325" spans="1:9" x14ac:dyDescent="0.15">
      <c r="A1325" s="169" t="s">
        <v>1498</v>
      </c>
      <c r="B1325" s="169" t="s">
        <v>111</v>
      </c>
      <c r="C1325" s="170" t="s">
        <v>67</v>
      </c>
      <c r="D1325" s="170" t="s">
        <v>60</v>
      </c>
      <c r="E1325" s="171">
        <v>0.84960000000000002</v>
      </c>
      <c r="F1325" s="172">
        <v>0.1042</v>
      </c>
      <c r="G1325" s="171">
        <v>7.8299999999999995E-2</v>
      </c>
      <c r="H1325" s="171">
        <v>0.183</v>
      </c>
      <c r="I1325" s="170" t="b">
        <v>1</v>
      </c>
    </row>
    <row r="1326" spans="1:9" x14ac:dyDescent="0.15">
      <c r="A1326" s="169" t="s">
        <v>1498</v>
      </c>
      <c r="B1326" s="169" t="s">
        <v>368</v>
      </c>
      <c r="C1326" s="170" t="s">
        <v>67</v>
      </c>
      <c r="D1326" s="170" t="s">
        <v>63</v>
      </c>
      <c r="E1326" s="171">
        <v>0.17280000000000001</v>
      </c>
      <c r="F1326" s="172">
        <v>5.1499999999999997E-2</v>
      </c>
      <c r="G1326" s="171">
        <v>7.4499999999999997E-2</v>
      </c>
      <c r="H1326" s="171">
        <v>0.48899999999999999</v>
      </c>
      <c r="I1326" s="170" t="b">
        <v>1</v>
      </c>
    </row>
    <row r="1327" spans="1:9" x14ac:dyDescent="0.15">
      <c r="A1327" s="169" t="s">
        <v>1498</v>
      </c>
      <c r="B1327" s="169" t="s">
        <v>972</v>
      </c>
      <c r="C1327" s="170" t="s">
        <v>63</v>
      </c>
      <c r="D1327" s="170" t="s">
        <v>60</v>
      </c>
      <c r="E1327" s="171">
        <v>6.948E-2</v>
      </c>
      <c r="F1327" s="172">
        <v>-9.1999999999999998E-3</v>
      </c>
      <c r="G1327" s="171">
        <v>0.11</v>
      </c>
      <c r="H1327" s="171">
        <v>0.93300000000000005</v>
      </c>
      <c r="I1327" s="170" t="b">
        <v>1</v>
      </c>
    </row>
    <row r="1328" spans="1:9" x14ac:dyDescent="0.15">
      <c r="A1328" s="169" t="s">
        <v>1498</v>
      </c>
      <c r="B1328" s="169" t="s">
        <v>84</v>
      </c>
      <c r="C1328" s="170" t="s">
        <v>67</v>
      </c>
      <c r="D1328" s="170" t="s">
        <v>61</v>
      </c>
      <c r="E1328" s="171">
        <v>6.8309999999999996E-2</v>
      </c>
      <c r="F1328" s="172">
        <v>-0.1542</v>
      </c>
      <c r="G1328" s="171">
        <v>0.111</v>
      </c>
      <c r="H1328" s="171">
        <v>0.16400000000000001</v>
      </c>
      <c r="I1328" s="170" t="b">
        <v>1</v>
      </c>
    </row>
    <row r="1329" spans="1:9" x14ac:dyDescent="0.15">
      <c r="A1329" s="169" t="s">
        <v>1498</v>
      </c>
      <c r="B1329" s="169" t="s">
        <v>85</v>
      </c>
      <c r="C1329" s="170" t="s">
        <v>67</v>
      </c>
      <c r="D1329" s="170" t="s">
        <v>61</v>
      </c>
      <c r="E1329" s="171">
        <v>0.20349999999999999</v>
      </c>
      <c r="F1329" s="172">
        <v>3.32E-2</v>
      </c>
      <c r="G1329" s="171">
        <v>6.9400000000000003E-2</v>
      </c>
      <c r="H1329" s="171">
        <v>0.63200000000000001</v>
      </c>
      <c r="I1329" s="170" t="b">
        <v>1</v>
      </c>
    </row>
    <row r="1330" spans="1:9" x14ac:dyDescent="0.15">
      <c r="A1330" s="169" t="s">
        <v>1498</v>
      </c>
      <c r="B1330" s="169" t="s">
        <v>791</v>
      </c>
      <c r="C1330" s="170" t="s">
        <v>67</v>
      </c>
      <c r="D1330" s="170" t="s">
        <v>61</v>
      </c>
      <c r="E1330" s="171">
        <v>9.7259999999999999E-2</v>
      </c>
      <c r="F1330" s="172">
        <v>1.38E-2</v>
      </c>
      <c r="G1330" s="171">
        <v>9.4899999999999998E-2</v>
      </c>
      <c r="H1330" s="171">
        <v>0.88400000000000001</v>
      </c>
      <c r="I1330" s="170" t="b">
        <v>1</v>
      </c>
    </row>
    <row r="1331" spans="1:9" x14ac:dyDescent="0.15">
      <c r="A1331" s="169" t="s">
        <v>1498</v>
      </c>
      <c r="B1331" s="169" t="s">
        <v>779</v>
      </c>
      <c r="C1331" s="170" t="s">
        <v>67</v>
      </c>
      <c r="D1331" s="170" t="s">
        <v>60</v>
      </c>
      <c r="E1331" s="171">
        <v>1.2579999999999999E-2</v>
      </c>
      <c r="F1331" s="172">
        <v>-0.12920000000000001</v>
      </c>
      <c r="G1331" s="171">
        <v>0.253</v>
      </c>
      <c r="H1331" s="171">
        <v>0.61</v>
      </c>
      <c r="I1331" s="170" t="b">
        <v>1</v>
      </c>
    </row>
    <row r="1332" spans="1:9" x14ac:dyDescent="0.15">
      <c r="A1332" s="169" t="s">
        <v>1498</v>
      </c>
      <c r="B1332" s="169" t="s">
        <v>99</v>
      </c>
      <c r="C1332" s="170" t="s">
        <v>60</v>
      </c>
      <c r="D1332" s="170" t="s">
        <v>61</v>
      </c>
      <c r="E1332" s="171">
        <v>0.69259999999999999</v>
      </c>
      <c r="F1332" s="172">
        <v>5.1700000000000003E-2</v>
      </c>
      <c r="G1332" s="171">
        <v>6.0299999999999999E-2</v>
      </c>
      <c r="H1332" s="171">
        <v>0.39100000000000001</v>
      </c>
      <c r="I1332" s="170" t="b">
        <v>1</v>
      </c>
    </row>
    <row r="1333" spans="1:9" x14ac:dyDescent="0.15">
      <c r="A1333" s="169" t="s">
        <v>1498</v>
      </c>
      <c r="B1333" s="169" t="s">
        <v>962</v>
      </c>
      <c r="C1333" s="170" t="s">
        <v>60</v>
      </c>
      <c r="D1333" s="170" t="s">
        <v>63</v>
      </c>
      <c r="E1333" s="171">
        <v>0.36230000000000001</v>
      </c>
      <c r="F1333" s="172">
        <v>2.8299999999999999E-2</v>
      </c>
      <c r="G1333" s="171">
        <v>5.8000000000000003E-2</v>
      </c>
      <c r="H1333" s="171">
        <v>0.626</v>
      </c>
      <c r="I1333" s="170" t="b">
        <v>1</v>
      </c>
    </row>
    <row r="1334" spans="1:9" x14ac:dyDescent="0.15">
      <c r="A1334" s="169" t="s">
        <v>1498</v>
      </c>
      <c r="B1334" s="169" t="s">
        <v>1002</v>
      </c>
      <c r="C1334" s="170" t="s">
        <v>67</v>
      </c>
      <c r="D1334" s="170" t="s">
        <v>61</v>
      </c>
      <c r="E1334" s="171">
        <v>0.2442</v>
      </c>
      <c r="F1334" s="172">
        <v>6.25E-2</v>
      </c>
      <c r="G1334" s="171">
        <v>6.5199999999999994E-2</v>
      </c>
      <c r="H1334" s="171">
        <v>0.33800000000000002</v>
      </c>
      <c r="I1334" s="170" t="b">
        <v>1</v>
      </c>
    </row>
    <row r="1335" spans="1:9" x14ac:dyDescent="0.15">
      <c r="A1335" s="169" t="s">
        <v>1498</v>
      </c>
      <c r="B1335" s="169" t="s">
        <v>349</v>
      </c>
      <c r="C1335" s="170" t="s">
        <v>67</v>
      </c>
      <c r="D1335" s="170" t="s">
        <v>61</v>
      </c>
      <c r="E1335" s="171">
        <v>0.95260999999999996</v>
      </c>
      <c r="F1335" s="172">
        <v>-0.18240000000000001</v>
      </c>
      <c r="G1335" s="171">
        <v>0.13200000000000001</v>
      </c>
      <c r="H1335" s="171">
        <v>0.16600000000000001</v>
      </c>
      <c r="I1335" s="170" t="b">
        <v>1</v>
      </c>
    </row>
    <row r="1336" spans="1:9" x14ac:dyDescent="0.15">
      <c r="A1336" s="169" t="s">
        <v>1498</v>
      </c>
      <c r="B1336" s="169" t="s">
        <v>105</v>
      </c>
      <c r="C1336" s="170" t="s">
        <v>67</v>
      </c>
      <c r="D1336" s="170" t="s">
        <v>63</v>
      </c>
      <c r="E1336" s="171">
        <v>0.31590000000000001</v>
      </c>
      <c r="F1336" s="172">
        <v>-3.8600000000000002E-2</v>
      </c>
      <c r="G1336" s="171">
        <v>6.0400000000000002E-2</v>
      </c>
      <c r="H1336" s="171">
        <v>0.52300000000000002</v>
      </c>
      <c r="I1336" s="170" t="b">
        <v>1</v>
      </c>
    </row>
    <row r="1337" spans="1:9" x14ac:dyDescent="0.15">
      <c r="A1337" s="169" t="s">
        <v>1498</v>
      </c>
      <c r="B1337" s="169" t="s">
        <v>110</v>
      </c>
      <c r="C1337" s="170" t="s">
        <v>67</v>
      </c>
      <c r="D1337" s="170" t="s">
        <v>60</v>
      </c>
      <c r="E1337" s="171">
        <v>0.34200000000000003</v>
      </c>
      <c r="F1337" s="172">
        <v>-4.5499999999999999E-2</v>
      </c>
      <c r="G1337" s="171">
        <v>5.8799999999999998E-2</v>
      </c>
      <c r="H1337" s="171">
        <v>0.439</v>
      </c>
      <c r="I1337" s="170" t="b">
        <v>1</v>
      </c>
    </row>
    <row r="1338" spans="1:9" x14ac:dyDescent="0.15">
      <c r="A1338" s="169" t="s">
        <v>1498</v>
      </c>
      <c r="B1338" s="169" t="s">
        <v>185</v>
      </c>
      <c r="C1338" s="170" t="s">
        <v>60</v>
      </c>
      <c r="D1338" s="170" t="s">
        <v>61</v>
      </c>
      <c r="E1338" s="171">
        <v>0.96897999999999995</v>
      </c>
      <c r="F1338" s="172">
        <v>0.41010000000000002</v>
      </c>
      <c r="G1338" s="171">
        <v>0.16900000000000001</v>
      </c>
      <c r="H1338" s="171">
        <v>1.5100000000000001E-2</v>
      </c>
      <c r="I1338" s="170" t="b">
        <v>1</v>
      </c>
    </row>
    <row r="1339" spans="1:9" x14ac:dyDescent="0.15">
      <c r="A1339" s="169" t="s">
        <v>1498</v>
      </c>
      <c r="B1339" s="169" t="s">
        <v>291</v>
      </c>
      <c r="C1339" s="170" t="s">
        <v>67</v>
      </c>
      <c r="D1339" s="170" t="s">
        <v>61</v>
      </c>
      <c r="E1339" s="171">
        <v>0.77829999999999999</v>
      </c>
      <c r="F1339" s="172">
        <v>0.1394</v>
      </c>
      <c r="G1339" s="171">
        <v>6.7299999999999999E-2</v>
      </c>
      <c r="H1339" s="171">
        <v>3.8300000000000001E-2</v>
      </c>
      <c r="I1339" s="170" t="b">
        <v>1</v>
      </c>
    </row>
    <row r="1340" spans="1:9" x14ac:dyDescent="0.15">
      <c r="A1340" s="169" t="s">
        <v>1498</v>
      </c>
      <c r="B1340" s="169" t="s">
        <v>117</v>
      </c>
      <c r="C1340" s="170" t="s">
        <v>67</v>
      </c>
      <c r="D1340" s="170" t="s">
        <v>61</v>
      </c>
      <c r="E1340" s="171">
        <v>0.77280000000000004</v>
      </c>
      <c r="F1340" s="172">
        <v>0.14410000000000001</v>
      </c>
      <c r="G1340" s="171">
        <v>6.6600000000000006E-2</v>
      </c>
      <c r="H1340" s="171">
        <v>3.0499999999999999E-2</v>
      </c>
      <c r="I1340" s="170" t="b">
        <v>1</v>
      </c>
    </row>
    <row r="1341" spans="1:9" x14ac:dyDescent="0.15">
      <c r="A1341" s="169" t="s">
        <v>1498</v>
      </c>
      <c r="B1341" s="169" t="s">
        <v>177</v>
      </c>
      <c r="C1341" s="170" t="s">
        <v>67</v>
      </c>
      <c r="D1341" s="170" t="s">
        <v>63</v>
      </c>
      <c r="E1341" s="171">
        <v>0.76229999999999998</v>
      </c>
      <c r="F1341" s="172">
        <v>9.4600000000000004E-2</v>
      </c>
      <c r="G1341" s="171">
        <v>6.5600000000000006E-2</v>
      </c>
      <c r="H1341" s="171">
        <v>0.14899999999999999</v>
      </c>
      <c r="I1341" s="170" t="b">
        <v>1</v>
      </c>
    </row>
    <row r="1342" spans="1:9" x14ac:dyDescent="0.15">
      <c r="A1342" s="169" t="s">
        <v>1498</v>
      </c>
      <c r="B1342" s="169" t="s">
        <v>190</v>
      </c>
      <c r="C1342" s="170" t="s">
        <v>67</v>
      </c>
      <c r="D1342" s="170" t="s">
        <v>61</v>
      </c>
      <c r="E1342" s="171">
        <v>0.90698999999999996</v>
      </c>
      <c r="F1342" s="172">
        <v>-6.3799999999999996E-2</v>
      </c>
      <c r="G1342" s="171">
        <v>9.6299999999999997E-2</v>
      </c>
      <c r="H1342" s="171">
        <v>0.50800000000000001</v>
      </c>
      <c r="I1342" s="170" t="b">
        <v>1</v>
      </c>
    </row>
    <row r="1343" spans="1:9" x14ac:dyDescent="0.15">
      <c r="A1343" s="169" t="s">
        <v>1498</v>
      </c>
      <c r="B1343" s="169" t="s">
        <v>273</v>
      </c>
      <c r="C1343" s="170" t="s">
        <v>67</v>
      </c>
      <c r="D1343" s="170" t="s">
        <v>63</v>
      </c>
      <c r="E1343" s="171">
        <v>0.19139999999999999</v>
      </c>
      <c r="F1343" s="172">
        <v>0.16039999999999999</v>
      </c>
      <c r="G1343" s="171">
        <v>7.1099999999999997E-2</v>
      </c>
      <c r="H1343" s="171">
        <v>2.41E-2</v>
      </c>
      <c r="I1343" s="170" t="b">
        <v>1</v>
      </c>
    </row>
    <row r="1344" spans="1:9" x14ac:dyDescent="0.15">
      <c r="A1344" s="169" t="s">
        <v>1498</v>
      </c>
      <c r="B1344" s="169" t="s">
        <v>920</v>
      </c>
      <c r="C1344" s="170" t="s">
        <v>63</v>
      </c>
      <c r="D1344" s="170" t="s">
        <v>61</v>
      </c>
      <c r="E1344" s="171">
        <v>0.37959999999999999</v>
      </c>
      <c r="F1344" s="172">
        <v>-2.8000000000000001E-2</v>
      </c>
      <c r="G1344" s="171">
        <v>5.7700000000000001E-2</v>
      </c>
      <c r="H1344" s="171">
        <v>0.627</v>
      </c>
      <c r="I1344" s="170" t="b">
        <v>1</v>
      </c>
    </row>
    <row r="1345" spans="1:9" x14ac:dyDescent="0.15">
      <c r="A1345" s="169" t="s">
        <v>1498</v>
      </c>
      <c r="B1345" s="169" t="s">
        <v>405</v>
      </c>
      <c r="C1345" s="170" t="s">
        <v>60</v>
      </c>
      <c r="D1345" s="170" t="s">
        <v>63</v>
      </c>
      <c r="E1345" s="171">
        <v>0.18410000000000001</v>
      </c>
      <c r="F1345" s="172">
        <v>-5.7799999999999997E-2</v>
      </c>
      <c r="G1345" s="171">
        <v>7.2300000000000003E-2</v>
      </c>
      <c r="H1345" s="171">
        <v>0.42399999999999999</v>
      </c>
      <c r="I1345" s="170" t="b">
        <v>1</v>
      </c>
    </row>
    <row r="1346" spans="1:9" x14ac:dyDescent="0.15">
      <c r="A1346" s="169" t="s">
        <v>1498</v>
      </c>
      <c r="B1346" s="169" t="s">
        <v>829</v>
      </c>
      <c r="C1346" s="170" t="s">
        <v>60</v>
      </c>
      <c r="D1346" s="170" t="s">
        <v>63</v>
      </c>
      <c r="E1346" s="171">
        <v>0.32940000000000003</v>
      </c>
      <c r="F1346" s="172">
        <v>-1.9400000000000001E-2</v>
      </c>
      <c r="G1346" s="171">
        <v>5.9499999999999997E-2</v>
      </c>
      <c r="H1346" s="171">
        <v>0.74399999999999999</v>
      </c>
      <c r="I1346" s="170" t="b">
        <v>1</v>
      </c>
    </row>
    <row r="1347" spans="1:9" x14ac:dyDescent="0.15">
      <c r="A1347" s="169" t="s">
        <v>1498</v>
      </c>
      <c r="B1347" s="169" t="s">
        <v>249</v>
      </c>
      <c r="C1347" s="170" t="s">
        <v>60</v>
      </c>
      <c r="D1347" s="170" t="s">
        <v>63</v>
      </c>
      <c r="E1347" s="171">
        <v>0.1996</v>
      </c>
      <c r="F1347" s="172">
        <v>-2.4500000000000001E-2</v>
      </c>
      <c r="G1347" s="171">
        <v>6.9800000000000001E-2</v>
      </c>
      <c r="H1347" s="171">
        <v>0.72599999999999998</v>
      </c>
      <c r="I1347" s="170" t="b">
        <v>1</v>
      </c>
    </row>
    <row r="1348" spans="1:9" x14ac:dyDescent="0.15">
      <c r="A1348" s="169" t="s">
        <v>1498</v>
      </c>
      <c r="B1348" s="169" t="s">
        <v>379</v>
      </c>
      <c r="C1348" s="170" t="s">
        <v>63</v>
      </c>
      <c r="D1348" s="170" t="s">
        <v>61</v>
      </c>
      <c r="E1348" s="171">
        <v>0.7984</v>
      </c>
      <c r="F1348" s="172">
        <v>8.2600000000000007E-2</v>
      </c>
      <c r="G1348" s="171">
        <v>6.9800000000000001E-2</v>
      </c>
      <c r="H1348" s="171">
        <v>0.23699999999999999</v>
      </c>
      <c r="I1348" s="170" t="b">
        <v>1</v>
      </c>
    </row>
    <row r="1349" spans="1:9" x14ac:dyDescent="0.15">
      <c r="A1349" s="169" t="s">
        <v>1498</v>
      </c>
      <c r="B1349" s="169" t="s">
        <v>187</v>
      </c>
      <c r="C1349" s="170" t="s">
        <v>67</v>
      </c>
      <c r="D1349" s="170" t="s">
        <v>61</v>
      </c>
      <c r="E1349" s="171">
        <v>0.17319999999999999</v>
      </c>
      <c r="F1349" s="172">
        <v>4.9099999999999998E-2</v>
      </c>
      <c r="G1349" s="171">
        <v>7.3899999999999993E-2</v>
      </c>
      <c r="H1349" s="171">
        <v>0.50600000000000001</v>
      </c>
      <c r="I1349" s="170" t="b">
        <v>1</v>
      </c>
    </row>
    <row r="1350" spans="1:9" x14ac:dyDescent="0.15">
      <c r="A1350" s="169" t="s">
        <v>1498</v>
      </c>
      <c r="B1350" s="169" t="s">
        <v>107</v>
      </c>
      <c r="C1350" s="170" t="s">
        <v>67</v>
      </c>
      <c r="D1350" s="170" t="s">
        <v>61</v>
      </c>
      <c r="E1350" s="171">
        <v>0.40410000000000001</v>
      </c>
      <c r="F1350" s="172">
        <v>6.25E-2</v>
      </c>
      <c r="G1350" s="171">
        <v>5.7000000000000002E-2</v>
      </c>
      <c r="H1350" s="171">
        <v>0.27300000000000002</v>
      </c>
      <c r="I1350" s="170" t="b">
        <v>1</v>
      </c>
    </row>
    <row r="1351" spans="1:9" x14ac:dyDescent="0.15">
      <c r="A1351" s="169" t="s">
        <v>1498</v>
      </c>
      <c r="B1351" s="169" t="s">
        <v>202</v>
      </c>
      <c r="C1351" s="170" t="s">
        <v>67</v>
      </c>
      <c r="D1351" s="170" t="s">
        <v>61</v>
      </c>
      <c r="E1351" s="171">
        <v>0.24030000000000001</v>
      </c>
      <c r="F1351" s="172">
        <v>4.1500000000000002E-2</v>
      </c>
      <c r="G1351" s="171">
        <v>6.5299999999999997E-2</v>
      </c>
      <c r="H1351" s="171">
        <v>0.52500000000000002</v>
      </c>
      <c r="I1351" s="170" t="b">
        <v>1</v>
      </c>
    </row>
    <row r="1352" spans="1:9" x14ac:dyDescent="0.15">
      <c r="A1352" s="169" t="s">
        <v>1498</v>
      </c>
      <c r="B1352" s="169" t="s">
        <v>219</v>
      </c>
      <c r="C1352" s="170" t="s">
        <v>60</v>
      </c>
      <c r="D1352" s="170" t="s">
        <v>63</v>
      </c>
      <c r="E1352" s="171">
        <v>0.69159999999999999</v>
      </c>
      <c r="F1352" s="172">
        <v>-1.5E-3</v>
      </c>
      <c r="G1352" s="171">
        <v>6.0600000000000001E-2</v>
      </c>
      <c r="H1352" s="171">
        <v>0.98</v>
      </c>
      <c r="I1352" s="170" t="b">
        <v>1</v>
      </c>
    </row>
    <row r="1353" spans="1:9" x14ac:dyDescent="0.15">
      <c r="A1353" s="169" t="s">
        <v>1498</v>
      </c>
      <c r="B1353" s="169" t="s">
        <v>230</v>
      </c>
      <c r="C1353" s="170" t="s">
        <v>60</v>
      </c>
      <c r="D1353" s="170" t="s">
        <v>61</v>
      </c>
      <c r="E1353" s="171">
        <v>0.80479999999999996</v>
      </c>
      <c r="F1353" s="172">
        <v>0.11169999999999999</v>
      </c>
      <c r="G1353" s="171">
        <v>7.0400000000000004E-2</v>
      </c>
      <c r="H1353" s="171">
        <v>0.113</v>
      </c>
      <c r="I1353" s="170" t="b">
        <v>1</v>
      </c>
    </row>
    <row r="1354" spans="1:9" x14ac:dyDescent="0.15">
      <c r="A1354" s="169" t="s">
        <v>1498</v>
      </c>
      <c r="B1354" s="169" t="s">
        <v>374</v>
      </c>
      <c r="C1354" s="170" t="s">
        <v>67</v>
      </c>
      <c r="D1354" s="170" t="s">
        <v>61</v>
      </c>
      <c r="E1354" s="171">
        <v>0.54820000000000002</v>
      </c>
      <c r="F1354" s="172">
        <v>-2.87E-2</v>
      </c>
      <c r="G1354" s="171">
        <v>5.62E-2</v>
      </c>
      <c r="H1354" s="171">
        <v>0.61</v>
      </c>
      <c r="I1354" s="170" t="b">
        <v>1</v>
      </c>
    </row>
    <row r="1355" spans="1:9" x14ac:dyDescent="0.15">
      <c r="A1355" s="169" t="s">
        <v>1498</v>
      </c>
      <c r="B1355" s="169" t="s">
        <v>1006</v>
      </c>
      <c r="C1355" s="170" t="s">
        <v>67</v>
      </c>
      <c r="D1355" s="170" t="s">
        <v>61</v>
      </c>
      <c r="E1355" s="171">
        <v>0.30409999999999998</v>
      </c>
      <c r="F1355" s="172">
        <v>7.7000000000000002E-3</v>
      </c>
      <c r="G1355" s="171">
        <v>6.0600000000000001E-2</v>
      </c>
      <c r="H1355" s="171">
        <v>0.89900000000000002</v>
      </c>
      <c r="I1355" s="170" t="b">
        <v>1</v>
      </c>
    </row>
    <row r="1356" spans="1:9" x14ac:dyDescent="0.15">
      <c r="A1356" s="169" t="s">
        <v>1498</v>
      </c>
      <c r="B1356" s="169" t="s">
        <v>98</v>
      </c>
      <c r="C1356" s="170" t="s">
        <v>60</v>
      </c>
      <c r="D1356" s="170" t="s">
        <v>63</v>
      </c>
      <c r="E1356" s="171">
        <v>0.73660000000000003</v>
      </c>
      <c r="F1356" s="172">
        <v>-7.85E-2</v>
      </c>
      <c r="G1356" s="171">
        <v>6.3200000000000006E-2</v>
      </c>
      <c r="H1356" s="171">
        <v>0.214</v>
      </c>
      <c r="I1356" s="170" t="b">
        <v>1</v>
      </c>
    </row>
    <row r="1357" spans="1:9" x14ac:dyDescent="0.15">
      <c r="A1357" s="169" t="s">
        <v>1498</v>
      </c>
      <c r="B1357" s="169" t="s">
        <v>359</v>
      </c>
      <c r="C1357" s="170" t="s">
        <v>60</v>
      </c>
      <c r="D1357" s="170" t="s">
        <v>63</v>
      </c>
      <c r="E1357" s="171">
        <v>0.55179999999999996</v>
      </c>
      <c r="F1357" s="172">
        <v>3.1199999999999999E-2</v>
      </c>
      <c r="G1357" s="171">
        <v>5.6099999999999997E-2</v>
      </c>
      <c r="H1357" s="171">
        <v>0.57799999999999996</v>
      </c>
      <c r="I1357" s="170" t="b">
        <v>1</v>
      </c>
    </row>
    <row r="1358" spans="1:9" x14ac:dyDescent="0.15">
      <c r="A1358" s="169" t="s">
        <v>1498</v>
      </c>
      <c r="B1358" s="169" t="s">
        <v>373</v>
      </c>
      <c r="C1358" s="170" t="s">
        <v>67</v>
      </c>
      <c r="D1358" s="170" t="s">
        <v>61</v>
      </c>
      <c r="E1358" s="171">
        <v>0.34749999999999998</v>
      </c>
      <c r="F1358" s="172">
        <v>4.9000000000000002E-2</v>
      </c>
      <c r="G1358" s="171">
        <v>5.8500000000000003E-2</v>
      </c>
      <c r="H1358" s="171">
        <v>0.40200000000000002</v>
      </c>
      <c r="I1358" s="170" t="b">
        <v>1</v>
      </c>
    </row>
    <row r="1359" spans="1:9" x14ac:dyDescent="0.15">
      <c r="A1359" s="169" t="s">
        <v>1498</v>
      </c>
      <c r="B1359" s="169" t="s">
        <v>367</v>
      </c>
      <c r="C1359" s="170" t="s">
        <v>60</v>
      </c>
      <c r="D1359" s="170" t="s">
        <v>61</v>
      </c>
      <c r="E1359" s="171">
        <v>0.66359999999999997</v>
      </c>
      <c r="F1359" s="172">
        <v>4.4699999999999997E-2</v>
      </c>
      <c r="G1359" s="171">
        <v>5.91E-2</v>
      </c>
      <c r="H1359" s="171">
        <v>0.44900000000000001</v>
      </c>
      <c r="I1359" s="170" t="b">
        <v>1</v>
      </c>
    </row>
    <row r="1360" spans="1:9" x14ac:dyDescent="0.15">
      <c r="A1360" s="169" t="s">
        <v>1498</v>
      </c>
      <c r="B1360" s="169" t="s">
        <v>827</v>
      </c>
      <c r="C1360" s="170" t="s">
        <v>61</v>
      </c>
      <c r="D1360" s="170" t="s">
        <v>67</v>
      </c>
      <c r="E1360" s="171">
        <v>0.47360000000000002</v>
      </c>
      <c r="F1360" s="172">
        <v>-1.2999999999999999E-2</v>
      </c>
      <c r="G1360" s="171">
        <v>5.5899999999999998E-2</v>
      </c>
      <c r="H1360" s="171">
        <v>0.81599999999999995</v>
      </c>
      <c r="I1360" s="170" t="b">
        <v>1</v>
      </c>
    </row>
    <row r="1361" spans="1:9" x14ac:dyDescent="0.15">
      <c r="A1361" s="169" t="s">
        <v>1498</v>
      </c>
      <c r="B1361" s="169" t="s">
        <v>309</v>
      </c>
      <c r="C1361" s="170" t="s">
        <v>67</v>
      </c>
      <c r="D1361" s="170" t="s">
        <v>61</v>
      </c>
      <c r="E1361" s="171">
        <v>0.78</v>
      </c>
      <c r="F1361" s="172">
        <v>2.4400000000000002E-2</v>
      </c>
      <c r="G1361" s="171">
        <v>6.7599999999999993E-2</v>
      </c>
      <c r="H1361" s="171">
        <v>0.71799999999999997</v>
      </c>
      <c r="I1361" s="170" t="b">
        <v>1</v>
      </c>
    </row>
    <row r="1362" spans="1:9" x14ac:dyDescent="0.15">
      <c r="A1362" s="169" t="s">
        <v>1498</v>
      </c>
      <c r="B1362" s="169" t="s">
        <v>135</v>
      </c>
      <c r="C1362" s="170" t="s">
        <v>67</v>
      </c>
      <c r="D1362" s="170" t="s">
        <v>61</v>
      </c>
      <c r="E1362" s="171">
        <v>0.20760000000000001</v>
      </c>
      <c r="F1362" s="172">
        <v>-1.38E-2</v>
      </c>
      <c r="G1362" s="171">
        <v>6.8900000000000003E-2</v>
      </c>
      <c r="H1362" s="171">
        <v>0.84099999999999997</v>
      </c>
      <c r="I1362" s="170" t="b">
        <v>1</v>
      </c>
    </row>
    <row r="1363" spans="1:9" x14ac:dyDescent="0.15">
      <c r="A1363" s="169" t="s">
        <v>1498</v>
      </c>
      <c r="B1363" s="169" t="s">
        <v>304</v>
      </c>
      <c r="C1363" s="170" t="s">
        <v>60</v>
      </c>
      <c r="D1363" s="170" t="s">
        <v>63</v>
      </c>
      <c r="E1363" s="171">
        <v>0.48299999999999998</v>
      </c>
      <c r="F1363" s="172">
        <v>8.5699999999999998E-2</v>
      </c>
      <c r="G1363" s="171">
        <v>5.5800000000000002E-2</v>
      </c>
      <c r="H1363" s="171">
        <v>0.125</v>
      </c>
      <c r="I1363" s="170" t="b">
        <v>1</v>
      </c>
    </row>
    <row r="1364" spans="1:9" x14ac:dyDescent="0.15">
      <c r="A1364" s="169" t="s">
        <v>1498</v>
      </c>
      <c r="B1364" s="169" t="s">
        <v>974</v>
      </c>
      <c r="C1364" s="170" t="s">
        <v>60</v>
      </c>
      <c r="D1364" s="170" t="s">
        <v>63</v>
      </c>
      <c r="E1364" s="171">
        <v>0.38019999999999998</v>
      </c>
      <c r="F1364" s="172">
        <v>-4.9399999999999999E-2</v>
      </c>
      <c r="G1364" s="171">
        <v>6.1499999999999999E-2</v>
      </c>
      <c r="H1364" s="171">
        <v>0.42199999999999999</v>
      </c>
      <c r="I1364" s="170" t="b">
        <v>1</v>
      </c>
    </row>
    <row r="1365" spans="1:9" x14ac:dyDescent="0.15">
      <c r="A1365" s="169" t="s">
        <v>1498</v>
      </c>
      <c r="B1365" s="169" t="s">
        <v>910</v>
      </c>
      <c r="C1365" s="170" t="s">
        <v>67</v>
      </c>
      <c r="D1365" s="170" t="s">
        <v>61</v>
      </c>
      <c r="E1365" s="171">
        <v>0.27789999999999998</v>
      </c>
      <c r="F1365" s="172">
        <v>3.0300000000000001E-2</v>
      </c>
      <c r="G1365" s="171">
        <v>6.4299999999999996E-2</v>
      </c>
      <c r="H1365" s="171">
        <v>0.63700000000000001</v>
      </c>
      <c r="I1365" s="170" t="b">
        <v>1</v>
      </c>
    </row>
    <row r="1366" spans="1:9" x14ac:dyDescent="0.15">
      <c r="A1366" s="169" t="s">
        <v>1498</v>
      </c>
      <c r="B1366" s="169" t="s">
        <v>978</v>
      </c>
      <c r="C1366" s="170" t="s">
        <v>60</v>
      </c>
      <c r="D1366" s="170" t="s">
        <v>63</v>
      </c>
      <c r="E1366" s="171">
        <v>0.13289999999999999</v>
      </c>
      <c r="F1366" s="172">
        <v>-0.22739999999999999</v>
      </c>
      <c r="G1366" s="171">
        <v>9.9900000000000003E-2</v>
      </c>
      <c r="H1366" s="171">
        <v>2.2800000000000001E-2</v>
      </c>
      <c r="I1366" s="170" t="b">
        <v>1</v>
      </c>
    </row>
    <row r="1367" spans="1:9" x14ac:dyDescent="0.15">
      <c r="A1367" s="169" t="s">
        <v>1498</v>
      </c>
      <c r="B1367" s="169" t="s">
        <v>912</v>
      </c>
      <c r="C1367" s="170" t="s">
        <v>67</v>
      </c>
      <c r="D1367" s="170" t="s">
        <v>61</v>
      </c>
      <c r="E1367" s="171">
        <v>3.168E-2</v>
      </c>
      <c r="F1367" s="172">
        <v>0.25219999999999998</v>
      </c>
      <c r="G1367" s="171">
        <v>0.161</v>
      </c>
      <c r="H1367" s="171">
        <v>0.11700000000000001</v>
      </c>
      <c r="I1367" s="170" t="b">
        <v>1</v>
      </c>
    </row>
    <row r="1368" spans="1:9" x14ac:dyDescent="0.15">
      <c r="A1368" s="169" t="s">
        <v>1498</v>
      </c>
      <c r="B1368" s="169" t="s">
        <v>237</v>
      </c>
      <c r="C1368" s="170" t="s">
        <v>67</v>
      </c>
      <c r="D1368" s="170" t="s">
        <v>60</v>
      </c>
      <c r="E1368" s="171">
        <v>0.72</v>
      </c>
      <c r="F1368" s="172">
        <v>2.64E-2</v>
      </c>
      <c r="G1368" s="171">
        <v>6.2E-2</v>
      </c>
      <c r="H1368" s="171">
        <v>0.67</v>
      </c>
      <c r="I1368" s="170" t="b">
        <v>1</v>
      </c>
    </row>
    <row r="1369" spans="1:9" x14ac:dyDescent="0.15">
      <c r="A1369" s="169" t="s">
        <v>1498</v>
      </c>
      <c r="B1369" s="169" t="s">
        <v>294</v>
      </c>
      <c r="C1369" s="170" t="s">
        <v>67</v>
      </c>
      <c r="D1369" s="170" t="s">
        <v>60</v>
      </c>
      <c r="E1369" s="171">
        <v>0.32919999999999999</v>
      </c>
      <c r="F1369" s="172">
        <v>-5.1400000000000001E-2</v>
      </c>
      <c r="G1369" s="171">
        <v>5.9200000000000003E-2</v>
      </c>
      <c r="H1369" s="171">
        <v>0.38500000000000001</v>
      </c>
      <c r="I1369" s="170" t="b">
        <v>1</v>
      </c>
    </row>
    <row r="1370" spans="1:9" x14ac:dyDescent="0.15">
      <c r="A1370" s="169" t="s">
        <v>1498</v>
      </c>
      <c r="B1370" s="169" t="s">
        <v>122</v>
      </c>
      <c r="C1370" s="170" t="s">
        <v>67</v>
      </c>
      <c r="D1370" s="170" t="s">
        <v>63</v>
      </c>
      <c r="E1370" s="171">
        <v>0.3296</v>
      </c>
      <c r="F1370" s="172">
        <v>-5.57E-2</v>
      </c>
      <c r="G1370" s="171">
        <v>5.9200000000000003E-2</v>
      </c>
      <c r="H1370" s="171">
        <v>0.34699999999999998</v>
      </c>
      <c r="I1370" s="170" t="b">
        <v>1</v>
      </c>
    </row>
    <row r="1371" spans="1:9" x14ac:dyDescent="0.15">
      <c r="A1371" s="169" t="s">
        <v>1498</v>
      </c>
      <c r="B1371" s="169" t="s">
        <v>389</v>
      </c>
      <c r="C1371" s="170" t="s">
        <v>60</v>
      </c>
      <c r="D1371" s="170" t="s">
        <v>63</v>
      </c>
      <c r="E1371" s="171">
        <v>0.66090000000000004</v>
      </c>
      <c r="F1371" s="172">
        <v>-2.98E-2</v>
      </c>
      <c r="G1371" s="171">
        <v>5.91E-2</v>
      </c>
      <c r="H1371" s="171">
        <v>0.61399999999999999</v>
      </c>
      <c r="I1371" s="170" t="b">
        <v>1</v>
      </c>
    </row>
    <row r="1372" spans="1:9" x14ac:dyDescent="0.15">
      <c r="A1372" s="169" t="s">
        <v>1498</v>
      </c>
      <c r="B1372" s="169" t="s">
        <v>121</v>
      </c>
      <c r="C1372" s="170" t="s">
        <v>67</v>
      </c>
      <c r="D1372" s="170" t="s">
        <v>61</v>
      </c>
      <c r="E1372" s="171">
        <v>0.1137</v>
      </c>
      <c r="F1372" s="172">
        <v>0.30430000000000001</v>
      </c>
      <c r="G1372" s="171">
        <v>8.9599999999999999E-2</v>
      </c>
      <c r="H1372" s="171">
        <v>6.8300000000000001E-4</v>
      </c>
      <c r="I1372" s="170" t="b">
        <v>1</v>
      </c>
    </row>
    <row r="1373" spans="1:9" x14ac:dyDescent="0.15">
      <c r="A1373" s="169" t="s">
        <v>1498</v>
      </c>
      <c r="B1373" s="169" t="s">
        <v>980</v>
      </c>
      <c r="C1373" s="170" t="s">
        <v>63</v>
      </c>
      <c r="D1373" s="170" t="s">
        <v>60</v>
      </c>
      <c r="E1373" s="171">
        <v>0.34260000000000002</v>
      </c>
      <c r="F1373" s="172">
        <v>3.6999999999999998E-2</v>
      </c>
      <c r="G1373" s="171">
        <v>5.8799999999999998E-2</v>
      </c>
      <c r="H1373" s="171">
        <v>0.52900000000000003</v>
      </c>
      <c r="I1373" s="170" t="b">
        <v>1</v>
      </c>
    </row>
    <row r="1374" spans="1:9" x14ac:dyDescent="0.15">
      <c r="A1374" s="169" t="s">
        <v>1498</v>
      </c>
      <c r="B1374" s="169" t="s">
        <v>845</v>
      </c>
      <c r="C1374" s="170" t="s">
        <v>60</v>
      </c>
      <c r="D1374" s="170" t="s">
        <v>63</v>
      </c>
      <c r="E1374" s="171">
        <v>0.25890000000000002</v>
      </c>
      <c r="F1374" s="172">
        <v>0.1105</v>
      </c>
      <c r="G1374" s="171">
        <v>6.4299999999999996E-2</v>
      </c>
      <c r="H1374" s="171">
        <v>8.5699999999999998E-2</v>
      </c>
      <c r="I1374" s="170" t="b">
        <v>1</v>
      </c>
    </row>
    <row r="1375" spans="1:9" x14ac:dyDescent="0.15">
      <c r="A1375" s="169" t="s">
        <v>1498</v>
      </c>
      <c r="B1375" s="169" t="s">
        <v>301</v>
      </c>
      <c r="C1375" s="170" t="s">
        <v>60</v>
      </c>
      <c r="D1375" s="170" t="s">
        <v>63</v>
      </c>
      <c r="E1375" s="171">
        <v>0.37580000000000002</v>
      </c>
      <c r="F1375" s="172">
        <v>-1.3599999999999999E-2</v>
      </c>
      <c r="G1375" s="171">
        <v>5.7700000000000001E-2</v>
      </c>
      <c r="H1375" s="171">
        <v>0.81399999999999995</v>
      </c>
      <c r="I1375" s="170" t="b">
        <v>1</v>
      </c>
    </row>
    <row r="1376" spans="1:9" x14ac:dyDescent="0.15">
      <c r="A1376" s="169" t="s">
        <v>1498</v>
      </c>
      <c r="B1376" s="169" t="s">
        <v>180</v>
      </c>
      <c r="C1376" s="170" t="s">
        <v>60</v>
      </c>
      <c r="D1376" s="170" t="s">
        <v>63</v>
      </c>
      <c r="E1376" s="171">
        <v>0.1575</v>
      </c>
      <c r="F1376" s="172">
        <v>5.4699999999999999E-2</v>
      </c>
      <c r="G1376" s="171">
        <v>7.6700000000000004E-2</v>
      </c>
      <c r="H1376" s="171">
        <v>0.47599999999999998</v>
      </c>
      <c r="I1376" s="170" t="b">
        <v>1</v>
      </c>
    </row>
    <row r="1377" spans="1:9" x14ac:dyDescent="0.15">
      <c r="A1377" s="169" t="s">
        <v>1498</v>
      </c>
      <c r="B1377" s="169" t="s">
        <v>801</v>
      </c>
      <c r="C1377" s="170" t="s">
        <v>61</v>
      </c>
      <c r="D1377" s="170" t="s">
        <v>67</v>
      </c>
      <c r="E1377" s="171">
        <v>0.34350000000000003</v>
      </c>
      <c r="F1377" s="172">
        <v>7.4999999999999997E-3</v>
      </c>
      <c r="G1377" s="171">
        <v>5.9200000000000003E-2</v>
      </c>
      <c r="H1377" s="171">
        <v>0.89900000000000002</v>
      </c>
      <c r="I1377" s="170" t="b">
        <v>1</v>
      </c>
    </row>
    <row r="1378" spans="1:9" x14ac:dyDescent="0.15">
      <c r="A1378" s="169" t="s">
        <v>1498</v>
      </c>
      <c r="B1378" s="169" t="s">
        <v>334</v>
      </c>
      <c r="C1378" s="170" t="s">
        <v>67</v>
      </c>
      <c r="D1378" s="170" t="s">
        <v>61</v>
      </c>
      <c r="E1378" s="171">
        <v>0.45679999999999998</v>
      </c>
      <c r="F1378" s="172">
        <v>-8.4500000000000006E-2</v>
      </c>
      <c r="G1378" s="171">
        <v>5.6000000000000001E-2</v>
      </c>
      <c r="H1378" s="171">
        <v>0.13100000000000001</v>
      </c>
      <c r="I1378" s="170" t="b">
        <v>1</v>
      </c>
    </row>
    <row r="1379" spans="1:9" x14ac:dyDescent="0.15">
      <c r="A1379" s="169" t="s">
        <v>1498</v>
      </c>
      <c r="B1379" s="169" t="s">
        <v>385</v>
      </c>
      <c r="C1379" s="170" t="s">
        <v>67</v>
      </c>
      <c r="D1379" s="170" t="s">
        <v>61</v>
      </c>
      <c r="E1379" s="171">
        <v>0.2092</v>
      </c>
      <c r="F1379" s="172">
        <v>-0.11940000000000001</v>
      </c>
      <c r="G1379" s="171">
        <v>6.88E-2</v>
      </c>
      <c r="H1379" s="171">
        <v>8.2699999999999996E-2</v>
      </c>
      <c r="I1379" s="170" t="b">
        <v>1</v>
      </c>
    </row>
    <row r="1380" spans="1:9" x14ac:dyDescent="0.15">
      <c r="A1380" s="169" t="s">
        <v>1498</v>
      </c>
      <c r="B1380" s="169" t="s">
        <v>964</v>
      </c>
      <c r="C1380" s="170" t="s">
        <v>60</v>
      </c>
      <c r="D1380" s="170" t="s">
        <v>63</v>
      </c>
      <c r="E1380" s="171">
        <v>0.26889999999999997</v>
      </c>
      <c r="F1380" s="172">
        <v>4.65E-2</v>
      </c>
      <c r="G1380" s="171">
        <v>6.3299999999999995E-2</v>
      </c>
      <c r="H1380" s="171">
        <v>0.46300000000000002</v>
      </c>
      <c r="I1380" s="170" t="b">
        <v>1</v>
      </c>
    </row>
    <row r="1381" spans="1:9" x14ac:dyDescent="0.15">
      <c r="A1381" s="169" t="s">
        <v>1498</v>
      </c>
      <c r="B1381" s="169" t="s">
        <v>966</v>
      </c>
      <c r="C1381" s="170" t="s">
        <v>63</v>
      </c>
      <c r="D1381" s="170" t="s">
        <v>61</v>
      </c>
      <c r="E1381" s="171">
        <v>0.47589999999999999</v>
      </c>
      <c r="F1381" s="172">
        <v>0.1198</v>
      </c>
      <c r="G1381" s="171">
        <v>5.5800000000000002E-2</v>
      </c>
      <c r="H1381" s="171">
        <v>3.1800000000000002E-2</v>
      </c>
      <c r="I1381" s="170" t="b">
        <v>0</v>
      </c>
    </row>
    <row r="1382" spans="1:9" x14ac:dyDescent="0.15">
      <c r="A1382" s="169" t="s">
        <v>1498</v>
      </c>
      <c r="B1382" s="169" t="s">
        <v>94</v>
      </c>
      <c r="C1382" s="170" t="s">
        <v>60</v>
      </c>
      <c r="D1382" s="170" t="s">
        <v>63</v>
      </c>
      <c r="E1382" s="171">
        <v>0.58199999999999996</v>
      </c>
      <c r="F1382" s="172">
        <v>7.3599999999999999E-2</v>
      </c>
      <c r="G1382" s="171">
        <v>5.6800000000000003E-2</v>
      </c>
      <c r="H1382" s="171">
        <v>0.19500000000000001</v>
      </c>
      <c r="I1382" s="170" t="b">
        <v>1</v>
      </c>
    </row>
    <row r="1383" spans="1:9" x14ac:dyDescent="0.15">
      <c r="A1383" s="169" t="s">
        <v>1498</v>
      </c>
      <c r="B1383" s="169" t="s">
        <v>323</v>
      </c>
      <c r="C1383" s="170" t="s">
        <v>60</v>
      </c>
      <c r="D1383" s="170" t="s">
        <v>63</v>
      </c>
      <c r="E1383" s="171">
        <v>0.61709999999999998</v>
      </c>
      <c r="F1383" s="172">
        <v>2.5000000000000001E-3</v>
      </c>
      <c r="G1383" s="171">
        <v>5.7200000000000001E-2</v>
      </c>
      <c r="H1383" s="171">
        <v>0.96499999999999997</v>
      </c>
      <c r="I1383" s="170" t="b">
        <v>1</v>
      </c>
    </row>
    <row r="1384" spans="1:9" x14ac:dyDescent="0.15">
      <c r="A1384" s="169" t="s">
        <v>1498</v>
      </c>
      <c r="B1384" s="169" t="s">
        <v>362</v>
      </c>
      <c r="C1384" s="170" t="s">
        <v>60</v>
      </c>
      <c r="D1384" s="170" t="s">
        <v>63</v>
      </c>
      <c r="E1384" s="171">
        <v>0.26450000000000001</v>
      </c>
      <c r="F1384" s="172">
        <v>6.5500000000000003E-2</v>
      </c>
      <c r="G1384" s="171">
        <v>6.3600000000000004E-2</v>
      </c>
      <c r="H1384" s="171">
        <v>0.30299999999999999</v>
      </c>
      <c r="I1384" s="170" t="b">
        <v>1</v>
      </c>
    </row>
    <row r="1385" spans="1:9" x14ac:dyDescent="0.15">
      <c r="A1385" s="169" t="s">
        <v>1498</v>
      </c>
      <c r="B1385" s="169" t="s">
        <v>360</v>
      </c>
      <c r="C1385" s="170" t="s">
        <v>67</v>
      </c>
      <c r="D1385" s="170" t="s">
        <v>61</v>
      </c>
      <c r="E1385" s="171">
        <v>0.80940000000000001</v>
      </c>
      <c r="F1385" s="172">
        <v>-3.2300000000000002E-2</v>
      </c>
      <c r="G1385" s="171">
        <v>7.0999999999999994E-2</v>
      </c>
      <c r="H1385" s="171">
        <v>0.64900000000000002</v>
      </c>
      <c r="I1385" s="170" t="b">
        <v>1</v>
      </c>
    </row>
    <row r="1386" spans="1:9" x14ac:dyDescent="0.15">
      <c r="A1386" s="169" t="s">
        <v>1498</v>
      </c>
      <c r="B1386" s="169" t="s">
        <v>861</v>
      </c>
      <c r="C1386" s="170" t="s">
        <v>63</v>
      </c>
      <c r="D1386" s="170" t="s">
        <v>60</v>
      </c>
      <c r="E1386" s="171">
        <v>0.52159999999999995</v>
      </c>
      <c r="F1386" s="172">
        <v>8.8000000000000005E-3</v>
      </c>
      <c r="G1386" s="171">
        <v>5.5899999999999998E-2</v>
      </c>
      <c r="H1386" s="171">
        <v>0.875</v>
      </c>
      <c r="I1386" s="170" t="b">
        <v>1</v>
      </c>
    </row>
    <row r="1387" spans="1:9" x14ac:dyDescent="0.15">
      <c r="A1387" s="169" t="s">
        <v>1498</v>
      </c>
      <c r="B1387" s="169" t="s">
        <v>849</v>
      </c>
      <c r="C1387" s="170" t="s">
        <v>63</v>
      </c>
      <c r="D1387" s="170" t="s">
        <v>60</v>
      </c>
      <c r="E1387" s="171">
        <v>0.34539999999999998</v>
      </c>
      <c r="F1387" s="172">
        <v>-3.5099999999999999E-2</v>
      </c>
      <c r="G1387" s="171">
        <v>5.8700000000000002E-2</v>
      </c>
      <c r="H1387" s="171">
        <v>0.55000000000000004</v>
      </c>
      <c r="I1387" s="170" t="b">
        <v>1</v>
      </c>
    </row>
    <row r="1388" spans="1:9" x14ac:dyDescent="0.15">
      <c r="A1388" s="169" t="s">
        <v>1499</v>
      </c>
      <c r="B1388" s="169" t="s">
        <v>954</v>
      </c>
      <c r="C1388" s="170" t="s">
        <v>63</v>
      </c>
      <c r="D1388" s="170" t="s">
        <v>61</v>
      </c>
      <c r="E1388" s="171">
        <v>0.40218999999999999</v>
      </c>
      <c r="F1388" s="172">
        <v>-3.0044999999999998E-3</v>
      </c>
      <c r="G1388" s="171">
        <v>5.4220980000000002E-2</v>
      </c>
      <c r="H1388" s="171">
        <v>0.95581000000000005</v>
      </c>
      <c r="I1388" s="170" t="b">
        <v>1</v>
      </c>
    </row>
    <row r="1389" spans="1:9" x14ac:dyDescent="0.15">
      <c r="A1389" s="169" t="s">
        <v>1499</v>
      </c>
      <c r="B1389" s="169" t="s">
        <v>327</v>
      </c>
      <c r="C1389" s="170" t="s">
        <v>60</v>
      </c>
      <c r="D1389" s="170" t="s">
        <v>63</v>
      </c>
      <c r="E1389" s="171">
        <v>0.56032999999999999</v>
      </c>
      <c r="F1389" s="172">
        <v>7.1496000000000004E-2</v>
      </c>
      <c r="G1389" s="171">
        <v>4.8790409999999999E-2</v>
      </c>
      <c r="H1389" s="171">
        <v>0.14282</v>
      </c>
      <c r="I1389" s="170" t="b">
        <v>1</v>
      </c>
    </row>
    <row r="1390" spans="1:9" x14ac:dyDescent="0.15">
      <c r="A1390" s="169" t="s">
        <v>1499</v>
      </c>
      <c r="B1390" s="169" t="s">
        <v>239</v>
      </c>
      <c r="C1390" s="170" t="s">
        <v>60</v>
      </c>
      <c r="D1390" s="170" t="s">
        <v>63</v>
      </c>
      <c r="E1390" s="171">
        <v>0.35522999999999999</v>
      </c>
      <c r="F1390" s="172">
        <v>8.9597400000000008E-3</v>
      </c>
      <c r="G1390" s="171">
        <v>5.1135439999999997E-2</v>
      </c>
      <c r="H1390" s="171">
        <v>0.86090999999999995</v>
      </c>
      <c r="I1390" s="170" t="b">
        <v>1</v>
      </c>
    </row>
    <row r="1391" spans="1:9" x14ac:dyDescent="0.15">
      <c r="A1391" s="169" t="s">
        <v>1499</v>
      </c>
      <c r="B1391" s="169" t="s">
        <v>144</v>
      </c>
      <c r="C1391" s="170" t="s">
        <v>60</v>
      </c>
      <c r="D1391" s="170" t="s">
        <v>63</v>
      </c>
      <c r="E1391" s="171">
        <v>0.52207000000000003</v>
      </c>
      <c r="F1391" s="172">
        <v>8.0321699999999999E-3</v>
      </c>
      <c r="G1391" s="171">
        <v>4.6059019999999999E-2</v>
      </c>
      <c r="H1391" s="171">
        <v>0.86155999999999999</v>
      </c>
      <c r="I1391" s="170" t="b">
        <v>1</v>
      </c>
    </row>
    <row r="1392" spans="1:9" x14ac:dyDescent="0.15">
      <c r="A1392" s="169" t="s">
        <v>1499</v>
      </c>
      <c r="B1392" s="169" t="s">
        <v>353</v>
      </c>
      <c r="C1392" s="170" t="s">
        <v>67</v>
      </c>
      <c r="D1392" s="170" t="s">
        <v>60</v>
      </c>
      <c r="E1392" s="171">
        <v>0.89839999999999998</v>
      </c>
      <c r="F1392" s="172">
        <v>-2.8587499999999998E-2</v>
      </c>
      <c r="G1392" s="171">
        <v>8.0031450000000004E-2</v>
      </c>
      <c r="H1392" s="171">
        <v>0.72094000000000003</v>
      </c>
      <c r="I1392" s="170" t="b">
        <v>1</v>
      </c>
    </row>
    <row r="1393" spans="1:9" x14ac:dyDescent="0.15">
      <c r="A1393" s="169" t="s">
        <v>1499</v>
      </c>
      <c r="B1393" s="169" t="s">
        <v>380</v>
      </c>
      <c r="C1393" s="170" t="s">
        <v>60</v>
      </c>
      <c r="D1393" s="170" t="s">
        <v>63</v>
      </c>
      <c r="E1393" s="171">
        <v>4.4740000000000002E-2</v>
      </c>
      <c r="F1393" s="172">
        <v>-5.3400799999999998E-2</v>
      </c>
      <c r="G1393" s="171">
        <v>0.11653097</v>
      </c>
      <c r="H1393" s="171">
        <v>0.64676999999999996</v>
      </c>
      <c r="I1393" s="170" t="b">
        <v>1</v>
      </c>
    </row>
    <row r="1394" spans="1:9" x14ac:dyDescent="0.15">
      <c r="A1394" s="169" t="s">
        <v>1499</v>
      </c>
      <c r="B1394" s="169" t="s">
        <v>394</v>
      </c>
      <c r="C1394" s="170" t="s">
        <v>1188</v>
      </c>
      <c r="D1394" s="170" t="s">
        <v>1176</v>
      </c>
      <c r="E1394" s="171">
        <v>0.47558</v>
      </c>
      <c r="F1394" s="172">
        <v>9.1667189999999996E-2</v>
      </c>
      <c r="G1394" s="171">
        <v>4.7746299999999998E-2</v>
      </c>
      <c r="H1394" s="171">
        <v>5.4872999999999998E-2</v>
      </c>
      <c r="I1394" s="170" t="b">
        <v>0</v>
      </c>
    </row>
    <row r="1395" spans="1:9" x14ac:dyDescent="0.15">
      <c r="A1395" s="169" t="s">
        <v>1499</v>
      </c>
      <c r="B1395" s="169" t="s">
        <v>813</v>
      </c>
      <c r="C1395" s="170" t="s">
        <v>60</v>
      </c>
      <c r="D1395" s="170" t="s">
        <v>63</v>
      </c>
      <c r="E1395" s="171">
        <v>0.46095999999999998</v>
      </c>
      <c r="F1395" s="172">
        <v>2.6641930000000001E-2</v>
      </c>
      <c r="G1395" s="171">
        <v>4.7883019999999998E-2</v>
      </c>
      <c r="H1395" s="171">
        <v>0.57794000000000001</v>
      </c>
      <c r="I1395" s="170" t="b">
        <v>1</v>
      </c>
    </row>
    <row r="1396" spans="1:9" x14ac:dyDescent="0.15">
      <c r="A1396" s="169" t="s">
        <v>1499</v>
      </c>
      <c r="B1396" s="169" t="s">
        <v>295</v>
      </c>
      <c r="C1396" s="170" t="s">
        <v>60</v>
      </c>
      <c r="D1396" s="170" t="s">
        <v>63</v>
      </c>
      <c r="E1396" s="171">
        <v>0.10006</v>
      </c>
      <c r="F1396" s="172">
        <v>3.5367139999999998E-2</v>
      </c>
      <c r="G1396" s="171">
        <v>7.7749170000000006E-2</v>
      </c>
      <c r="H1396" s="171">
        <v>0.64919000000000004</v>
      </c>
      <c r="I1396" s="170" t="b">
        <v>1</v>
      </c>
    </row>
    <row r="1397" spans="1:9" x14ac:dyDescent="0.15">
      <c r="A1397" s="169" t="s">
        <v>1499</v>
      </c>
      <c r="B1397" s="169" t="s">
        <v>365</v>
      </c>
      <c r="C1397" s="170" t="s">
        <v>67</v>
      </c>
      <c r="D1397" s="170" t="s">
        <v>61</v>
      </c>
      <c r="E1397" s="171">
        <v>0.32490000000000002</v>
      </c>
      <c r="F1397" s="172">
        <v>2.95588E-2</v>
      </c>
      <c r="G1397" s="171">
        <v>5.0923789999999997E-2</v>
      </c>
      <c r="H1397" s="171">
        <v>0.56161000000000005</v>
      </c>
      <c r="I1397" s="170" t="b">
        <v>1</v>
      </c>
    </row>
    <row r="1398" spans="1:9" x14ac:dyDescent="0.15">
      <c r="A1398" s="169" t="s">
        <v>1499</v>
      </c>
      <c r="B1398" s="169" t="s">
        <v>236</v>
      </c>
      <c r="C1398" s="170" t="s">
        <v>67</v>
      </c>
      <c r="D1398" s="170" t="s">
        <v>61</v>
      </c>
      <c r="E1398" s="171">
        <v>0.56976000000000004</v>
      </c>
      <c r="F1398" s="172">
        <v>2.2245609999999999E-2</v>
      </c>
      <c r="G1398" s="171">
        <v>4.7891580000000003E-2</v>
      </c>
      <c r="H1398" s="171">
        <v>0.64229000000000003</v>
      </c>
      <c r="I1398" s="170" t="b">
        <v>1</v>
      </c>
    </row>
    <row r="1399" spans="1:9" x14ac:dyDescent="0.15">
      <c r="A1399" s="169" t="s">
        <v>1499</v>
      </c>
      <c r="B1399" s="169" t="s">
        <v>232</v>
      </c>
      <c r="C1399" s="170" t="s">
        <v>1176</v>
      </c>
      <c r="D1399" s="170" t="s">
        <v>1178</v>
      </c>
      <c r="E1399" s="171">
        <v>0.45467999999999997</v>
      </c>
      <c r="F1399" s="172">
        <v>-6.8278800000000001E-2</v>
      </c>
      <c r="G1399" s="171">
        <v>4.8284010000000002E-2</v>
      </c>
      <c r="H1399" s="171">
        <v>0.15733</v>
      </c>
      <c r="I1399" s="170" t="b">
        <v>0</v>
      </c>
    </row>
    <row r="1400" spans="1:9" x14ac:dyDescent="0.15">
      <c r="A1400" s="169" t="s">
        <v>1499</v>
      </c>
      <c r="B1400" s="169" t="s">
        <v>930</v>
      </c>
      <c r="C1400" s="170" t="s">
        <v>67</v>
      </c>
      <c r="D1400" s="170" t="s">
        <v>61</v>
      </c>
      <c r="E1400" s="171">
        <v>0.20507</v>
      </c>
      <c r="F1400" s="172">
        <v>3.1498669999999999E-2</v>
      </c>
      <c r="G1400" s="171">
        <v>5.8646049999999998E-2</v>
      </c>
      <c r="H1400" s="171">
        <v>0.59119999999999995</v>
      </c>
      <c r="I1400" s="170" t="b">
        <v>1</v>
      </c>
    </row>
    <row r="1401" spans="1:9" x14ac:dyDescent="0.15">
      <c r="A1401" s="169" t="s">
        <v>1499</v>
      </c>
      <c r="B1401" s="169" t="s">
        <v>297</v>
      </c>
      <c r="C1401" s="170" t="s">
        <v>67</v>
      </c>
      <c r="D1401" s="170" t="s">
        <v>60</v>
      </c>
      <c r="E1401" s="171">
        <v>0.48568</v>
      </c>
      <c r="F1401" s="172">
        <v>-7.4723499999999998E-2</v>
      </c>
      <c r="G1401" s="171">
        <v>4.8100940000000002E-2</v>
      </c>
      <c r="H1401" s="171">
        <v>0.12031</v>
      </c>
      <c r="I1401" s="170" t="b">
        <v>0</v>
      </c>
    </row>
    <row r="1402" spans="1:9" x14ac:dyDescent="0.15">
      <c r="A1402" s="169" t="s">
        <v>1499</v>
      </c>
      <c r="B1402" s="169" t="s">
        <v>109</v>
      </c>
      <c r="C1402" s="170" t="s">
        <v>67</v>
      </c>
      <c r="D1402" s="170" t="s">
        <v>60</v>
      </c>
      <c r="E1402" s="171">
        <v>0.31337999999999999</v>
      </c>
      <c r="F1402" s="172">
        <v>-6.2939800000000004E-2</v>
      </c>
      <c r="G1402" s="171">
        <v>5.2057949999999999E-2</v>
      </c>
      <c r="H1402" s="171">
        <v>0.22664999999999999</v>
      </c>
      <c r="I1402" s="170" t="b">
        <v>1</v>
      </c>
    </row>
    <row r="1403" spans="1:9" x14ac:dyDescent="0.15">
      <c r="A1403" s="169" t="s">
        <v>1499</v>
      </c>
      <c r="B1403" s="169" t="s">
        <v>282</v>
      </c>
      <c r="C1403" s="170" t="s">
        <v>67</v>
      </c>
      <c r="D1403" s="170" t="s">
        <v>61</v>
      </c>
      <c r="E1403" s="171">
        <v>0.60497000000000001</v>
      </c>
      <c r="F1403" s="172">
        <v>0.10203273</v>
      </c>
      <c r="G1403" s="171">
        <v>4.951245E-2</v>
      </c>
      <c r="H1403" s="171">
        <v>3.9327000000000001E-2</v>
      </c>
      <c r="I1403" s="170" t="b">
        <v>1</v>
      </c>
    </row>
    <row r="1404" spans="1:9" x14ac:dyDescent="0.15">
      <c r="A1404" s="169" t="s">
        <v>1499</v>
      </c>
      <c r="B1404" s="169" t="s">
        <v>175</v>
      </c>
      <c r="C1404" s="170" t="s">
        <v>67</v>
      </c>
      <c r="D1404" s="170" t="s">
        <v>63</v>
      </c>
      <c r="E1404" s="171">
        <v>0.26522000000000001</v>
      </c>
      <c r="F1404" s="172">
        <v>-1.2072599999999999E-2</v>
      </c>
      <c r="G1404" s="171">
        <v>5.3387700000000003E-2</v>
      </c>
      <c r="H1404" s="171">
        <v>0.82110000000000005</v>
      </c>
      <c r="I1404" s="170" t="b">
        <v>1</v>
      </c>
    </row>
    <row r="1405" spans="1:9" x14ac:dyDescent="0.15">
      <c r="A1405" s="169" t="s">
        <v>1499</v>
      </c>
      <c r="B1405" s="169" t="s">
        <v>835</v>
      </c>
      <c r="C1405" s="170" t="s">
        <v>60</v>
      </c>
      <c r="D1405" s="170" t="s">
        <v>61</v>
      </c>
      <c r="E1405" s="171">
        <v>0.41997000000000001</v>
      </c>
      <c r="F1405" s="172">
        <v>2.9955099999999998E-3</v>
      </c>
      <c r="G1405" s="171">
        <v>5.0276929999999997E-2</v>
      </c>
      <c r="H1405" s="171">
        <v>0.95248999999999995</v>
      </c>
      <c r="I1405" s="170" t="b">
        <v>1</v>
      </c>
    </row>
    <row r="1406" spans="1:9" x14ac:dyDescent="0.15">
      <c r="A1406" s="169" t="s">
        <v>1499</v>
      </c>
      <c r="B1406" s="169" t="s">
        <v>181</v>
      </c>
      <c r="C1406" s="170" t="s">
        <v>67</v>
      </c>
      <c r="D1406" s="170" t="s">
        <v>61</v>
      </c>
      <c r="E1406" s="171">
        <v>0.28012999999999999</v>
      </c>
      <c r="F1406" s="172">
        <v>-3.3556799999999998E-2</v>
      </c>
      <c r="G1406" s="171">
        <v>5.2960569999999998E-2</v>
      </c>
      <c r="H1406" s="171">
        <v>0.52632999999999996</v>
      </c>
      <c r="I1406" s="170" t="b">
        <v>1</v>
      </c>
    </row>
    <row r="1407" spans="1:9" x14ac:dyDescent="0.15">
      <c r="A1407" s="169" t="s">
        <v>1499</v>
      </c>
      <c r="B1407" s="169" t="s">
        <v>346</v>
      </c>
      <c r="C1407" s="170" t="s">
        <v>1176</v>
      </c>
      <c r="D1407" s="170" t="s">
        <v>1189</v>
      </c>
      <c r="E1407" s="171">
        <v>0.36124000000000001</v>
      </c>
      <c r="F1407" s="172">
        <v>-2.5317800000000001E-2</v>
      </c>
      <c r="G1407" s="171">
        <v>5.0557329999999998E-2</v>
      </c>
      <c r="H1407" s="171">
        <v>0.61653000000000002</v>
      </c>
      <c r="I1407" s="170" t="b">
        <v>0</v>
      </c>
    </row>
    <row r="1408" spans="1:9" x14ac:dyDescent="0.15">
      <c r="A1408" s="169" t="s">
        <v>1499</v>
      </c>
      <c r="B1408" s="169" t="s">
        <v>773</v>
      </c>
      <c r="C1408" s="170" t="s">
        <v>67</v>
      </c>
      <c r="D1408" s="170" t="s">
        <v>61</v>
      </c>
      <c r="E1408" s="171">
        <v>0.30071999999999999</v>
      </c>
      <c r="F1408" s="172">
        <v>1.488861E-2</v>
      </c>
      <c r="G1408" s="171">
        <v>5.3410390000000002E-2</v>
      </c>
      <c r="H1408" s="171">
        <v>0.78042999999999996</v>
      </c>
      <c r="I1408" s="170" t="b">
        <v>1</v>
      </c>
    </row>
    <row r="1409" spans="1:9" x14ac:dyDescent="0.15">
      <c r="A1409" s="169" t="s">
        <v>1499</v>
      </c>
      <c r="B1409" s="169" t="s">
        <v>793</v>
      </c>
      <c r="C1409" s="170" t="s">
        <v>63</v>
      </c>
      <c r="D1409" s="170" t="s">
        <v>60</v>
      </c>
      <c r="E1409" s="171">
        <v>0.10246</v>
      </c>
      <c r="F1409" s="172">
        <v>-3.4591400000000001E-2</v>
      </c>
      <c r="G1409" s="171">
        <v>7.9168779999999994E-2</v>
      </c>
      <c r="H1409" s="171">
        <v>0.66215999999999997</v>
      </c>
      <c r="I1409" s="170" t="b">
        <v>1</v>
      </c>
    </row>
    <row r="1410" spans="1:9" x14ac:dyDescent="0.15">
      <c r="A1410" s="169" t="s">
        <v>1499</v>
      </c>
      <c r="B1410" s="169" t="s">
        <v>154</v>
      </c>
      <c r="C1410" s="170" t="s">
        <v>67</v>
      </c>
      <c r="D1410" s="170" t="s">
        <v>61</v>
      </c>
      <c r="E1410" s="171">
        <v>0.17835000000000001</v>
      </c>
      <c r="F1410" s="172">
        <v>-6.0812100000000001E-2</v>
      </c>
      <c r="G1410" s="171">
        <v>6.3232650000000001E-2</v>
      </c>
      <c r="H1410" s="171">
        <v>0.33618999999999999</v>
      </c>
      <c r="I1410" s="170" t="b">
        <v>1</v>
      </c>
    </row>
    <row r="1411" spans="1:9" x14ac:dyDescent="0.15">
      <c r="A1411" s="169" t="s">
        <v>1499</v>
      </c>
      <c r="B1411" s="169" t="s">
        <v>404</v>
      </c>
      <c r="C1411" s="170" t="s">
        <v>60</v>
      </c>
      <c r="D1411" s="170" t="s">
        <v>63</v>
      </c>
      <c r="E1411" s="171">
        <v>0.82164999999999999</v>
      </c>
      <c r="F1411" s="172">
        <v>6.0812140000000001E-2</v>
      </c>
      <c r="G1411" s="171">
        <v>6.3236580000000001E-2</v>
      </c>
      <c r="H1411" s="171">
        <v>0.33622000000000002</v>
      </c>
      <c r="I1411" s="170" t="b">
        <v>1</v>
      </c>
    </row>
    <row r="1412" spans="1:9" x14ac:dyDescent="0.15">
      <c r="A1412" s="169" t="s">
        <v>1499</v>
      </c>
      <c r="B1412" s="169" t="s">
        <v>922</v>
      </c>
      <c r="C1412" s="170" t="s">
        <v>63</v>
      </c>
      <c r="D1412" s="170" t="s">
        <v>60</v>
      </c>
      <c r="E1412" s="171">
        <v>0.45345000000000002</v>
      </c>
      <c r="F1412" s="172">
        <v>1.2916230000000001E-2</v>
      </c>
      <c r="G1412" s="171">
        <v>4.6798340000000001E-2</v>
      </c>
      <c r="H1412" s="171">
        <v>0.78254999999999997</v>
      </c>
      <c r="I1412" s="170" t="b">
        <v>1</v>
      </c>
    </row>
    <row r="1413" spans="1:9" x14ac:dyDescent="0.15">
      <c r="A1413" s="169" t="s">
        <v>1499</v>
      </c>
      <c r="B1413" s="169" t="s">
        <v>178</v>
      </c>
      <c r="C1413" s="170" t="s">
        <v>63</v>
      </c>
      <c r="D1413" s="170" t="s">
        <v>61</v>
      </c>
      <c r="E1413" s="171">
        <v>0.75719999999999998</v>
      </c>
      <c r="F1413" s="172">
        <v>-4.4973399999999997E-2</v>
      </c>
      <c r="G1413" s="171">
        <v>5.581349E-2</v>
      </c>
      <c r="H1413" s="171">
        <v>0.42037000000000002</v>
      </c>
      <c r="I1413" s="170" t="b">
        <v>1</v>
      </c>
    </row>
    <row r="1414" spans="1:9" x14ac:dyDescent="0.15">
      <c r="A1414" s="169" t="s">
        <v>1499</v>
      </c>
      <c r="B1414" s="169" t="s">
        <v>253</v>
      </c>
      <c r="C1414" s="170" t="s">
        <v>67</v>
      </c>
      <c r="D1414" s="170" t="s">
        <v>61</v>
      </c>
      <c r="E1414" s="171">
        <v>0.47904999999999998</v>
      </c>
      <c r="F1414" s="172">
        <v>6.3913330000000004E-2</v>
      </c>
      <c r="G1414" s="171">
        <v>4.8087129999999999E-2</v>
      </c>
      <c r="H1414" s="171">
        <v>0.18381</v>
      </c>
      <c r="I1414" s="170" t="b">
        <v>1</v>
      </c>
    </row>
    <row r="1415" spans="1:9" x14ac:dyDescent="0.15">
      <c r="A1415" s="169" t="s">
        <v>1499</v>
      </c>
      <c r="B1415" s="169" t="s">
        <v>254</v>
      </c>
      <c r="C1415" s="170" t="s">
        <v>63</v>
      </c>
      <c r="D1415" s="170" t="s">
        <v>61</v>
      </c>
      <c r="E1415" s="171">
        <v>0.37447000000000003</v>
      </c>
      <c r="F1415" s="172">
        <v>8.9597400000000008E-3</v>
      </c>
      <c r="G1415" s="171">
        <v>4.7620509999999998E-2</v>
      </c>
      <c r="H1415" s="171">
        <v>0.85075999999999996</v>
      </c>
      <c r="I1415" s="170" t="b">
        <v>1</v>
      </c>
    </row>
    <row r="1416" spans="1:9" x14ac:dyDescent="0.15">
      <c r="A1416" s="169" t="s">
        <v>1499</v>
      </c>
      <c r="B1416" s="169" t="s">
        <v>321</v>
      </c>
      <c r="C1416" s="170" t="s">
        <v>63</v>
      </c>
      <c r="D1416" s="170" t="s">
        <v>61</v>
      </c>
      <c r="E1416" s="171">
        <v>0.31991999999999998</v>
      </c>
      <c r="F1416" s="172">
        <v>3.9920199999999998E-3</v>
      </c>
      <c r="G1416" s="171">
        <v>4.9069429999999997E-2</v>
      </c>
      <c r="H1416" s="171">
        <v>0.93515999999999999</v>
      </c>
      <c r="I1416" s="170" t="b">
        <v>1</v>
      </c>
    </row>
    <row r="1417" spans="1:9" x14ac:dyDescent="0.15">
      <c r="A1417" s="169" t="s">
        <v>1499</v>
      </c>
      <c r="B1417" s="169" t="s">
        <v>165</v>
      </c>
      <c r="C1417" s="170" t="s">
        <v>60</v>
      </c>
      <c r="D1417" s="170" t="s">
        <v>63</v>
      </c>
      <c r="E1417" s="171">
        <v>0.55350999999999995</v>
      </c>
      <c r="F1417" s="172">
        <v>7.0422460000000006E-2</v>
      </c>
      <c r="G1417" s="171">
        <v>4.8390799999999998E-2</v>
      </c>
      <c r="H1417" s="171">
        <v>0.14559</v>
      </c>
      <c r="I1417" s="170" t="b">
        <v>1</v>
      </c>
    </row>
    <row r="1418" spans="1:9" x14ac:dyDescent="0.15">
      <c r="A1418" s="169" t="s">
        <v>1499</v>
      </c>
      <c r="B1418" s="169" t="s">
        <v>222</v>
      </c>
      <c r="C1418" s="170" t="s">
        <v>1179</v>
      </c>
      <c r="D1418" s="170" t="s">
        <v>1176</v>
      </c>
      <c r="E1418" s="171">
        <v>0.31087999999999999</v>
      </c>
      <c r="F1418" s="172">
        <v>4.8790159999999999E-2</v>
      </c>
      <c r="G1418" s="171">
        <v>5.177677E-2</v>
      </c>
      <c r="H1418" s="171">
        <v>0.34603</v>
      </c>
      <c r="I1418" s="170" t="b">
        <v>0</v>
      </c>
    </row>
    <row r="1419" spans="1:9" x14ac:dyDescent="0.15">
      <c r="A1419" s="169" t="s">
        <v>1499</v>
      </c>
      <c r="B1419" s="169" t="s">
        <v>104</v>
      </c>
      <c r="C1419" s="170" t="s">
        <v>63</v>
      </c>
      <c r="D1419" s="170" t="s">
        <v>61</v>
      </c>
      <c r="E1419" s="171">
        <v>0.57069999999999999</v>
      </c>
      <c r="F1419" s="172">
        <v>-9.9503000000000005E-3</v>
      </c>
      <c r="G1419" s="171">
        <v>4.7679890000000003E-2</v>
      </c>
      <c r="H1419" s="171">
        <v>0.83469000000000004</v>
      </c>
      <c r="I1419" s="170" t="b">
        <v>0</v>
      </c>
    </row>
    <row r="1420" spans="1:9" x14ac:dyDescent="0.15">
      <c r="A1420" s="169" t="s">
        <v>1499</v>
      </c>
      <c r="B1420" s="169" t="s">
        <v>390</v>
      </c>
      <c r="C1420" s="170" t="s">
        <v>60</v>
      </c>
      <c r="D1420" s="170" t="s">
        <v>61</v>
      </c>
      <c r="E1420" s="171">
        <v>0.85980999999999996</v>
      </c>
      <c r="F1420" s="172">
        <v>9.6510899999999997E-2</v>
      </c>
      <c r="G1420" s="171">
        <v>7.1077699999999994E-2</v>
      </c>
      <c r="H1420" s="171">
        <v>0.17452000000000001</v>
      </c>
      <c r="I1420" s="170" t="b">
        <v>1</v>
      </c>
    </row>
    <row r="1421" spans="1:9" x14ac:dyDescent="0.15">
      <c r="A1421" s="169" t="s">
        <v>1499</v>
      </c>
      <c r="B1421" s="169" t="s">
        <v>151</v>
      </c>
      <c r="C1421" s="170" t="s">
        <v>67</v>
      </c>
      <c r="D1421" s="170" t="s">
        <v>63</v>
      </c>
      <c r="E1421" s="171">
        <v>0.66540999999999995</v>
      </c>
      <c r="F1421" s="172">
        <v>0.13353139</v>
      </c>
      <c r="G1421" s="171">
        <v>5.1584409999999997E-2</v>
      </c>
      <c r="H1421" s="171">
        <v>9.6366999999999998E-3</v>
      </c>
      <c r="I1421" s="170" t="b">
        <v>1</v>
      </c>
    </row>
    <row r="1422" spans="1:9" x14ac:dyDescent="0.15">
      <c r="A1422" s="169" t="s">
        <v>1499</v>
      </c>
      <c r="B1422" s="169" t="s">
        <v>343</v>
      </c>
      <c r="C1422" s="170" t="s">
        <v>60</v>
      </c>
      <c r="D1422" s="170" t="s">
        <v>63</v>
      </c>
      <c r="E1422" s="171">
        <v>0.23918</v>
      </c>
      <c r="F1422" s="172">
        <v>-1.4098899999999999E-2</v>
      </c>
      <c r="G1422" s="171">
        <v>5.5121089999999998E-2</v>
      </c>
      <c r="H1422" s="171">
        <v>0.79812000000000005</v>
      </c>
      <c r="I1422" s="170" t="b">
        <v>1</v>
      </c>
    </row>
    <row r="1423" spans="1:9" x14ac:dyDescent="0.15">
      <c r="A1423" s="169" t="s">
        <v>1499</v>
      </c>
      <c r="B1423" s="169" t="s">
        <v>186</v>
      </c>
      <c r="C1423" s="170" t="s">
        <v>60</v>
      </c>
      <c r="D1423" s="170" t="s">
        <v>63</v>
      </c>
      <c r="E1423" s="171">
        <v>0.73080000000000001</v>
      </c>
      <c r="F1423" s="172">
        <v>-3.9220699999999997E-2</v>
      </c>
      <c r="G1423" s="171">
        <v>5.3019860000000002E-2</v>
      </c>
      <c r="H1423" s="171">
        <v>0.45945999999999998</v>
      </c>
      <c r="I1423" s="170" t="b">
        <v>1</v>
      </c>
    </row>
    <row r="1424" spans="1:9" x14ac:dyDescent="0.15">
      <c r="A1424" s="169" t="s">
        <v>1499</v>
      </c>
      <c r="B1424" s="169" t="s">
        <v>183</v>
      </c>
      <c r="C1424" s="170" t="s">
        <v>60</v>
      </c>
      <c r="D1424" s="170" t="s">
        <v>63</v>
      </c>
      <c r="E1424" s="171">
        <v>6.1650000000000003E-2</v>
      </c>
      <c r="F1424" s="172">
        <v>-7.0422499999999999E-2</v>
      </c>
      <c r="G1424" s="171">
        <v>0.10167125</v>
      </c>
      <c r="H1424" s="171">
        <v>0.48853000000000002</v>
      </c>
      <c r="I1424" s="170" t="b">
        <v>1</v>
      </c>
    </row>
    <row r="1425" spans="1:9" x14ac:dyDescent="0.15">
      <c r="A1425" s="169" t="s">
        <v>1499</v>
      </c>
      <c r="B1425" s="169" t="s">
        <v>184</v>
      </c>
      <c r="C1425" s="170" t="s">
        <v>67</v>
      </c>
      <c r="D1425" s="170" t="s">
        <v>61</v>
      </c>
      <c r="E1425" s="171">
        <v>0.78376999999999997</v>
      </c>
      <c r="F1425" s="172">
        <v>-3.63319E-2</v>
      </c>
      <c r="G1425" s="171">
        <v>5.8657670000000002E-2</v>
      </c>
      <c r="H1425" s="171">
        <v>0.53566000000000003</v>
      </c>
      <c r="I1425" s="170" t="b">
        <v>1</v>
      </c>
    </row>
    <row r="1426" spans="1:9" x14ac:dyDescent="0.15">
      <c r="A1426" s="169" t="s">
        <v>1499</v>
      </c>
      <c r="B1426" s="169" t="s">
        <v>948</v>
      </c>
      <c r="C1426" s="170" t="s">
        <v>67</v>
      </c>
      <c r="D1426" s="170" t="s">
        <v>60</v>
      </c>
      <c r="E1426" s="171">
        <v>0.45796999999999999</v>
      </c>
      <c r="F1426" s="172">
        <v>-7.3646500000000004E-2</v>
      </c>
      <c r="G1426" s="171">
        <v>4.8565650000000002E-2</v>
      </c>
      <c r="H1426" s="171">
        <v>0.12941</v>
      </c>
      <c r="I1426" s="170" t="b">
        <v>0</v>
      </c>
    </row>
    <row r="1427" spans="1:9" x14ac:dyDescent="0.15">
      <c r="A1427" s="169" t="s">
        <v>1499</v>
      </c>
      <c r="B1427" s="169" t="s">
        <v>1008</v>
      </c>
      <c r="C1427" s="170" t="s">
        <v>61</v>
      </c>
      <c r="D1427" s="170" t="s">
        <v>67</v>
      </c>
      <c r="E1427" s="171">
        <v>2.0750000000000001E-2</v>
      </c>
      <c r="F1427" s="172">
        <v>2.566775E-2</v>
      </c>
      <c r="G1427" s="171">
        <v>0.16508320000000001</v>
      </c>
      <c r="H1427" s="171">
        <v>0.87644</v>
      </c>
      <c r="I1427" s="170" t="b">
        <v>1</v>
      </c>
    </row>
    <row r="1428" spans="1:9" x14ac:dyDescent="0.15">
      <c r="A1428" s="169" t="s">
        <v>1499</v>
      </c>
      <c r="B1428" s="169" t="s">
        <v>138</v>
      </c>
      <c r="C1428" s="170" t="s">
        <v>67</v>
      </c>
      <c r="D1428" s="170" t="s">
        <v>60</v>
      </c>
      <c r="E1428" s="171">
        <v>0.81752000000000002</v>
      </c>
      <c r="F1428" s="172">
        <v>-3.5367099999999999E-2</v>
      </c>
      <c r="G1428" s="171">
        <v>6.2081709999999998E-2</v>
      </c>
      <c r="H1428" s="171">
        <v>0.56889000000000001</v>
      </c>
      <c r="I1428" s="170" t="b">
        <v>1</v>
      </c>
    </row>
    <row r="1429" spans="1:9" x14ac:dyDescent="0.15">
      <c r="A1429" s="169" t="s">
        <v>1499</v>
      </c>
      <c r="B1429" s="169" t="s">
        <v>283</v>
      </c>
      <c r="C1429" s="170" t="s">
        <v>67</v>
      </c>
      <c r="D1429" s="170" t="s">
        <v>63</v>
      </c>
      <c r="E1429" s="171">
        <v>5.9709999999999999E-2</v>
      </c>
      <c r="F1429" s="172">
        <v>6.9526060000000001E-2</v>
      </c>
      <c r="G1429" s="171">
        <v>9.9839059999999993E-2</v>
      </c>
      <c r="H1429" s="171">
        <v>0.48619000000000001</v>
      </c>
      <c r="I1429" s="170" t="b">
        <v>1</v>
      </c>
    </row>
    <row r="1430" spans="1:9" x14ac:dyDescent="0.15">
      <c r="A1430" s="169" t="s">
        <v>1499</v>
      </c>
      <c r="B1430" s="169" t="s">
        <v>357</v>
      </c>
      <c r="C1430" s="170" t="s">
        <v>60</v>
      </c>
      <c r="D1430" s="170" t="s">
        <v>63</v>
      </c>
      <c r="E1430" s="171">
        <v>0.68925999999999998</v>
      </c>
      <c r="F1430" s="172">
        <v>0.12103833</v>
      </c>
      <c r="G1430" s="171">
        <v>5.2473909999999999E-2</v>
      </c>
      <c r="H1430" s="171">
        <v>2.1075E-2</v>
      </c>
      <c r="I1430" s="170" t="b">
        <v>1</v>
      </c>
    </row>
    <row r="1431" spans="1:9" x14ac:dyDescent="0.15">
      <c r="A1431" s="169" t="s">
        <v>1499</v>
      </c>
      <c r="B1431" s="169" t="s">
        <v>161</v>
      </c>
      <c r="C1431" s="170" t="s">
        <v>60</v>
      </c>
      <c r="D1431" s="170" t="s">
        <v>63</v>
      </c>
      <c r="E1431" s="171">
        <v>0.24504999999999999</v>
      </c>
      <c r="F1431" s="172">
        <v>-1.71462E-2</v>
      </c>
      <c r="G1431" s="171">
        <v>5.4466029999999999E-2</v>
      </c>
      <c r="H1431" s="171">
        <v>0.75290999999999997</v>
      </c>
      <c r="I1431" s="170" t="b">
        <v>1</v>
      </c>
    </row>
    <row r="1432" spans="1:9" x14ac:dyDescent="0.15">
      <c r="A1432" s="169" t="s">
        <v>1499</v>
      </c>
      <c r="B1432" s="169" t="s">
        <v>65</v>
      </c>
      <c r="C1432" s="170" t="s">
        <v>1180</v>
      </c>
      <c r="D1432" s="170" t="s">
        <v>1176</v>
      </c>
      <c r="E1432" s="171">
        <v>0.40586</v>
      </c>
      <c r="F1432" s="172">
        <v>9.9503300000000003E-3</v>
      </c>
      <c r="G1432" s="171">
        <v>4.7574760000000001E-2</v>
      </c>
      <c r="H1432" s="171">
        <v>0.83433000000000002</v>
      </c>
      <c r="I1432" s="170" t="b">
        <v>0</v>
      </c>
    </row>
    <row r="1433" spans="1:9" x14ac:dyDescent="0.15">
      <c r="A1433" s="169" t="s">
        <v>1499</v>
      </c>
      <c r="B1433" s="169" t="s">
        <v>409</v>
      </c>
      <c r="C1433" s="170" t="s">
        <v>1192</v>
      </c>
      <c r="D1433" s="170" t="s">
        <v>1176</v>
      </c>
      <c r="E1433" s="171">
        <v>0.28969</v>
      </c>
      <c r="F1433" s="172">
        <v>2.1761490000000001E-2</v>
      </c>
      <c r="G1433" s="171">
        <v>5.3775879999999998E-2</v>
      </c>
      <c r="H1433" s="171">
        <v>0.68572</v>
      </c>
      <c r="I1433" s="170" t="b">
        <v>0</v>
      </c>
    </row>
    <row r="1434" spans="1:9" x14ac:dyDescent="0.15">
      <c r="A1434" s="169" t="s">
        <v>1499</v>
      </c>
      <c r="B1434" s="169" t="s">
        <v>900</v>
      </c>
      <c r="C1434" s="170" t="s">
        <v>60</v>
      </c>
      <c r="D1434" s="170" t="s">
        <v>63</v>
      </c>
      <c r="E1434" s="171">
        <v>2.7980000000000001E-2</v>
      </c>
      <c r="F1434" s="172">
        <v>-0.10758520000000001</v>
      </c>
      <c r="G1434" s="171">
        <v>0.15253004000000001</v>
      </c>
      <c r="H1434" s="171">
        <v>0.48060000000000003</v>
      </c>
      <c r="I1434" s="170" t="b">
        <v>1</v>
      </c>
    </row>
    <row r="1435" spans="1:9" x14ac:dyDescent="0.15">
      <c r="A1435" s="169" t="s">
        <v>1499</v>
      </c>
      <c r="B1435" s="169" t="s">
        <v>136</v>
      </c>
      <c r="C1435" s="170" t="s">
        <v>60</v>
      </c>
      <c r="D1435" s="170" t="s">
        <v>63</v>
      </c>
      <c r="E1435" s="171">
        <v>0.85204999999999997</v>
      </c>
      <c r="F1435" s="172">
        <v>2.3268629999999998E-2</v>
      </c>
      <c r="G1435" s="171">
        <v>6.8665980000000001E-2</v>
      </c>
      <c r="H1435" s="171">
        <v>0.73470999999999997</v>
      </c>
      <c r="I1435" s="170" t="b">
        <v>1</v>
      </c>
    </row>
    <row r="1436" spans="1:9" x14ac:dyDescent="0.15">
      <c r="A1436" s="169" t="s">
        <v>1499</v>
      </c>
      <c r="B1436" s="169" t="s">
        <v>118</v>
      </c>
      <c r="C1436" s="170" t="s">
        <v>60</v>
      </c>
      <c r="D1436" s="170" t="s">
        <v>63</v>
      </c>
      <c r="E1436" s="171">
        <v>5.0020000000000002E-2</v>
      </c>
      <c r="F1436" s="172">
        <v>1.685712E-2</v>
      </c>
      <c r="G1436" s="171">
        <v>0.11132277</v>
      </c>
      <c r="H1436" s="171">
        <v>0.87963999999999998</v>
      </c>
      <c r="I1436" s="170" t="b">
        <v>1</v>
      </c>
    </row>
    <row r="1437" spans="1:9" x14ac:dyDescent="0.15">
      <c r="A1437" s="169" t="s">
        <v>1499</v>
      </c>
      <c r="B1437" s="169" t="s">
        <v>398</v>
      </c>
      <c r="C1437" s="170" t="s">
        <v>67</v>
      </c>
      <c r="D1437" s="170" t="s">
        <v>61</v>
      </c>
      <c r="E1437" s="171">
        <v>0.65112999999999999</v>
      </c>
      <c r="F1437" s="172">
        <v>-3.3434800000000001E-2</v>
      </c>
      <c r="G1437" s="171">
        <v>5.0222290000000003E-2</v>
      </c>
      <c r="H1437" s="171">
        <v>0.50558000000000003</v>
      </c>
      <c r="I1437" s="170" t="b">
        <v>1</v>
      </c>
    </row>
    <row r="1438" spans="1:9" x14ac:dyDescent="0.15">
      <c r="A1438" s="169" t="s">
        <v>1499</v>
      </c>
      <c r="B1438" s="169" t="s">
        <v>256</v>
      </c>
      <c r="C1438" s="170" t="s">
        <v>60</v>
      </c>
      <c r="D1438" s="170" t="s">
        <v>63</v>
      </c>
      <c r="E1438" s="171">
        <v>0.81981000000000004</v>
      </c>
      <c r="F1438" s="172">
        <v>4.2907500000000001E-2</v>
      </c>
      <c r="G1438" s="171">
        <v>6.3723230000000006E-2</v>
      </c>
      <c r="H1438" s="171">
        <v>0.50073000000000001</v>
      </c>
      <c r="I1438" s="170" t="b">
        <v>1</v>
      </c>
    </row>
    <row r="1439" spans="1:9" x14ac:dyDescent="0.15">
      <c r="A1439" s="169" t="s">
        <v>1499</v>
      </c>
      <c r="B1439" s="169" t="s">
        <v>258</v>
      </c>
      <c r="C1439" s="170" t="s">
        <v>67</v>
      </c>
      <c r="D1439" s="170" t="s">
        <v>61</v>
      </c>
      <c r="E1439" s="171">
        <v>0.54988999999999999</v>
      </c>
      <c r="F1439" s="172">
        <v>1.0005000000000001E-3</v>
      </c>
      <c r="G1439" s="171">
        <v>5.8954609999999998E-2</v>
      </c>
      <c r="H1439" s="171">
        <v>0.98646</v>
      </c>
      <c r="I1439" s="170" t="b">
        <v>1</v>
      </c>
    </row>
    <row r="1440" spans="1:9" x14ac:dyDescent="0.15">
      <c r="A1440" s="169" t="s">
        <v>1499</v>
      </c>
      <c r="B1440" s="169" t="s">
        <v>331</v>
      </c>
      <c r="C1440" s="170" t="s">
        <v>60</v>
      </c>
      <c r="D1440" s="170" t="s">
        <v>61</v>
      </c>
      <c r="E1440" s="171">
        <v>3.5180000000000003E-2</v>
      </c>
      <c r="F1440" s="172">
        <v>6.2035390000000003E-2</v>
      </c>
      <c r="G1440" s="171">
        <v>0.12687577999999999</v>
      </c>
      <c r="H1440" s="171">
        <v>0.62487999999999999</v>
      </c>
      <c r="I1440" s="170" t="b">
        <v>1</v>
      </c>
    </row>
    <row r="1441" spans="1:9" x14ac:dyDescent="0.15">
      <c r="A1441" s="169" t="s">
        <v>1499</v>
      </c>
      <c r="B1441" s="169" t="s">
        <v>902</v>
      </c>
      <c r="C1441" s="170" t="s">
        <v>61</v>
      </c>
      <c r="D1441" s="170" t="s">
        <v>63</v>
      </c>
      <c r="E1441" s="171">
        <v>1.423E-2</v>
      </c>
      <c r="F1441" s="172">
        <v>0.18315454</v>
      </c>
      <c r="G1441" s="171">
        <v>0.19203613999999999</v>
      </c>
      <c r="H1441" s="171">
        <v>0.34021000000000001</v>
      </c>
      <c r="I1441" s="170" t="b">
        <v>1</v>
      </c>
    </row>
    <row r="1442" spans="1:9" x14ac:dyDescent="0.15">
      <c r="A1442" s="169" t="s">
        <v>1499</v>
      </c>
      <c r="B1442" s="169" t="s">
        <v>851</v>
      </c>
      <c r="C1442" s="170" t="s">
        <v>63</v>
      </c>
      <c r="D1442" s="170" t="s">
        <v>60</v>
      </c>
      <c r="E1442" s="171">
        <v>0.17086000000000001</v>
      </c>
      <c r="F1442" s="172">
        <v>-4.6043899999999999E-2</v>
      </c>
      <c r="G1442" s="171">
        <v>6.3795119999999997E-2</v>
      </c>
      <c r="H1442" s="171">
        <v>0.47044999999999998</v>
      </c>
      <c r="I1442" s="170" t="b">
        <v>1</v>
      </c>
    </row>
    <row r="1443" spans="1:9" x14ac:dyDescent="0.15">
      <c r="A1443" s="169" t="s">
        <v>1499</v>
      </c>
      <c r="B1443" s="169" t="s">
        <v>355</v>
      </c>
      <c r="C1443" s="170" t="s">
        <v>1176</v>
      </c>
      <c r="D1443" s="170" t="s">
        <v>1190</v>
      </c>
      <c r="E1443" s="171">
        <v>0.29593999999999998</v>
      </c>
      <c r="F1443" s="172">
        <v>-9.8715999999999998E-2</v>
      </c>
      <c r="G1443" s="171">
        <v>5.3052820000000001E-2</v>
      </c>
      <c r="H1443" s="171">
        <v>6.2784999999999994E-2</v>
      </c>
      <c r="I1443" s="170" t="b">
        <v>0</v>
      </c>
    </row>
    <row r="1444" spans="1:9" x14ac:dyDescent="0.15">
      <c r="A1444" s="169" t="s">
        <v>1499</v>
      </c>
      <c r="B1444" s="169" t="s">
        <v>1012</v>
      </c>
      <c r="C1444" s="170" t="s">
        <v>61</v>
      </c>
      <c r="D1444" s="170" t="s">
        <v>67</v>
      </c>
      <c r="E1444" s="171">
        <v>2.9829999999999999E-2</v>
      </c>
      <c r="F1444" s="172">
        <v>-0.13467489999999999</v>
      </c>
      <c r="G1444" s="171">
        <v>0.14750732999999999</v>
      </c>
      <c r="H1444" s="171">
        <v>0.36124000000000001</v>
      </c>
      <c r="I1444" s="170" t="b">
        <v>1</v>
      </c>
    </row>
    <row r="1445" spans="1:9" x14ac:dyDescent="0.15">
      <c r="A1445" s="169" t="s">
        <v>1499</v>
      </c>
      <c r="B1445" s="169" t="s">
        <v>76</v>
      </c>
      <c r="C1445" s="170" t="s">
        <v>67</v>
      </c>
      <c r="D1445" s="170" t="s">
        <v>61</v>
      </c>
      <c r="E1445" s="171">
        <v>0.81984000000000001</v>
      </c>
      <c r="F1445" s="172">
        <v>9.10194E-2</v>
      </c>
      <c r="G1445" s="171">
        <v>6.3620930000000006E-2</v>
      </c>
      <c r="H1445" s="171">
        <v>0.15253</v>
      </c>
      <c r="I1445" s="170" t="b">
        <v>1</v>
      </c>
    </row>
    <row r="1446" spans="1:9" x14ac:dyDescent="0.15">
      <c r="A1446" s="169" t="s">
        <v>1499</v>
      </c>
      <c r="B1446" s="169" t="s">
        <v>83</v>
      </c>
      <c r="C1446" s="170" t="s">
        <v>63</v>
      </c>
      <c r="D1446" s="170" t="s">
        <v>61</v>
      </c>
      <c r="E1446" s="171">
        <v>0.26579000000000003</v>
      </c>
      <c r="F1446" s="172">
        <v>6.6723630000000006E-2</v>
      </c>
      <c r="G1446" s="171">
        <v>5.331118E-2</v>
      </c>
      <c r="H1446" s="171">
        <v>0.21071999999999999</v>
      </c>
      <c r="I1446" s="170" t="b">
        <v>1</v>
      </c>
    </row>
    <row r="1447" spans="1:9" x14ac:dyDescent="0.15">
      <c r="A1447" s="169" t="s">
        <v>1499</v>
      </c>
      <c r="B1447" s="169" t="s">
        <v>242</v>
      </c>
      <c r="C1447" s="170" t="s">
        <v>60</v>
      </c>
      <c r="D1447" s="170" t="s">
        <v>63</v>
      </c>
      <c r="E1447" s="171">
        <v>0.44746000000000002</v>
      </c>
      <c r="F1447" s="172">
        <v>-7.2570700000000002E-2</v>
      </c>
      <c r="G1447" s="171">
        <v>4.8010980000000002E-2</v>
      </c>
      <c r="H1447" s="171">
        <v>0.13064999999999999</v>
      </c>
      <c r="I1447" s="170" t="b">
        <v>1</v>
      </c>
    </row>
    <row r="1448" spans="1:9" x14ac:dyDescent="0.15">
      <c r="A1448" s="169" t="s">
        <v>1499</v>
      </c>
      <c r="B1448" s="169" t="s">
        <v>93</v>
      </c>
      <c r="C1448" s="170" t="s">
        <v>67</v>
      </c>
      <c r="D1448" s="170" t="s">
        <v>61</v>
      </c>
      <c r="E1448" s="171">
        <v>0.78883000000000003</v>
      </c>
      <c r="F1448" s="172">
        <v>-4.6883599999999997E-2</v>
      </c>
      <c r="G1448" s="171">
        <v>5.8536159999999997E-2</v>
      </c>
      <c r="H1448" s="171">
        <v>0.42316999999999999</v>
      </c>
      <c r="I1448" s="170" t="b">
        <v>1</v>
      </c>
    </row>
    <row r="1449" spans="1:9" x14ac:dyDescent="0.15">
      <c r="A1449" s="169" t="s">
        <v>1499</v>
      </c>
      <c r="B1449" s="169" t="s">
        <v>88</v>
      </c>
      <c r="C1449" s="170" t="s">
        <v>67</v>
      </c>
      <c r="D1449" s="170" t="s">
        <v>61</v>
      </c>
      <c r="E1449" s="171">
        <v>0.11811000000000001</v>
      </c>
      <c r="F1449" s="172">
        <v>-0.29705920000000002</v>
      </c>
      <c r="G1449" s="171">
        <v>7.9886589999999993E-2</v>
      </c>
      <c r="H1449" s="172">
        <v>2.0039999999999999E-4</v>
      </c>
      <c r="I1449" s="170" t="b">
        <v>1</v>
      </c>
    </row>
    <row r="1450" spans="1:9" x14ac:dyDescent="0.15">
      <c r="A1450" s="169" t="s">
        <v>1499</v>
      </c>
      <c r="B1450" s="169" t="s">
        <v>347</v>
      </c>
      <c r="C1450" s="170" t="s">
        <v>67</v>
      </c>
      <c r="D1450" s="170" t="s">
        <v>61</v>
      </c>
      <c r="E1450" s="171">
        <v>1.0670000000000001E-2</v>
      </c>
      <c r="F1450" s="172">
        <v>-0.46203549999999999</v>
      </c>
      <c r="G1450" s="171">
        <v>0.26594836999999999</v>
      </c>
      <c r="H1450" s="171">
        <v>8.2332000000000002E-2</v>
      </c>
      <c r="I1450" s="170" t="b">
        <v>1</v>
      </c>
    </row>
    <row r="1451" spans="1:9" x14ac:dyDescent="0.15">
      <c r="A1451" s="169" t="s">
        <v>1499</v>
      </c>
      <c r="B1451" s="169" t="s">
        <v>324</v>
      </c>
      <c r="C1451" s="170" t="s">
        <v>60</v>
      </c>
      <c r="D1451" s="170" t="s">
        <v>63</v>
      </c>
      <c r="E1451" s="171">
        <v>0.89632000000000001</v>
      </c>
      <c r="F1451" s="172">
        <v>-0.1070591</v>
      </c>
      <c r="G1451" s="171">
        <v>7.5972250000000005E-2</v>
      </c>
      <c r="H1451" s="171">
        <v>0.15878</v>
      </c>
      <c r="I1451" s="170" t="b">
        <v>1</v>
      </c>
    </row>
    <row r="1452" spans="1:9" x14ac:dyDescent="0.15">
      <c r="A1452" s="169" t="s">
        <v>1499</v>
      </c>
      <c r="B1452" s="169" t="s">
        <v>371</v>
      </c>
      <c r="C1452" s="170" t="s">
        <v>67</v>
      </c>
      <c r="D1452" s="170" t="s">
        <v>63</v>
      </c>
      <c r="E1452" s="171">
        <v>0.77829000000000004</v>
      </c>
      <c r="F1452" s="172">
        <v>4.8140380000000003E-2</v>
      </c>
      <c r="G1452" s="171">
        <v>5.8557810000000002E-2</v>
      </c>
      <c r="H1452" s="171">
        <v>0.41102</v>
      </c>
      <c r="I1452" s="170" t="b">
        <v>1</v>
      </c>
    </row>
    <row r="1453" spans="1:9" x14ac:dyDescent="0.15">
      <c r="A1453" s="169" t="s">
        <v>1499</v>
      </c>
      <c r="B1453" s="169" t="s">
        <v>128</v>
      </c>
      <c r="C1453" s="170" t="s">
        <v>67</v>
      </c>
      <c r="D1453" s="170" t="s">
        <v>61</v>
      </c>
      <c r="E1453" s="171">
        <v>0.77131000000000005</v>
      </c>
      <c r="F1453" s="172">
        <v>-4.3059500000000001E-2</v>
      </c>
      <c r="G1453" s="171">
        <v>5.709935E-2</v>
      </c>
      <c r="H1453" s="171">
        <v>0.45078000000000001</v>
      </c>
      <c r="I1453" s="170" t="b">
        <v>1</v>
      </c>
    </row>
    <row r="1454" spans="1:9" x14ac:dyDescent="0.15">
      <c r="A1454" s="169" t="s">
        <v>1499</v>
      </c>
      <c r="B1454" s="169" t="s">
        <v>411</v>
      </c>
      <c r="C1454" s="170" t="s">
        <v>67</v>
      </c>
      <c r="D1454" s="170" t="s">
        <v>63</v>
      </c>
      <c r="E1454" s="171">
        <v>3.9419999999999997E-2</v>
      </c>
      <c r="F1454" s="172">
        <v>1.3902909999999999E-2</v>
      </c>
      <c r="G1454" s="171">
        <v>0.11953726000000001</v>
      </c>
      <c r="H1454" s="171">
        <v>0.90741000000000005</v>
      </c>
      <c r="I1454" s="170" t="b">
        <v>1</v>
      </c>
    </row>
    <row r="1455" spans="1:9" x14ac:dyDescent="0.15">
      <c r="A1455" s="169" t="s">
        <v>1499</v>
      </c>
      <c r="B1455" s="169" t="s">
        <v>934</v>
      </c>
      <c r="C1455" s="170" t="s">
        <v>60</v>
      </c>
      <c r="D1455" s="170" t="s">
        <v>63</v>
      </c>
      <c r="E1455" s="171">
        <v>3.2579999999999998E-2</v>
      </c>
      <c r="F1455" s="172">
        <v>-0.12897040000000001</v>
      </c>
      <c r="G1455" s="171">
        <v>0.14358492</v>
      </c>
      <c r="H1455" s="171">
        <v>0.36907000000000001</v>
      </c>
      <c r="I1455" s="170" t="b">
        <v>1</v>
      </c>
    </row>
    <row r="1456" spans="1:9" x14ac:dyDescent="0.15">
      <c r="A1456" s="169" t="s">
        <v>1499</v>
      </c>
      <c r="B1456" s="169" t="s">
        <v>928</v>
      </c>
      <c r="C1456" s="170" t="s">
        <v>61</v>
      </c>
      <c r="D1456" s="170" t="s">
        <v>63</v>
      </c>
      <c r="E1456" s="171">
        <v>2.8299999999999999E-2</v>
      </c>
      <c r="F1456" s="172">
        <v>-0.1244301</v>
      </c>
      <c r="G1456" s="171">
        <v>0.15030335</v>
      </c>
      <c r="H1456" s="171">
        <v>0.40775</v>
      </c>
      <c r="I1456" s="170" t="b">
        <v>1</v>
      </c>
    </row>
    <row r="1457" spans="1:9" x14ac:dyDescent="0.15">
      <c r="A1457" s="169" t="s">
        <v>1499</v>
      </c>
      <c r="B1457" s="169" t="s">
        <v>307</v>
      </c>
      <c r="C1457" s="170" t="s">
        <v>60</v>
      </c>
      <c r="D1457" s="170" t="s">
        <v>63</v>
      </c>
      <c r="E1457" s="171">
        <v>0.95779999999999998</v>
      </c>
      <c r="F1457" s="172">
        <v>-0.1881379</v>
      </c>
      <c r="G1457" s="171">
        <v>0.11278615</v>
      </c>
      <c r="H1457" s="171">
        <v>9.5297000000000007E-2</v>
      </c>
      <c r="I1457" s="170" t="b">
        <v>1</v>
      </c>
    </row>
    <row r="1458" spans="1:9" x14ac:dyDescent="0.15">
      <c r="A1458" s="169" t="s">
        <v>1499</v>
      </c>
      <c r="B1458" s="169" t="s">
        <v>195</v>
      </c>
      <c r="C1458" s="170" t="s">
        <v>60</v>
      </c>
      <c r="D1458" s="170" t="s">
        <v>61</v>
      </c>
      <c r="E1458" s="171">
        <v>0.29481000000000002</v>
      </c>
      <c r="F1458" s="172">
        <v>-6.4005300000000001E-2</v>
      </c>
      <c r="G1458" s="171">
        <v>5.280485E-2</v>
      </c>
      <c r="H1458" s="171">
        <v>0.22547</v>
      </c>
      <c r="I1458" s="170" t="b">
        <v>1</v>
      </c>
    </row>
    <row r="1459" spans="1:9" x14ac:dyDescent="0.15">
      <c r="A1459" s="169" t="s">
        <v>1499</v>
      </c>
      <c r="B1459" s="169" t="s">
        <v>207</v>
      </c>
      <c r="C1459" s="170" t="s">
        <v>67</v>
      </c>
      <c r="D1459" s="170" t="s">
        <v>63</v>
      </c>
      <c r="E1459" s="171">
        <v>0.53295999999999999</v>
      </c>
      <c r="F1459" s="172">
        <v>5.0125400000000002E-3</v>
      </c>
      <c r="G1459" s="171">
        <v>4.9017440000000002E-2</v>
      </c>
      <c r="H1459" s="171">
        <v>0.91854999999999998</v>
      </c>
      <c r="I1459" s="170" t="b">
        <v>1</v>
      </c>
    </row>
    <row r="1460" spans="1:9" x14ac:dyDescent="0.15">
      <c r="A1460" s="169" t="s">
        <v>1499</v>
      </c>
      <c r="B1460" s="169" t="s">
        <v>113</v>
      </c>
      <c r="C1460" s="170" t="s">
        <v>63</v>
      </c>
      <c r="D1460" s="170" t="s">
        <v>61</v>
      </c>
      <c r="E1460" s="171">
        <v>0.36799999999999999</v>
      </c>
      <c r="F1460" s="172">
        <v>-9.2115299999999997E-2</v>
      </c>
      <c r="G1460" s="171">
        <v>4.9608079999999999E-2</v>
      </c>
      <c r="H1460" s="171">
        <v>6.3330999999999998E-2</v>
      </c>
      <c r="I1460" s="170" t="b">
        <v>1</v>
      </c>
    </row>
    <row r="1461" spans="1:9" x14ac:dyDescent="0.15">
      <c r="A1461" s="169" t="s">
        <v>1499</v>
      </c>
      <c r="B1461" s="169" t="s">
        <v>156</v>
      </c>
      <c r="C1461" s="170" t="s">
        <v>60</v>
      </c>
      <c r="D1461" s="170" t="s">
        <v>63</v>
      </c>
      <c r="E1461" s="171">
        <v>0.61663000000000001</v>
      </c>
      <c r="F1461" s="172">
        <v>-8.3421599999999999E-2</v>
      </c>
      <c r="G1461" s="171">
        <v>4.9105910000000003E-2</v>
      </c>
      <c r="H1461" s="171">
        <v>8.9355000000000004E-2</v>
      </c>
      <c r="I1461" s="170" t="b">
        <v>1</v>
      </c>
    </row>
    <row r="1462" spans="1:9" x14ac:dyDescent="0.15">
      <c r="A1462" s="169" t="s">
        <v>1499</v>
      </c>
      <c r="B1462" s="169" t="s">
        <v>293</v>
      </c>
      <c r="C1462" s="170" t="s">
        <v>60</v>
      </c>
      <c r="D1462" s="170" t="s">
        <v>63</v>
      </c>
      <c r="E1462" s="171">
        <v>0.43917</v>
      </c>
      <c r="F1462" s="172">
        <v>5.2592449999999999E-2</v>
      </c>
      <c r="G1462" s="171">
        <v>4.8016959999999997E-2</v>
      </c>
      <c r="H1462" s="171">
        <v>0.27339000000000002</v>
      </c>
      <c r="I1462" s="170" t="b">
        <v>1</v>
      </c>
    </row>
    <row r="1463" spans="1:9" x14ac:dyDescent="0.15">
      <c r="A1463" s="169" t="s">
        <v>1499</v>
      </c>
      <c r="B1463" s="169" t="s">
        <v>316</v>
      </c>
      <c r="C1463" s="170" t="s">
        <v>67</v>
      </c>
      <c r="D1463" s="170" t="s">
        <v>61</v>
      </c>
      <c r="E1463" s="171">
        <v>0.61509000000000003</v>
      </c>
      <c r="F1463" s="172">
        <v>-0.1124354</v>
      </c>
      <c r="G1463" s="171">
        <v>4.8519479999999997E-2</v>
      </c>
      <c r="H1463" s="171">
        <v>2.0486000000000001E-2</v>
      </c>
      <c r="I1463" s="170" t="b">
        <v>1</v>
      </c>
    </row>
    <row r="1464" spans="1:9" x14ac:dyDescent="0.15">
      <c r="A1464" s="169" t="s">
        <v>1499</v>
      </c>
      <c r="B1464" s="169" t="s">
        <v>64</v>
      </c>
      <c r="C1464" s="170" t="s">
        <v>60</v>
      </c>
      <c r="D1464" s="170" t="s">
        <v>61</v>
      </c>
      <c r="E1464" s="171">
        <v>0.11148</v>
      </c>
      <c r="F1464" s="172">
        <v>-9.8715999999999998E-2</v>
      </c>
      <c r="G1464" s="171">
        <v>7.8722249999999994E-2</v>
      </c>
      <c r="H1464" s="171">
        <v>0.20985000000000001</v>
      </c>
      <c r="I1464" s="170" t="b">
        <v>1</v>
      </c>
    </row>
    <row r="1465" spans="1:9" x14ac:dyDescent="0.15">
      <c r="A1465" s="169" t="s">
        <v>1499</v>
      </c>
      <c r="B1465" s="169" t="s">
        <v>904</v>
      </c>
      <c r="C1465" s="170" t="s">
        <v>60</v>
      </c>
      <c r="D1465" s="170" t="s">
        <v>63</v>
      </c>
      <c r="E1465" s="171">
        <v>1.065E-2</v>
      </c>
      <c r="F1465" s="172">
        <v>-0.2357223</v>
      </c>
      <c r="G1465" s="171">
        <v>0.24702514</v>
      </c>
      <c r="H1465" s="171">
        <v>0.33995999999999998</v>
      </c>
      <c r="I1465" s="170" t="b">
        <v>1</v>
      </c>
    </row>
    <row r="1466" spans="1:9" x14ac:dyDescent="0.15">
      <c r="A1466" s="169" t="s">
        <v>1499</v>
      </c>
      <c r="B1466" s="169" t="s">
        <v>213</v>
      </c>
      <c r="C1466" s="170" t="s">
        <v>60</v>
      </c>
      <c r="D1466" s="170" t="s">
        <v>63</v>
      </c>
      <c r="E1466" s="171">
        <v>0.59052000000000004</v>
      </c>
      <c r="F1466" s="172">
        <v>-7.8811199999999998E-2</v>
      </c>
      <c r="G1466" s="171">
        <v>4.8424559999999998E-2</v>
      </c>
      <c r="H1466" s="171">
        <v>0.10363</v>
      </c>
      <c r="I1466" s="170" t="b">
        <v>1</v>
      </c>
    </row>
    <row r="1467" spans="1:9" x14ac:dyDescent="0.15">
      <c r="A1467" s="169" t="s">
        <v>1499</v>
      </c>
      <c r="B1467" s="169" t="s">
        <v>313</v>
      </c>
      <c r="C1467" s="170" t="s">
        <v>60</v>
      </c>
      <c r="D1467" s="170" t="s">
        <v>63</v>
      </c>
      <c r="E1467" s="171">
        <v>0.58404999999999996</v>
      </c>
      <c r="F1467" s="172">
        <v>2.6343979999999999E-2</v>
      </c>
      <c r="G1467" s="171">
        <v>4.9024949999999998E-2</v>
      </c>
      <c r="H1467" s="171">
        <v>0.59101999999999999</v>
      </c>
      <c r="I1467" s="170" t="b">
        <v>1</v>
      </c>
    </row>
    <row r="1468" spans="1:9" x14ac:dyDescent="0.15">
      <c r="A1468" s="169" t="s">
        <v>1499</v>
      </c>
      <c r="B1468" s="169" t="s">
        <v>1000</v>
      </c>
      <c r="C1468" s="170" t="s">
        <v>61</v>
      </c>
      <c r="D1468" s="170" t="s">
        <v>67</v>
      </c>
      <c r="E1468" s="171">
        <v>0.38857999999999998</v>
      </c>
      <c r="F1468" s="172">
        <v>-4.2907500000000001E-2</v>
      </c>
      <c r="G1468" s="171">
        <v>4.9237059999999999E-2</v>
      </c>
      <c r="H1468" s="171">
        <v>0.38351000000000002</v>
      </c>
      <c r="I1468" s="170" t="b">
        <v>1</v>
      </c>
    </row>
    <row r="1469" spans="1:9" x14ac:dyDescent="0.15">
      <c r="A1469" s="169" t="s">
        <v>1499</v>
      </c>
      <c r="B1469" s="169" t="s">
        <v>381</v>
      </c>
      <c r="C1469" s="170" t="s">
        <v>67</v>
      </c>
      <c r="D1469" s="170" t="s">
        <v>61</v>
      </c>
      <c r="E1469" s="171">
        <v>0.63505</v>
      </c>
      <c r="F1469" s="172">
        <v>-3.9919999999999999E-3</v>
      </c>
      <c r="G1469" s="171">
        <v>5.0943250000000002E-2</v>
      </c>
      <c r="H1469" s="171">
        <v>0.93754000000000004</v>
      </c>
      <c r="I1469" s="170" t="b">
        <v>1</v>
      </c>
    </row>
    <row r="1470" spans="1:9" x14ac:dyDescent="0.15">
      <c r="A1470" s="169" t="s">
        <v>1499</v>
      </c>
      <c r="B1470" s="169" t="s">
        <v>781</v>
      </c>
      <c r="C1470" s="170" t="s">
        <v>61</v>
      </c>
      <c r="D1470" s="170" t="s">
        <v>63</v>
      </c>
      <c r="E1470" s="171">
        <v>0.34777000000000002</v>
      </c>
      <c r="F1470" s="172">
        <v>5.9820699999999999E-3</v>
      </c>
      <c r="G1470" s="171">
        <v>5.125594E-2</v>
      </c>
      <c r="H1470" s="171">
        <v>0.90708999999999995</v>
      </c>
      <c r="I1470" s="170" t="b">
        <v>1</v>
      </c>
    </row>
    <row r="1471" spans="1:9" x14ac:dyDescent="0.15">
      <c r="A1471" s="169" t="s">
        <v>1499</v>
      </c>
      <c r="B1471" s="169" t="s">
        <v>302</v>
      </c>
      <c r="C1471" s="170" t="s">
        <v>60</v>
      </c>
      <c r="D1471" s="170" t="s">
        <v>63</v>
      </c>
      <c r="E1471" s="171">
        <v>0.46877000000000002</v>
      </c>
      <c r="F1471" s="172">
        <v>3.9920199999999998E-3</v>
      </c>
      <c r="G1471" s="171">
        <v>4.803002E-2</v>
      </c>
      <c r="H1471" s="171">
        <v>0.93376000000000003</v>
      </c>
      <c r="I1471" s="170" t="b">
        <v>1</v>
      </c>
    </row>
    <row r="1472" spans="1:9" x14ac:dyDescent="0.15">
      <c r="A1472" s="169" t="s">
        <v>1499</v>
      </c>
      <c r="B1472" s="169" t="s">
        <v>775</v>
      </c>
      <c r="C1472" s="170" t="s">
        <v>63</v>
      </c>
      <c r="D1472" s="170" t="s">
        <v>60</v>
      </c>
      <c r="E1472" s="171">
        <v>0.18473999999999999</v>
      </c>
      <c r="F1472" s="172">
        <v>0.11332869</v>
      </c>
      <c r="G1472" s="171">
        <v>5.984515E-2</v>
      </c>
      <c r="H1472" s="171">
        <v>5.8264999999999997E-2</v>
      </c>
      <c r="I1472" s="170" t="b">
        <v>1</v>
      </c>
    </row>
    <row r="1473" spans="1:9" x14ac:dyDescent="0.15">
      <c r="A1473" s="169" t="s">
        <v>1499</v>
      </c>
      <c r="B1473" s="169" t="s">
        <v>77</v>
      </c>
      <c r="C1473" s="170" t="s">
        <v>60</v>
      </c>
      <c r="D1473" s="170" t="s">
        <v>63</v>
      </c>
      <c r="E1473" s="171">
        <v>0.34132000000000001</v>
      </c>
      <c r="F1473" s="172">
        <v>0.23822919000000001</v>
      </c>
      <c r="G1473" s="171">
        <v>4.9429720000000003E-2</v>
      </c>
      <c r="H1473" s="172">
        <v>1.44E-6</v>
      </c>
      <c r="I1473" s="170" t="b">
        <v>1</v>
      </c>
    </row>
    <row r="1474" spans="1:9" x14ac:dyDescent="0.15">
      <c r="A1474" s="169" t="s">
        <v>1499</v>
      </c>
      <c r="B1474" s="169" t="s">
        <v>377</v>
      </c>
      <c r="C1474" s="170" t="s">
        <v>60</v>
      </c>
      <c r="D1474" s="170" t="s">
        <v>63</v>
      </c>
      <c r="E1474" s="171">
        <v>0.11323</v>
      </c>
      <c r="F1474" s="172">
        <v>0.10165365</v>
      </c>
      <c r="G1474" s="171">
        <v>7.348064E-2</v>
      </c>
      <c r="H1474" s="171">
        <v>0.16653999999999999</v>
      </c>
      <c r="I1474" s="170" t="b">
        <v>1</v>
      </c>
    </row>
    <row r="1475" spans="1:9" x14ac:dyDescent="0.15">
      <c r="A1475" s="169" t="s">
        <v>1499</v>
      </c>
      <c r="B1475" s="169" t="s">
        <v>896</v>
      </c>
      <c r="C1475" s="170" t="s">
        <v>61</v>
      </c>
      <c r="D1475" s="170" t="s">
        <v>67</v>
      </c>
      <c r="E1475" s="171">
        <v>0.38757000000000003</v>
      </c>
      <c r="F1475" s="172">
        <v>-9.5410200000000001E-2</v>
      </c>
      <c r="G1475" s="171">
        <v>4.9224759999999999E-2</v>
      </c>
      <c r="H1475" s="171">
        <v>5.2592E-2</v>
      </c>
      <c r="I1475" s="170" t="b">
        <v>1</v>
      </c>
    </row>
    <row r="1476" spans="1:9" x14ac:dyDescent="0.15">
      <c r="A1476" s="169" t="s">
        <v>1499</v>
      </c>
      <c r="B1476" s="169" t="s">
        <v>141</v>
      </c>
      <c r="C1476" s="170" t="s">
        <v>67</v>
      </c>
      <c r="D1476" s="170" t="s">
        <v>60</v>
      </c>
      <c r="E1476" s="171">
        <v>0.31674999999999998</v>
      </c>
      <c r="F1476" s="172">
        <v>4.1141940000000002E-2</v>
      </c>
      <c r="G1476" s="171">
        <v>5.1614199999999999E-2</v>
      </c>
      <c r="H1476" s="171">
        <v>0.42538999999999999</v>
      </c>
      <c r="I1476" s="170" t="b">
        <v>1</v>
      </c>
    </row>
    <row r="1477" spans="1:9" x14ac:dyDescent="0.15">
      <c r="A1477" s="169" t="s">
        <v>1499</v>
      </c>
      <c r="B1477" s="169" t="s">
        <v>413</v>
      </c>
      <c r="C1477" s="170" t="s">
        <v>60</v>
      </c>
      <c r="D1477" s="170" t="s">
        <v>63</v>
      </c>
      <c r="E1477" s="171">
        <v>0.72848000000000002</v>
      </c>
      <c r="F1477" s="172">
        <v>0.14041215000000001</v>
      </c>
      <c r="G1477" s="171">
        <v>5.4925630000000003E-2</v>
      </c>
      <c r="H1477" s="171">
        <v>1.0576E-2</v>
      </c>
      <c r="I1477" s="170" t="b">
        <v>1</v>
      </c>
    </row>
    <row r="1478" spans="1:9" x14ac:dyDescent="0.15">
      <c r="A1478" s="169" t="s">
        <v>1499</v>
      </c>
      <c r="B1478" s="169" t="s">
        <v>916</v>
      </c>
      <c r="C1478" s="170" t="s">
        <v>63</v>
      </c>
      <c r="D1478" s="170" t="s">
        <v>60</v>
      </c>
      <c r="E1478" s="171">
        <v>0.42884</v>
      </c>
      <c r="F1478" s="172">
        <v>9.5310179999999994E-2</v>
      </c>
      <c r="G1478" s="171">
        <v>4.8040090000000001E-2</v>
      </c>
      <c r="H1478" s="171">
        <v>4.7259000000000002E-2</v>
      </c>
      <c r="I1478" s="170" t="b">
        <v>1</v>
      </c>
    </row>
    <row r="1479" spans="1:9" x14ac:dyDescent="0.15">
      <c r="A1479" s="169" t="s">
        <v>1499</v>
      </c>
      <c r="B1479" s="169" t="s">
        <v>149</v>
      </c>
      <c r="C1479" s="170" t="s">
        <v>60</v>
      </c>
      <c r="D1479" s="170" t="s">
        <v>63</v>
      </c>
      <c r="E1479" s="171">
        <v>0.56791000000000003</v>
      </c>
      <c r="F1479" s="172">
        <v>-1.0939900000000001E-2</v>
      </c>
      <c r="G1479" s="171">
        <v>4.8425709999999997E-2</v>
      </c>
      <c r="H1479" s="171">
        <v>0.82126999999999994</v>
      </c>
      <c r="I1479" s="170" t="b">
        <v>1</v>
      </c>
    </row>
    <row r="1480" spans="1:9" x14ac:dyDescent="0.15">
      <c r="A1480" s="169" t="s">
        <v>1499</v>
      </c>
      <c r="B1480" s="169" t="s">
        <v>890</v>
      </c>
      <c r="C1480" s="170" t="s">
        <v>67</v>
      </c>
      <c r="D1480" s="170" t="s">
        <v>61</v>
      </c>
      <c r="E1480" s="171">
        <v>0.41476000000000002</v>
      </c>
      <c r="F1480" s="172">
        <v>2.6641930000000001E-2</v>
      </c>
      <c r="G1480" s="171">
        <v>4.8760190000000002E-2</v>
      </c>
      <c r="H1480" s="171">
        <v>0.58479999999999999</v>
      </c>
      <c r="I1480" s="170" t="b">
        <v>1</v>
      </c>
    </row>
    <row r="1481" spans="1:9" x14ac:dyDescent="0.15">
      <c r="A1481" s="169" t="s">
        <v>1499</v>
      </c>
      <c r="B1481" s="169" t="s">
        <v>248</v>
      </c>
      <c r="C1481" s="170" t="s">
        <v>67</v>
      </c>
      <c r="D1481" s="170" t="s">
        <v>61</v>
      </c>
      <c r="E1481" s="171">
        <v>0.91539999999999999</v>
      </c>
      <c r="F1481" s="172">
        <v>-9.0754399999999999E-2</v>
      </c>
      <c r="G1481" s="171">
        <v>8.4050659999999999E-2</v>
      </c>
      <c r="H1481" s="171">
        <v>0.28025</v>
      </c>
      <c r="I1481" s="170" t="b">
        <v>1</v>
      </c>
    </row>
    <row r="1482" spans="1:9" x14ac:dyDescent="0.15">
      <c r="A1482" s="169" t="s">
        <v>1499</v>
      </c>
      <c r="B1482" s="169" t="s">
        <v>350</v>
      </c>
      <c r="C1482" s="170" t="s">
        <v>67</v>
      </c>
      <c r="D1482" s="170" t="s">
        <v>61</v>
      </c>
      <c r="E1482" s="171">
        <v>0.23927000000000001</v>
      </c>
      <c r="F1482" s="172">
        <v>0.13540463999999999</v>
      </c>
      <c r="G1482" s="171">
        <v>5.536543E-2</v>
      </c>
      <c r="H1482" s="171">
        <v>1.4459E-2</v>
      </c>
      <c r="I1482" s="170" t="b">
        <v>1</v>
      </c>
    </row>
    <row r="1483" spans="1:9" x14ac:dyDescent="0.15">
      <c r="A1483" s="169" t="s">
        <v>1499</v>
      </c>
      <c r="B1483" s="169" t="s">
        <v>839</v>
      </c>
      <c r="C1483" s="170" t="s">
        <v>1195</v>
      </c>
      <c r="D1483" s="170" t="s">
        <v>1176</v>
      </c>
      <c r="E1483" s="171">
        <v>0.24303</v>
      </c>
      <c r="F1483" s="172">
        <v>-2.0202700000000001E-2</v>
      </c>
      <c r="G1483" s="171">
        <v>5.6708639999999998E-2</v>
      </c>
      <c r="H1483" s="171">
        <v>0.72165000000000001</v>
      </c>
      <c r="I1483" s="170" t="b">
        <v>0</v>
      </c>
    </row>
    <row r="1484" spans="1:9" x14ac:dyDescent="0.15">
      <c r="A1484" s="169" t="s">
        <v>1499</v>
      </c>
      <c r="B1484" s="169" t="s">
        <v>263</v>
      </c>
      <c r="C1484" s="170" t="s">
        <v>67</v>
      </c>
      <c r="D1484" s="170" t="s">
        <v>63</v>
      </c>
      <c r="E1484" s="171">
        <v>0.20835999999999999</v>
      </c>
      <c r="F1484" s="172">
        <v>4.592893E-2</v>
      </c>
      <c r="G1484" s="171">
        <v>5.8570070000000002E-2</v>
      </c>
      <c r="H1484" s="171">
        <v>0.43293999999999999</v>
      </c>
      <c r="I1484" s="170" t="b">
        <v>1</v>
      </c>
    </row>
    <row r="1485" spans="1:9" x14ac:dyDescent="0.15">
      <c r="A1485" s="169" t="s">
        <v>1499</v>
      </c>
      <c r="B1485" s="169" t="s">
        <v>267</v>
      </c>
      <c r="C1485" s="170" t="s">
        <v>60</v>
      </c>
      <c r="D1485" s="170" t="s">
        <v>63</v>
      </c>
      <c r="E1485" s="171">
        <v>0.66135999999999995</v>
      </c>
      <c r="F1485" s="172">
        <v>3.6663979999999999E-2</v>
      </c>
      <c r="G1485" s="171">
        <v>5.0720050000000003E-2</v>
      </c>
      <c r="H1485" s="171">
        <v>0.46976000000000001</v>
      </c>
      <c r="I1485" s="170" t="b">
        <v>1</v>
      </c>
    </row>
    <row r="1486" spans="1:9" x14ac:dyDescent="0.15">
      <c r="A1486" s="169" t="s">
        <v>1499</v>
      </c>
      <c r="B1486" s="169" t="s">
        <v>209</v>
      </c>
      <c r="C1486" s="170" t="s">
        <v>67</v>
      </c>
      <c r="D1486" s="170" t="s">
        <v>61</v>
      </c>
      <c r="E1486" s="171">
        <v>0.29615000000000002</v>
      </c>
      <c r="F1486" s="172">
        <v>-9.0407000000000005E-3</v>
      </c>
      <c r="G1486" s="171">
        <v>5.4964220000000001E-2</v>
      </c>
      <c r="H1486" s="171">
        <v>0.86934999999999996</v>
      </c>
      <c r="I1486" s="170" t="b">
        <v>1</v>
      </c>
    </row>
    <row r="1487" spans="1:9" x14ac:dyDescent="0.15">
      <c r="A1487" s="169" t="s">
        <v>1499</v>
      </c>
      <c r="B1487" s="169" t="s">
        <v>853</v>
      </c>
      <c r="C1487" s="170" t="s">
        <v>60</v>
      </c>
      <c r="D1487" s="170" t="s">
        <v>61</v>
      </c>
      <c r="E1487" s="171">
        <v>0.15995000000000001</v>
      </c>
      <c r="F1487" s="172">
        <v>2.0782539999999999E-2</v>
      </c>
      <c r="G1487" s="171">
        <v>6.4238420000000004E-2</v>
      </c>
      <c r="H1487" s="171">
        <v>0.74629999999999996</v>
      </c>
      <c r="I1487" s="170" t="b">
        <v>1</v>
      </c>
    </row>
    <row r="1488" spans="1:9" x14ac:dyDescent="0.15">
      <c r="A1488" s="169" t="s">
        <v>1499</v>
      </c>
      <c r="B1488" s="169" t="s">
        <v>218</v>
      </c>
      <c r="C1488" s="170" t="s">
        <v>1181</v>
      </c>
      <c r="D1488" s="170" t="s">
        <v>1176</v>
      </c>
      <c r="E1488" s="171">
        <v>0.16702</v>
      </c>
      <c r="F1488" s="172">
        <v>1.3902909999999999E-2</v>
      </c>
      <c r="G1488" s="171">
        <v>6.2548290000000006E-2</v>
      </c>
      <c r="H1488" s="171">
        <v>0.82410000000000005</v>
      </c>
      <c r="I1488" s="170" t="b">
        <v>0</v>
      </c>
    </row>
    <row r="1489" spans="1:9" x14ac:dyDescent="0.15">
      <c r="A1489" s="169" t="s">
        <v>1499</v>
      </c>
      <c r="B1489" s="169" t="s">
        <v>932</v>
      </c>
      <c r="C1489" s="170" t="s">
        <v>61</v>
      </c>
      <c r="D1489" s="170" t="s">
        <v>67</v>
      </c>
      <c r="E1489" s="171">
        <v>0.32813999999999999</v>
      </c>
      <c r="F1489" s="172">
        <v>2.2739490000000001E-2</v>
      </c>
      <c r="G1489" s="171">
        <v>5.117638E-2</v>
      </c>
      <c r="H1489" s="171">
        <v>0.65680000000000005</v>
      </c>
      <c r="I1489" s="170" t="b">
        <v>1</v>
      </c>
    </row>
    <row r="1490" spans="1:9" x14ac:dyDescent="0.15">
      <c r="A1490" s="169" t="s">
        <v>1499</v>
      </c>
      <c r="B1490" s="169" t="s">
        <v>996</v>
      </c>
      <c r="C1490" s="170" t="s">
        <v>63</v>
      </c>
      <c r="D1490" s="170" t="s">
        <v>60</v>
      </c>
      <c r="E1490" s="171">
        <v>9.8159999999999997E-2</v>
      </c>
      <c r="F1490" s="172">
        <v>-7.4723499999999998E-2</v>
      </c>
      <c r="G1490" s="171">
        <v>8.2719959999999995E-2</v>
      </c>
      <c r="H1490" s="171">
        <v>0.36635000000000001</v>
      </c>
      <c r="I1490" s="170" t="b">
        <v>1</v>
      </c>
    </row>
    <row r="1491" spans="1:9" x14ac:dyDescent="0.15">
      <c r="A1491" s="169" t="s">
        <v>1499</v>
      </c>
      <c r="B1491" s="169" t="s">
        <v>894</v>
      </c>
      <c r="C1491" s="170" t="s">
        <v>60</v>
      </c>
      <c r="D1491" s="170" t="s">
        <v>63</v>
      </c>
      <c r="E1491" s="171">
        <v>0.37484000000000001</v>
      </c>
      <c r="F1491" s="172">
        <v>-6.1875399999999997E-2</v>
      </c>
      <c r="G1491" s="171">
        <v>4.9592549999999999E-2</v>
      </c>
      <c r="H1491" s="171">
        <v>0.21215000000000001</v>
      </c>
      <c r="I1491" s="170" t="b">
        <v>1</v>
      </c>
    </row>
    <row r="1492" spans="1:9" x14ac:dyDescent="0.15">
      <c r="A1492" s="169" t="s">
        <v>1499</v>
      </c>
      <c r="B1492" s="169" t="s">
        <v>950</v>
      </c>
      <c r="C1492" s="170" t="s">
        <v>63</v>
      </c>
      <c r="D1492" s="170" t="s">
        <v>60</v>
      </c>
      <c r="E1492" s="171">
        <v>0.48742999999999997</v>
      </c>
      <c r="F1492" s="172">
        <v>1.9802630000000002E-2</v>
      </c>
      <c r="G1492" s="171">
        <v>4.896321E-2</v>
      </c>
      <c r="H1492" s="171">
        <v>0.68589</v>
      </c>
      <c r="I1492" s="170" t="b">
        <v>1</v>
      </c>
    </row>
    <row r="1493" spans="1:9" x14ac:dyDescent="0.15">
      <c r="A1493" s="169" t="s">
        <v>1499</v>
      </c>
      <c r="B1493" s="169" t="s">
        <v>75</v>
      </c>
      <c r="C1493" s="170" t="s">
        <v>1176</v>
      </c>
      <c r="D1493" s="170" t="s">
        <v>1182</v>
      </c>
      <c r="E1493" s="171">
        <v>0.17232</v>
      </c>
      <c r="F1493" s="172">
        <v>-2.0019999999999999E-3</v>
      </c>
      <c r="G1493" s="171">
        <v>7.2269810000000004E-2</v>
      </c>
      <c r="H1493" s="171">
        <v>0.97789999999999999</v>
      </c>
      <c r="I1493" s="170" t="b">
        <v>0</v>
      </c>
    </row>
    <row r="1494" spans="1:9" x14ac:dyDescent="0.15">
      <c r="A1494" s="169" t="s">
        <v>1499</v>
      </c>
      <c r="B1494" s="169" t="s">
        <v>384</v>
      </c>
      <c r="C1494" s="170" t="s">
        <v>67</v>
      </c>
      <c r="D1494" s="170" t="s">
        <v>60</v>
      </c>
      <c r="E1494" s="171">
        <v>0.52431000000000005</v>
      </c>
      <c r="F1494" s="172">
        <v>6.7208749999999998E-2</v>
      </c>
      <c r="G1494" s="171">
        <v>4.7934879999999999E-2</v>
      </c>
      <c r="H1494" s="171">
        <v>0.16089000000000001</v>
      </c>
      <c r="I1494" s="170" t="b">
        <v>0</v>
      </c>
    </row>
    <row r="1495" spans="1:9" x14ac:dyDescent="0.15">
      <c r="A1495" s="169" t="s">
        <v>1499</v>
      </c>
      <c r="B1495" s="169" t="s">
        <v>106</v>
      </c>
      <c r="C1495" s="170" t="s">
        <v>60</v>
      </c>
      <c r="D1495" s="170" t="s">
        <v>63</v>
      </c>
      <c r="E1495" s="171">
        <v>0.40355000000000002</v>
      </c>
      <c r="F1495" s="172">
        <v>5.2592449999999999E-2</v>
      </c>
      <c r="G1495" s="171">
        <v>4.8846540000000001E-2</v>
      </c>
      <c r="H1495" s="171">
        <v>0.28161999999999998</v>
      </c>
      <c r="I1495" s="170" t="b">
        <v>1</v>
      </c>
    </row>
    <row r="1496" spans="1:9" x14ac:dyDescent="0.15">
      <c r="A1496" s="169" t="s">
        <v>1499</v>
      </c>
      <c r="B1496" s="169" t="s">
        <v>387</v>
      </c>
      <c r="C1496" s="170" t="s">
        <v>67</v>
      </c>
      <c r="D1496" s="170" t="s">
        <v>61</v>
      </c>
      <c r="E1496" s="171">
        <v>0.27096999999999999</v>
      </c>
      <c r="F1496" s="172">
        <v>7.9734970000000002E-2</v>
      </c>
      <c r="G1496" s="171">
        <v>5.2964419999999998E-2</v>
      </c>
      <c r="H1496" s="171">
        <v>0.13220999999999999</v>
      </c>
      <c r="I1496" s="170" t="b">
        <v>1</v>
      </c>
    </row>
    <row r="1497" spans="1:9" x14ac:dyDescent="0.15">
      <c r="A1497" s="169" t="s">
        <v>1499</v>
      </c>
      <c r="B1497" s="169" t="s">
        <v>397</v>
      </c>
      <c r="C1497" s="170" t="s">
        <v>67</v>
      </c>
      <c r="D1497" s="170" t="s">
        <v>61</v>
      </c>
      <c r="E1497" s="171">
        <v>0.88110999999999995</v>
      </c>
      <c r="F1497" s="172">
        <v>1.005034E-2</v>
      </c>
      <c r="G1497" s="171">
        <v>7.6693990000000004E-2</v>
      </c>
      <c r="H1497" s="171">
        <v>0.89573999999999998</v>
      </c>
      <c r="I1497" s="170" t="b">
        <v>1</v>
      </c>
    </row>
    <row r="1498" spans="1:9" x14ac:dyDescent="0.15">
      <c r="A1498" s="169" t="s">
        <v>1499</v>
      </c>
      <c r="B1498" s="169" t="s">
        <v>819</v>
      </c>
      <c r="C1498" s="170" t="s">
        <v>67</v>
      </c>
      <c r="D1498" s="170" t="s">
        <v>61</v>
      </c>
      <c r="E1498" s="171">
        <v>0.33973999999999999</v>
      </c>
      <c r="F1498" s="172">
        <v>-6.0812100000000001E-2</v>
      </c>
      <c r="G1498" s="171">
        <v>5.1075719999999998E-2</v>
      </c>
      <c r="H1498" s="171">
        <v>0.23380000000000001</v>
      </c>
      <c r="I1498" s="170" t="b">
        <v>1</v>
      </c>
    </row>
    <row r="1499" spans="1:9" x14ac:dyDescent="0.15">
      <c r="A1499" s="169" t="s">
        <v>1499</v>
      </c>
      <c r="B1499" s="169" t="s">
        <v>336</v>
      </c>
      <c r="C1499" s="170" t="s">
        <v>60</v>
      </c>
      <c r="D1499" s="170" t="s">
        <v>63</v>
      </c>
      <c r="E1499" s="171">
        <v>0.81833</v>
      </c>
      <c r="F1499" s="172">
        <v>-1.0939900000000001E-2</v>
      </c>
      <c r="G1499" s="171">
        <v>5.928228E-2</v>
      </c>
      <c r="H1499" s="171">
        <v>0.85358999999999996</v>
      </c>
      <c r="I1499" s="170" t="b">
        <v>1</v>
      </c>
    </row>
    <row r="1500" spans="1:9" x14ac:dyDescent="0.15">
      <c r="A1500" s="169" t="s">
        <v>1499</v>
      </c>
      <c r="B1500" s="169" t="s">
        <v>215</v>
      </c>
      <c r="C1500" s="170" t="s">
        <v>67</v>
      </c>
      <c r="D1500" s="170" t="s">
        <v>61</v>
      </c>
      <c r="E1500" s="171">
        <v>0.48793999999999998</v>
      </c>
      <c r="F1500" s="172">
        <v>3.9920199999999998E-3</v>
      </c>
      <c r="G1500" s="171">
        <v>5.3982549999999997E-2</v>
      </c>
      <c r="H1500" s="171">
        <v>0.94105000000000005</v>
      </c>
      <c r="I1500" s="170" t="b">
        <v>1</v>
      </c>
    </row>
    <row r="1501" spans="1:9" x14ac:dyDescent="0.15">
      <c r="A1501" s="169" t="s">
        <v>1499</v>
      </c>
      <c r="B1501" s="169" t="s">
        <v>82</v>
      </c>
      <c r="C1501" s="170" t="s">
        <v>60</v>
      </c>
      <c r="D1501" s="170" t="s">
        <v>63</v>
      </c>
      <c r="E1501" s="171">
        <v>0.41203000000000001</v>
      </c>
      <c r="F1501" s="172">
        <v>7.6961039999999994E-2</v>
      </c>
      <c r="G1501" s="171">
        <v>4.8841780000000001E-2</v>
      </c>
      <c r="H1501" s="171">
        <v>0.11509</v>
      </c>
      <c r="I1501" s="170" t="b">
        <v>1</v>
      </c>
    </row>
    <row r="1502" spans="1:9" x14ac:dyDescent="0.15">
      <c r="A1502" s="169" t="s">
        <v>1499</v>
      </c>
      <c r="B1502" s="169" t="s">
        <v>281</v>
      </c>
      <c r="C1502" s="170" t="s">
        <v>67</v>
      </c>
      <c r="D1502" s="170" t="s">
        <v>61</v>
      </c>
      <c r="E1502" s="171">
        <v>2.7900000000000001E-2</v>
      </c>
      <c r="F1502" s="172">
        <v>0.23507212</v>
      </c>
      <c r="G1502" s="171">
        <v>0.13636069000000001</v>
      </c>
      <c r="H1502" s="171">
        <v>8.4725999999999996E-2</v>
      </c>
      <c r="I1502" s="170" t="b">
        <v>1</v>
      </c>
    </row>
    <row r="1503" spans="1:9" x14ac:dyDescent="0.15">
      <c r="A1503" s="169" t="s">
        <v>1499</v>
      </c>
      <c r="B1503" s="169" t="s">
        <v>86</v>
      </c>
      <c r="C1503" s="170" t="s">
        <v>60</v>
      </c>
      <c r="D1503" s="170" t="s">
        <v>63</v>
      </c>
      <c r="E1503" s="171">
        <v>0.45923999999999998</v>
      </c>
      <c r="F1503" s="172">
        <v>-0.14156360000000001</v>
      </c>
      <c r="G1503" s="171">
        <v>4.8497480000000003E-2</v>
      </c>
      <c r="H1503" s="171">
        <v>3.5117E-3</v>
      </c>
      <c r="I1503" s="170" t="b">
        <v>1</v>
      </c>
    </row>
    <row r="1504" spans="1:9" x14ac:dyDescent="0.15">
      <c r="A1504" s="169" t="s">
        <v>1499</v>
      </c>
      <c r="B1504" s="169" t="s">
        <v>376</v>
      </c>
      <c r="C1504" s="170" t="s">
        <v>60</v>
      </c>
      <c r="D1504" s="170" t="s">
        <v>63</v>
      </c>
      <c r="E1504" s="171">
        <v>0.54012000000000004</v>
      </c>
      <c r="F1504" s="172">
        <v>5.2346480000000001E-2</v>
      </c>
      <c r="G1504" s="171">
        <v>4.8686840000000002E-2</v>
      </c>
      <c r="H1504" s="171">
        <v>0.2823</v>
      </c>
      <c r="I1504" s="170" t="b">
        <v>1</v>
      </c>
    </row>
    <row r="1505" spans="1:9" x14ac:dyDescent="0.15">
      <c r="A1505" s="169" t="s">
        <v>1499</v>
      </c>
      <c r="B1505" s="169" t="s">
        <v>312</v>
      </c>
      <c r="C1505" s="170" t="s">
        <v>60</v>
      </c>
      <c r="D1505" s="170" t="s">
        <v>63</v>
      </c>
      <c r="E1505" s="171">
        <v>0.52630999999999994</v>
      </c>
      <c r="F1505" s="172">
        <v>-4.4973399999999997E-2</v>
      </c>
      <c r="G1505" s="171">
        <v>4.8413619999999997E-2</v>
      </c>
      <c r="H1505" s="171">
        <v>0.35292000000000001</v>
      </c>
      <c r="I1505" s="170" t="b">
        <v>1</v>
      </c>
    </row>
    <row r="1506" spans="1:9" x14ac:dyDescent="0.15">
      <c r="A1506" s="169" t="s">
        <v>1499</v>
      </c>
      <c r="B1506" s="169" t="s">
        <v>198</v>
      </c>
      <c r="C1506" s="170" t="s">
        <v>67</v>
      </c>
      <c r="D1506" s="170" t="s">
        <v>61</v>
      </c>
      <c r="E1506" s="171">
        <v>0.28248000000000001</v>
      </c>
      <c r="F1506" s="172">
        <v>3.6331929999999998E-2</v>
      </c>
      <c r="G1506" s="171">
        <v>5.2845499999999997E-2</v>
      </c>
      <c r="H1506" s="171">
        <v>0.49175999999999997</v>
      </c>
      <c r="I1506" s="170" t="b">
        <v>1</v>
      </c>
    </row>
    <row r="1507" spans="1:9" x14ac:dyDescent="0.15">
      <c r="A1507" s="169" t="s">
        <v>1499</v>
      </c>
      <c r="B1507" s="169" t="s">
        <v>378</v>
      </c>
      <c r="C1507" s="170" t="s">
        <v>60</v>
      </c>
      <c r="D1507" s="170" t="s">
        <v>63</v>
      </c>
      <c r="E1507" s="171">
        <v>0.12199</v>
      </c>
      <c r="F1507" s="172">
        <v>8.9597400000000008E-3</v>
      </c>
      <c r="G1507" s="171">
        <v>7.100091E-2</v>
      </c>
      <c r="H1507" s="171">
        <v>0.89958000000000005</v>
      </c>
      <c r="I1507" s="170" t="b">
        <v>1</v>
      </c>
    </row>
    <row r="1508" spans="1:9" x14ac:dyDescent="0.15">
      <c r="A1508" s="169" t="s">
        <v>1499</v>
      </c>
      <c r="B1508" s="169" t="s">
        <v>163</v>
      </c>
      <c r="C1508" s="170" t="s">
        <v>67</v>
      </c>
      <c r="D1508" s="170" t="s">
        <v>63</v>
      </c>
      <c r="E1508" s="171">
        <v>0.46172999999999997</v>
      </c>
      <c r="F1508" s="172">
        <v>2.469261E-2</v>
      </c>
      <c r="G1508" s="171">
        <v>4.7874569999999998E-2</v>
      </c>
      <c r="H1508" s="171">
        <v>0.60601000000000005</v>
      </c>
      <c r="I1508" s="170" t="b">
        <v>1</v>
      </c>
    </row>
    <row r="1509" spans="1:9" x14ac:dyDescent="0.15">
      <c r="A1509" s="169" t="s">
        <v>1499</v>
      </c>
      <c r="B1509" s="169" t="s">
        <v>906</v>
      </c>
      <c r="C1509" s="170" t="s">
        <v>61</v>
      </c>
      <c r="D1509" s="170" t="s">
        <v>67</v>
      </c>
      <c r="E1509" s="171">
        <v>1.9990000000000001E-2</v>
      </c>
      <c r="F1509" s="172">
        <v>-7.3646500000000004E-2</v>
      </c>
      <c r="G1509" s="171">
        <v>0.17757148</v>
      </c>
      <c r="H1509" s="171">
        <v>0.67832999999999999</v>
      </c>
      <c r="I1509" s="170" t="b">
        <v>1</v>
      </c>
    </row>
    <row r="1510" spans="1:9" x14ac:dyDescent="0.15">
      <c r="A1510" s="169" t="s">
        <v>1499</v>
      </c>
      <c r="B1510" s="169" t="s">
        <v>279</v>
      </c>
      <c r="C1510" s="170" t="s">
        <v>67</v>
      </c>
      <c r="D1510" s="170" t="s">
        <v>61</v>
      </c>
      <c r="E1510" s="171">
        <v>2.3050000000000001E-2</v>
      </c>
      <c r="F1510" s="172">
        <v>0.33217731</v>
      </c>
      <c r="G1510" s="171">
        <v>0.14192115999999999</v>
      </c>
      <c r="H1510" s="171">
        <v>1.9254E-2</v>
      </c>
      <c r="I1510" s="170" t="b">
        <v>1</v>
      </c>
    </row>
    <row r="1511" spans="1:9" x14ac:dyDescent="0.15">
      <c r="A1511" s="169" t="s">
        <v>1499</v>
      </c>
      <c r="B1511" s="169" t="s">
        <v>155</v>
      </c>
      <c r="C1511" s="170" t="s">
        <v>60</v>
      </c>
      <c r="D1511" s="170" t="s">
        <v>63</v>
      </c>
      <c r="E1511" s="171">
        <v>0.67881000000000002</v>
      </c>
      <c r="F1511" s="172">
        <v>-3.7295799999999997E-2</v>
      </c>
      <c r="G1511" s="171">
        <v>5.0716560000000001E-2</v>
      </c>
      <c r="H1511" s="171">
        <v>0.46211000000000002</v>
      </c>
      <c r="I1511" s="170" t="b">
        <v>1</v>
      </c>
    </row>
    <row r="1512" spans="1:9" x14ac:dyDescent="0.15">
      <c r="A1512" s="169" t="s">
        <v>1499</v>
      </c>
      <c r="B1512" s="169" t="s">
        <v>171</v>
      </c>
      <c r="C1512" s="170" t="s">
        <v>67</v>
      </c>
      <c r="D1512" s="170" t="s">
        <v>63</v>
      </c>
      <c r="E1512" s="171">
        <v>2.3439999999999999E-2</v>
      </c>
      <c r="F1512" s="172">
        <v>-2.2245600000000001E-2</v>
      </c>
      <c r="G1512" s="171">
        <v>0.15901222000000001</v>
      </c>
      <c r="H1512" s="171">
        <v>0.88873999999999997</v>
      </c>
      <c r="I1512" s="170" t="b">
        <v>1</v>
      </c>
    </row>
    <row r="1513" spans="1:9" x14ac:dyDescent="0.15">
      <c r="A1513" s="169" t="s">
        <v>1499</v>
      </c>
      <c r="B1513" s="169" t="s">
        <v>191</v>
      </c>
      <c r="C1513" s="170" t="s">
        <v>67</v>
      </c>
      <c r="D1513" s="170" t="s">
        <v>61</v>
      </c>
      <c r="E1513" s="171">
        <v>0.24037</v>
      </c>
      <c r="F1513" s="172">
        <v>-4.0080000000000003E-3</v>
      </c>
      <c r="G1513" s="171">
        <v>6.1692860000000002E-2</v>
      </c>
      <c r="H1513" s="171">
        <v>0.94820000000000004</v>
      </c>
      <c r="I1513" s="170" t="b">
        <v>1</v>
      </c>
    </row>
    <row r="1514" spans="1:9" x14ac:dyDescent="0.15">
      <c r="A1514" s="169" t="s">
        <v>1499</v>
      </c>
      <c r="B1514" s="169" t="s">
        <v>228</v>
      </c>
      <c r="C1514" s="170" t="s">
        <v>60</v>
      </c>
      <c r="D1514" s="170" t="s">
        <v>61</v>
      </c>
      <c r="E1514" s="171">
        <v>0.17856</v>
      </c>
      <c r="F1514" s="172">
        <v>4.7837329999999997E-2</v>
      </c>
      <c r="G1514" s="171">
        <v>6.2345949999999997E-2</v>
      </c>
      <c r="H1514" s="171">
        <v>0.44291000000000003</v>
      </c>
      <c r="I1514" s="170" t="b">
        <v>1</v>
      </c>
    </row>
    <row r="1515" spans="1:9" x14ac:dyDescent="0.15">
      <c r="A1515" s="169" t="s">
        <v>1499</v>
      </c>
      <c r="B1515" s="169" t="s">
        <v>875</v>
      </c>
      <c r="C1515" s="170" t="s">
        <v>67</v>
      </c>
      <c r="D1515" s="170" t="s">
        <v>61</v>
      </c>
      <c r="E1515" s="171">
        <v>1.4999999999999999E-2</v>
      </c>
      <c r="F1515" s="172">
        <v>-3.2523200000000002E-2</v>
      </c>
      <c r="G1515" s="171">
        <v>0.19987384</v>
      </c>
      <c r="H1515" s="171">
        <v>0.87073999999999996</v>
      </c>
      <c r="I1515" s="170" t="b">
        <v>1</v>
      </c>
    </row>
    <row r="1516" spans="1:9" x14ac:dyDescent="0.15">
      <c r="A1516" s="169" t="s">
        <v>1499</v>
      </c>
      <c r="B1516" s="169" t="s">
        <v>166</v>
      </c>
      <c r="C1516" s="170" t="s">
        <v>60</v>
      </c>
      <c r="D1516" s="170" t="s">
        <v>63</v>
      </c>
      <c r="E1516" s="171">
        <v>7.6499999999999997E-3</v>
      </c>
      <c r="F1516" s="172">
        <v>2.9955099999999998E-3</v>
      </c>
      <c r="G1516" s="171">
        <v>0.21628905000000001</v>
      </c>
      <c r="H1516" s="171">
        <v>0.98895</v>
      </c>
      <c r="I1516" s="170" t="b">
        <v>1</v>
      </c>
    </row>
    <row r="1517" spans="1:9" x14ac:dyDescent="0.15">
      <c r="A1517" s="169" t="s">
        <v>1499</v>
      </c>
      <c r="B1517" s="169" t="s">
        <v>803</v>
      </c>
      <c r="C1517" s="170" t="s">
        <v>60</v>
      </c>
      <c r="D1517" s="170" t="s">
        <v>63</v>
      </c>
      <c r="E1517" s="171">
        <v>6.7140000000000005E-2</v>
      </c>
      <c r="F1517" s="172">
        <v>0.12221762999999999</v>
      </c>
      <c r="G1517" s="171">
        <v>9.2040140000000006E-2</v>
      </c>
      <c r="H1517" s="171">
        <v>0.18421999999999999</v>
      </c>
      <c r="I1517" s="170" t="b">
        <v>1</v>
      </c>
    </row>
    <row r="1518" spans="1:9" x14ac:dyDescent="0.15">
      <c r="A1518" s="169" t="s">
        <v>1499</v>
      </c>
      <c r="B1518" s="169" t="s">
        <v>908</v>
      </c>
      <c r="C1518" s="170" t="s">
        <v>60</v>
      </c>
      <c r="D1518" s="170" t="s">
        <v>63</v>
      </c>
      <c r="E1518" s="171">
        <v>8.2299999999999995E-3</v>
      </c>
      <c r="F1518" s="172">
        <v>-5.7629100000000003E-2</v>
      </c>
      <c r="G1518" s="171">
        <v>0.27082497999999999</v>
      </c>
      <c r="H1518" s="171">
        <v>0.83148999999999995</v>
      </c>
      <c r="I1518" s="170" t="b">
        <v>1</v>
      </c>
    </row>
    <row r="1519" spans="1:9" x14ac:dyDescent="0.15">
      <c r="A1519" s="169" t="s">
        <v>1499</v>
      </c>
      <c r="B1519" s="169" t="s">
        <v>173</v>
      </c>
      <c r="C1519" s="170" t="s">
        <v>60</v>
      </c>
      <c r="D1519" s="170" t="s">
        <v>61</v>
      </c>
      <c r="E1519" s="171">
        <v>4.367E-2</v>
      </c>
      <c r="F1519" s="172">
        <v>7.0458460000000001E-2</v>
      </c>
      <c r="G1519" s="171">
        <v>0.11654173</v>
      </c>
      <c r="H1519" s="171">
        <v>0.54545999999999994</v>
      </c>
      <c r="I1519" s="170" t="b">
        <v>1</v>
      </c>
    </row>
    <row r="1520" spans="1:9" x14ac:dyDescent="0.15">
      <c r="A1520" s="169" t="s">
        <v>1499</v>
      </c>
      <c r="B1520" s="169" t="s">
        <v>100</v>
      </c>
      <c r="C1520" s="170" t="s">
        <v>67</v>
      </c>
      <c r="D1520" s="170" t="s">
        <v>61</v>
      </c>
      <c r="E1520" s="171">
        <v>0.58584999999999998</v>
      </c>
      <c r="F1520" s="172">
        <v>-1.1928599999999999E-2</v>
      </c>
      <c r="G1520" s="171">
        <v>4.856096E-2</v>
      </c>
      <c r="H1520" s="171">
        <v>0.80596000000000001</v>
      </c>
      <c r="I1520" s="170" t="b">
        <v>1</v>
      </c>
    </row>
    <row r="1521" spans="1:9" x14ac:dyDescent="0.15">
      <c r="A1521" s="169" t="s">
        <v>1499</v>
      </c>
      <c r="B1521" s="169" t="s">
        <v>329</v>
      </c>
      <c r="C1521" s="170" t="s">
        <v>67</v>
      </c>
      <c r="D1521" s="170" t="s">
        <v>61</v>
      </c>
      <c r="E1521" s="171">
        <v>0.42721999999999999</v>
      </c>
      <c r="F1521" s="172">
        <v>6.5787739999999997E-2</v>
      </c>
      <c r="G1521" s="171">
        <v>4.8291309999999997E-2</v>
      </c>
      <c r="H1521" s="171">
        <v>0.1731</v>
      </c>
      <c r="I1521" s="170" t="b">
        <v>1</v>
      </c>
    </row>
    <row r="1522" spans="1:9" x14ac:dyDescent="0.15">
      <c r="A1522" s="169" t="s">
        <v>1499</v>
      </c>
      <c r="B1522" s="169" t="s">
        <v>1014</v>
      </c>
      <c r="C1522" s="170" t="s">
        <v>60</v>
      </c>
      <c r="D1522" s="170" t="s">
        <v>63</v>
      </c>
      <c r="E1522" s="171">
        <v>9.0800000000000006E-2</v>
      </c>
      <c r="F1522" s="172">
        <v>0.11778304000000001</v>
      </c>
      <c r="G1522" s="171">
        <v>8.0385719999999994E-2</v>
      </c>
      <c r="H1522" s="171">
        <v>0.14285999999999999</v>
      </c>
      <c r="I1522" s="170" t="b">
        <v>1</v>
      </c>
    </row>
    <row r="1523" spans="1:9" x14ac:dyDescent="0.15">
      <c r="A1523" s="169" t="s">
        <v>1499</v>
      </c>
      <c r="B1523" s="169" t="s">
        <v>68</v>
      </c>
      <c r="C1523" s="170" t="s">
        <v>60</v>
      </c>
      <c r="D1523" s="170" t="s">
        <v>63</v>
      </c>
      <c r="E1523" s="171">
        <v>0.11446000000000001</v>
      </c>
      <c r="F1523" s="172">
        <v>-0.10981489999999999</v>
      </c>
      <c r="G1523" s="171">
        <v>7.7383480000000004E-2</v>
      </c>
      <c r="H1523" s="171">
        <v>0.15587000000000001</v>
      </c>
      <c r="I1523" s="170" t="b">
        <v>1</v>
      </c>
    </row>
    <row r="1524" spans="1:9" x14ac:dyDescent="0.15">
      <c r="A1524" s="169" t="s">
        <v>1499</v>
      </c>
      <c r="B1524" s="169" t="s">
        <v>89</v>
      </c>
      <c r="C1524" s="170" t="s">
        <v>67</v>
      </c>
      <c r="D1524" s="170" t="s">
        <v>61</v>
      </c>
      <c r="E1524" s="171">
        <v>0.77137</v>
      </c>
      <c r="F1524" s="172">
        <v>7.472355E-2</v>
      </c>
      <c r="G1524" s="171">
        <v>5.8093350000000002E-2</v>
      </c>
      <c r="H1524" s="171">
        <v>0.19835</v>
      </c>
      <c r="I1524" s="170" t="b">
        <v>1</v>
      </c>
    </row>
    <row r="1525" spans="1:9" x14ac:dyDescent="0.15">
      <c r="A1525" s="169" t="s">
        <v>1499</v>
      </c>
      <c r="B1525" s="169" t="s">
        <v>956</v>
      </c>
      <c r="C1525" s="170" t="s">
        <v>60</v>
      </c>
      <c r="D1525" s="170" t="s">
        <v>63</v>
      </c>
      <c r="E1525" s="171">
        <v>3.4889999999999997E-2</v>
      </c>
      <c r="F1525" s="172">
        <v>-0.26266430000000002</v>
      </c>
      <c r="G1525" s="171">
        <v>0.14201609000000001</v>
      </c>
      <c r="H1525" s="171">
        <v>6.4380000000000007E-2</v>
      </c>
      <c r="I1525" s="170" t="b">
        <v>1</v>
      </c>
    </row>
    <row r="1526" spans="1:9" x14ac:dyDescent="0.15">
      <c r="A1526" s="169" t="s">
        <v>1499</v>
      </c>
      <c r="B1526" s="169" t="s">
        <v>352</v>
      </c>
      <c r="C1526" s="170" t="s">
        <v>67</v>
      </c>
      <c r="D1526" s="170" t="s">
        <v>60</v>
      </c>
      <c r="E1526" s="171">
        <v>0.36135</v>
      </c>
      <c r="F1526" s="172">
        <v>4.8790159999999999E-2</v>
      </c>
      <c r="G1526" s="171">
        <v>4.9865590000000001E-2</v>
      </c>
      <c r="H1526" s="171">
        <v>0.32785999999999998</v>
      </c>
      <c r="I1526" s="170" t="b">
        <v>1</v>
      </c>
    </row>
    <row r="1527" spans="1:9" x14ac:dyDescent="0.15">
      <c r="A1527" s="169" t="s">
        <v>1499</v>
      </c>
      <c r="B1527" s="169" t="s">
        <v>229</v>
      </c>
      <c r="C1527" s="170" t="s">
        <v>60</v>
      </c>
      <c r="D1527" s="170" t="s">
        <v>63</v>
      </c>
      <c r="E1527" s="171">
        <v>0.21384</v>
      </c>
      <c r="F1527" s="172">
        <v>-4.6043899999999999E-2</v>
      </c>
      <c r="G1527" s="171">
        <v>5.9326039999999997E-2</v>
      </c>
      <c r="H1527" s="171">
        <v>0.43768000000000001</v>
      </c>
      <c r="I1527" s="170" t="b">
        <v>1</v>
      </c>
    </row>
    <row r="1528" spans="1:9" x14ac:dyDescent="0.15">
      <c r="A1528" s="169" t="s">
        <v>1499</v>
      </c>
      <c r="B1528" s="169" t="s">
        <v>351</v>
      </c>
      <c r="C1528" s="170" t="s">
        <v>67</v>
      </c>
      <c r="D1528" s="170" t="s">
        <v>61</v>
      </c>
      <c r="E1528" s="171">
        <v>0.21310000000000001</v>
      </c>
      <c r="F1528" s="172">
        <v>3.1498669999999999E-2</v>
      </c>
      <c r="G1528" s="171">
        <v>5.8375219999999998E-2</v>
      </c>
      <c r="H1528" s="171">
        <v>0.58948</v>
      </c>
      <c r="I1528" s="170" t="b">
        <v>1</v>
      </c>
    </row>
    <row r="1529" spans="1:9" x14ac:dyDescent="0.15">
      <c r="A1529" s="169" t="s">
        <v>1499</v>
      </c>
      <c r="B1529" s="169" t="s">
        <v>147</v>
      </c>
      <c r="C1529" s="170" t="s">
        <v>60</v>
      </c>
      <c r="D1529" s="170" t="s">
        <v>63</v>
      </c>
      <c r="E1529" s="171">
        <v>0.74448000000000003</v>
      </c>
      <c r="F1529" s="172">
        <v>-3.5367099999999999E-2</v>
      </c>
      <c r="G1529" s="171">
        <v>5.4848899999999999E-2</v>
      </c>
      <c r="H1529" s="171">
        <v>0.51905000000000001</v>
      </c>
      <c r="I1529" s="170" t="b">
        <v>1</v>
      </c>
    </row>
    <row r="1530" spans="1:9" x14ac:dyDescent="0.15">
      <c r="A1530" s="169" t="s">
        <v>1499</v>
      </c>
      <c r="B1530" s="169" t="s">
        <v>137</v>
      </c>
      <c r="C1530" s="170" t="s">
        <v>67</v>
      </c>
      <c r="D1530" s="170" t="s">
        <v>61</v>
      </c>
      <c r="E1530" s="171">
        <v>0.72496000000000005</v>
      </c>
      <c r="F1530" s="172">
        <v>5.4456190000000002E-2</v>
      </c>
      <c r="G1530" s="171">
        <v>5.4048060000000002E-2</v>
      </c>
      <c r="H1530" s="171">
        <v>0.31367</v>
      </c>
      <c r="I1530" s="170" t="b">
        <v>1</v>
      </c>
    </row>
    <row r="1531" spans="1:9" x14ac:dyDescent="0.15">
      <c r="A1531" s="169" t="s">
        <v>1499</v>
      </c>
      <c r="B1531" s="169" t="s">
        <v>129</v>
      </c>
      <c r="C1531" s="170" t="s">
        <v>60</v>
      </c>
      <c r="D1531" s="170" t="s">
        <v>61</v>
      </c>
      <c r="E1531" s="171">
        <v>0.54984999999999995</v>
      </c>
      <c r="F1531" s="172">
        <v>1.0005000000000001E-3</v>
      </c>
      <c r="G1531" s="171">
        <v>3.230094E-2</v>
      </c>
      <c r="H1531" s="171">
        <v>0.97528999999999999</v>
      </c>
      <c r="I1531" s="170" t="b">
        <v>1</v>
      </c>
    </row>
    <row r="1532" spans="1:9" x14ac:dyDescent="0.15">
      <c r="A1532" s="169" t="s">
        <v>1499</v>
      </c>
      <c r="B1532" s="169" t="s">
        <v>290</v>
      </c>
      <c r="C1532" s="170" t="s">
        <v>60</v>
      </c>
      <c r="D1532" s="170" t="s">
        <v>63</v>
      </c>
      <c r="E1532" s="171">
        <v>0.76395999999999997</v>
      </c>
      <c r="F1532" s="172">
        <v>0.12329822</v>
      </c>
      <c r="G1532" s="171">
        <v>5.7224499999999998E-2</v>
      </c>
      <c r="H1532" s="171">
        <v>3.1189999999999999E-2</v>
      </c>
      <c r="I1532" s="170" t="b">
        <v>1</v>
      </c>
    </row>
    <row r="1533" spans="1:9" x14ac:dyDescent="0.15">
      <c r="A1533" s="169" t="s">
        <v>1499</v>
      </c>
      <c r="B1533" s="169" t="s">
        <v>287</v>
      </c>
      <c r="C1533" s="170" t="s">
        <v>60</v>
      </c>
      <c r="D1533" s="170" t="s">
        <v>63</v>
      </c>
      <c r="E1533" s="171">
        <v>0.25936999999999999</v>
      </c>
      <c r="F1533" s="172">
        <v>5.3540770000000001E-2</v>
      </c>
      <c r="G1533" s="171">
        <v>5.425352E-2</v>
      </c>
      <c r="H1533" s="171">
        <v>0.32371</v>
      </c>
      <c r="I1533" s="170" t="b">
        <v>1</v>
      </c>
    </row>
    <row r="1534" spans="1:9" x14ac:dyDescent="0.15">
      <c r="A1534" s="169" t="s">
        <v>1499</v>
      </c>
      <c r="B1534" s="169" t="s">
        <v>843</v>
      </c>
      <c r="C1534" s="170" t="s">
        <v>60</v>
      </c>
      <c r="D1534" s="170" t="s">
        <v>63</v>
      </c>
      <c r="E1534" s="171">
        <v>4.1529999999999997E-2</v>
      </c>
      <c r="F1534" s="172">
        <v>8.6177699999999996E-2</v>
      </c>
      <c r="G1534" s="171">
        <v>0.11584144</v>
      </c>
      <c r="H1534" s="171">
        <v>0.45691999999999999</v>
      </c>
      <c r="I1534" s="170" t="b">
        <v>1</v>
      </c>
    </row>
    <row r="1535" spans="1:9" x14ac:dyDescent="0.15">
      <c r="A1535" s="169" t="s">
        <v>1499</v>
      </c>
      <c r="B1535" s="169" t="s">
        <v>127</v>
      </c>
      <c r="C1535" s="170" t="s">
        <v>67</v>
      </c>
      <c r="D1535" s="170" t="s">
        <v>60</v>
      </c>
      <c r="E1535" s="171">
        <v>0.66352</v>
      </c>
      <c r="F1535" s="172">
        <v>1.5113639999999999E-2</v>
      </c>
      <c r="G1535" s="171">
        <v>5.2135679999999997E-2</v>
      </c>
      <c r="H1535" s="171">
        <v>0.77190000000000003</v>
      </c>
      <c r="I1535" s="170" t="b">
        <v>1</v>
      </c>
    </row>
    <row r="1536" spans="1:9" x14ac:dyDescent="0.15">
      <c r="A1536" s="169" t="s">
        <v>1499</v>
      </c>
      <c r="B1536" s="169" t="s">
        <v>285</v>
      </c>
      <c r="C1536" s="170" t="s">
        <v>67</v>
      </c>
      <c r="D1536" s="170" t="s">
        <v>61</v>
      </c>
      <c r="E1536" s="171">
        <v>0.93728</v>
      </c>
      <c r="F1536" s="172">
        <v>7.3646539999999996E-2</v>
      </c>
      <c r="G1536" s="171">
        <v>0.10123242</v>
      </c>
      <c r="H1536" s="171">
        <v>0.46692</v>
      </c>
      <c r="I1536" s="170" t="b">
        <v>1</v>
      </c>
    </row>
    <row r="1537" spans="1:9" x14ac:dyDescent="0.15">
      <c r="A1537" s="169" t="s">
        <v>1499</v>
      </c>
      <c r="B1537" s="169" t="s">
        <v>305</v>
      </c>
      <c r="C1537" s="170" t="s">
        <v>60</v>
      </c>
      <c r="D1537" s="170" t="s">
        <v>61</v>
      </c>
      <c r="E1537" s="171">
        <v>0.96472000000000002</v>
      </c>
      <c r="F1537" s="172">
        <v>-0.1115414</v>
      </c>
      <c r="G1537" s="171">
        <v>0.12512934000000001</v>
      </c>
      <c r="H1537" s="171">
        <v>0.37270999999999999</v>
      </c>
      <c r="I1537" s="170" t="b">
        <v>1</v>
      </c>
    </row>
    <row r="1538" spans="1:9" x14ac:dyDescent="0.15">
      <c r="A1538" s="169" t="s">
        <v>1499</v>
      </c>
      <c r="B1538" s="169" t="s">
        <v>797</v>
      </c>
      <c r="C1538" s="170" t="s">
        <v>1196</v>
      </c>
      <c r="D1538" s="170" t="s">
        <v>1176</v>
      </c>
      <c r="E1538" s="171">
        <v>6.7790000000000003E-2</v>
      </c>
      <c r="F1538" s="172">
        <v>0.20538682999999999</v>
      </c>
      <c r="G1538" s="171">
        <v>9.0535489999999996E-2</v>
      </c>
      <c r="H1538" s="171">
        <v>2.3293999999999999E-2</v>
      </c>
      <c r="I1538" s="170" t="b">
        <v>0</v>
      </c>
    </row>
    <row r="1539" spans="1:9" x14ac:dyDescent="0.15">
      <c r="A1539" s="169" t="s">
        <v>1499</v>
      </c>
      <c r="B1539" s="169" t="s">
        <v>78</v>
      </c>
      <c r="C1539" s="170" t="s">
        <v>60</v>
      </c>
      <c r="D1539" s="170" t="s">
        <v>63</v>
      </c>
      <c r="E1539" s="171">
        <v>8.7849999999999998E-2</v>
      </c>
      <c r="F1539" s="172">
        <v>6.2974799999999997E-2</v>
      </c>
      <c r="G1539" s="171">
        <v>8.3061720000000006E-2</v>
      </c>
      <c r="H1539" s="171">
        <v>0.44835000000000003</v>
      </c>
      <c r="I1539" s="170" t="b">
        <v>1</v>
      </c>
    </row>
    <row r="1540" spans="1:9" x14ac:dyDescent="0.15">
      <c r="A1540" s="169" t="s">
        <v>1499</v>
      </c>
      <c r="B1540" s="169" t="s">
        <v>319</v>
      </c>
      <c r="C1540" s="170" t="s">
        <v>60</v>
      </c>
      <c r="D1540" s="170" t="s">
        <v>63</v>
      </c>
      <c r="E1540" s="171">
        <v>0.13586999999999999</v>
      </c>
      <c r="F1540" s="172">
        <v>-2.32686E-2</v>
      </c>
      <c r="G1540" s="171">
        <v>7.0392419999999997E-2</v>
      </c>
      <c r="H1540" s="171">
        <v>0.74097999999999997</v>
      </c>
      <c r="I1540" s="170" t="b">
        <v>1</v>
      </c>
    </row>
    <row r="1541" spans="1:9" x14ac:dyDescent="0.15">
      <c r="A1541" s="169" t="s">
        <v>1499</v>
      </c>
      <c r="B1541" s="169" t="s">
        <v>783</v>
      </c>
      <c r="C1541" s="170" t="s">
        <v>67</v>
      </c>
      <c r="D1541" s="170" t="s">
        <v>61</v>
      </c>
      <c r="E1541" s="171">
        <v>0.41754999999999998</v>
      </c>
      <c r="F1541" s="172">
        <v>-2.7371199999999998E-2</v>
      </c>
      <c r="G1541" s="171">
        <v>4.8551469999999999E-2</v>
      </c>
      <c r="H1541" s="171">
        <v>0.57291999999999998</v>
      </c>
      <c r="I1541" s="170" t="b">
        <v>1</v>
      </c>
    </row>
    <row r="1542" spans="1:9" x14ac:dyDescent="0.15">
      <c r="A1542" s="169" t="s">
        <v>1499</v>
      </c>
      <c r="B1542" s="169" t="s">
        <v>189</v>
      </c>
      <c r="C1542" s="170" t="s">
        <v>67</v>
      </c>
      <c r="D1542" s="170" t="s">
        <v>63</v>
      </c>
      <c r="E1542" s="171">
        <v>0.40149000000000001</v>
      </c>
      <c r="F1542" s="172">
        <v>1.2916230000000001E-2</v>
      </c>
      <c r="G1542" s="171">
        <v>4.9664470000000002E-2</v>
      </c>
      <c r="H1542" s="171">
        <v>0.79481000000000002</v>
      </c>
      <c r="I1542" s="170" t="b">
        <v>1</v>
      </c>
    </row>
    <row r="1543" spans="1:9" x14ac:dyDescent="0.15">
      <c r="A1543" s="169" t="s">
        <v>1499</v>
      </c>
      <c r="B1543" s="169" t="s">
        <v>134</v>
      </c>
      <c r="C1543" s="170" t="s">
        <v>60</v>
      </c>
      <c r="D1543" s="170" t="s">
        <v>63</v>
      </c>
      <c r="E1543" s="171">
        <v>0.46509</v>
      </c>
      <c r="F1543" s="172">
        <v>-5.4456200000000003E-2</v>
      </c>
      <c r="G1543" s="171">
        <v>4.8317319999999997E-2</v>
      </c>
      <c r="H1543" s="171">
        <v>0.25972000000000001</v>
      </c>
      <c r="I1543" s="170" t="b">
        <v>1</v>
      </c>
    </row>
    <row r="1544" spans="1:9" x14ac:dyDescent="0.15">
      <c r="A1544" s="169" t="s">
        <v>1499</v>
      </c>
      <c r="B1544" s="169" t="s">
        <v>831</v>
      </c>
      <c r="C1544" s="170" t="s">
        <v>61</v>
      </c>
      <c r="D1544" s="170" t="s">
        <v>60</v>
      </c>
      <c r="E1544" s="171">
        <v>0.27800999999999998</v>
      </c>
      <c r="F1544" s="172">
        <v>-8.33816E-2</v>
      </c>
      <c r="G1544" s="171">
        <v>5.4406129999999997E-2</v>
      </c>
      <c r="H1544" s="171">
        <v>0.12537999999999999</v>
      </c>
      <c r="I1544" s="170" t="b">
        <v>1</v>
      </c>
    </row>
    <row r="1545" spans="1:9" x14ac:dyDescent="0.15">
      <c r="A1545" s="169" t="s">
        <v>1499</v>
      </c>
      <c r="B1545" s="169" t="s">
        <v>200</v>
      </c>
      <c r="C1545" s="170" t="s">
        <v>63</v>
      </c>
      <c r="D1545" s="170" t="s">
        <v>61</v>
      </c>
      <c r="E1545" s="171">
        <v>0.74289000000000005</v>
      </c>
      <c r="F1545" s="172">
        <v>-4.0181799999999997E-2</v>
      </c>
      <c r="G1545" s="171">
        <v>5.470949E-2</v>
      </c>
      <c r="H1545" s="171">
        <v>0.46267000000000003</v>
      </c>
      <c r="I1545" s="170" t="b">
        <v>1</v>
      </c>
    </row>
    <row r="1546" spans="1:9" x14ac:dyDescent="0.15">
      <c r="A1546" s="169" t="s">
        <v>1499</v>
      </c>
      <c r="B1546" s="169" t="s">
        <v>132</v>
      </c>
      <c r="C1546" s="170" t="s">
        <v>60</v>
      </c>
      <c r="D1546" s="170" t="s">
        <v>63</v>
      </c>
      <c r="E1546" s="171">
        <v>0.22040999999999999</v>
      </c>
      <c r="F1546" s="172">
        <v>-9.0407000000000005E-3</v>
      </c>
      <c r="G1546" s="171">
        <v>5.6490730000000003E-2</v>
      </c>
      <c r="H1546" s="171">
        <v>0.87285000000000001</v>
      </c>
      <c r="I1546" s="170" t="b">
        <v>1</v>
      </c>
    </row>
    <row r="1547" spans="1:9" x14ac:dyDescent="0.15">
      <c r="A1547" s="169" t="s">
        <v>1499</v>
      </c>
      <c r="B1547" s="169" t="s">
        <v>276</v>
      </c>
      <c r="C1547" s="170" t="s">
        <v>60</v>
      </c>
      <c r="D1547" s="170" t="s">
        <v>63</v>
      </c>
      <c r="E1547" s="171">
        <v>0.78771999999999998</v>
      </c>
      <c r="F1547" s="172">
        <v>-8.4341100000000002E-2</v>
      </c>
      <c r="G1547" s="171">
        <v>5.7733350000000003E-2</v>
      </c>
      <c r="H1547" s="171">
        <v>0.14405000000000001</v>
      </c>
      <c r="I1547" s="170" t="b">
        <v>1</v>
      </c>
    </row>
    <row r="1548" spans="1:9" x14ac:dyDescent="0.15">
      <c r="A1548" s="169" t="s">
        <v>1499</v>
      </c>
      <c r="B1548" s="169" t="s">
        <v>265</v>
      </c>
      <c r="C1548" s="170" t="s">
        <v>67</v>
      </c>
      <c r="D1548" s="170" t="s">
        <v>61</v>
      </c>
      <c r="E1548" s="171">
        <v>0.78837999999999997</v>
      </c>
      <c r="F1548" s="172">
        <v>9.871597E-2</v>
      </c>
      <c r="G1548" s="171">
        <v>5.9557779999999998E-2</v>
      </c>
      <c r="H1548" s="171">
        <v>9.7421999999999995E-2</v>
      </c>
      <c r="I1548" s="170" t="b">
        <v>1</v>
      </c>
    </row>
    <row r="1549" spans="1:9" x14ac:dyDescent="0.15">
      <c r="A1549" s="169" t="s">
        <v>1499</v>
      </c>
      <c r="B1549" s="169" t="s">
        <v>410</v>
      </c>
      <c r="C1549" s="170" t="s">
        <v>67</v>
      </c>
      <c r="D1549" s="170" t="s">
        <v>61</v>
      </c>
      <c r="E1549" s="171">
        <v>0.57138</v>
      </c>
      <c r="F1549" s="172">
        <v>1.005034E-2</v>
      </c>
      <c r="G1549" s="171">
        <v>4.7279450000000001E-2</v>
      </c>
      <c r="H1549" s="171">
        <v>0.83165999999999995</v>
      </c>
      <c r="I1549" s="170" t="b">
        <v>1</v>
      </c>
    </row>
    <row r="1550" spans="1:9" x14ac:dyDescent="0.15">
      <c r="A1550" s="169" t="s">
        <v>1499</v>
      </c>
      <c r="B1550" s="169" t="s">
        <v>322</v>
      </c>
      <c r="C1550" s="170" t="s">
        <v>60</v>
      </c>
      <c r="D1550" s="170" t="s">
        <v>63</v>
      </c>
      <c r="E1550" s="171">
        <v>8.9870000000000005E-2</v>
      </c>
      <c r="F1550" s="172">
        <v>7.9734970000000002E-2</v>
      </c>
      <c r="G1550" s="171">
        <v>8.317679E-2</v>
      </c>
      <c r="H1550" s="171">
        <v>0.33774999999999999</v>
      </c>
      <c r="I1550" s="170" t="b">
        <v>1</v>
      </c>
    </row>
    <row r="1551" spans="1:9" x14ac:dyDescent="0.15">
      <c r="A1551" s="169" t="s">
        <v>1499</v>
      </c>
      <c r="B1551" s="169" t="s">
        <v>286</v>
      </c>
      <c r="C1551" s="170" t="s">
        <v>60</v>
      </c>
      <c r="D1551" s="170" t="s">
        <v>63</v>
      </c>
      <c r="E1551" s="171">
        <v>6.8580000000000002E-2</v>
      </c>
      <c r="F1551" s="172">
        <v>3.4401429999999997E-2</v>
      </c>
      <c r="G1551" s="171">
        <v>9.2429280000000003E-2</v>
      </c>
      <c r="H1551" s="171">
        <v>0.70974999999999999</v>
      </c>
      <c r="I1551" s="170" t="b">
        <v>1</v>
      </c>
    </row>
    <row r="1552" spans="1:9" x14ac:dyDescent="0.15">
      <c r="A1552" s="169" t="s">
        <v>1499</v>
      </c>
      <c r="B1552" s="169" t="s">
        <v>984</v>
      </c>
      <c r="C1552" s="170" t="s">
        <v>63</v>
      </c>
      <c r="D1552" s="170" t="s">
        <v>60</v>
      </c>
      <c r="E1552" s="171">
        <v>0.38816000000000001</v>
      </c>
      <c r="F1552" s="172">
        <v>3.9920199999999998E-3</v>
      </c>
      <c r="G1552" s="171">
        <v>4.5012049999999998E-2</v>
      </c>
      <c r="H1552" s="171">
        <v>0.92932999999999999</v>
      </c>
      <c r="I1552" s="170" t="b">
        <v>1</v>
      </c>
    </row>
    <row r="1553" spans="1:9" x14ac:dyDescent="0.15">
      <c r="A1553" s="169" t="s">
        <v>1499</v>
      </c>
      <c r="B1553" s="169" t="s">
        <v>344</v>
      </c>
      <c r="C1553" s="170" t="s">
        <v>67</v>
      </c>
      <c r="D1553" s="170" t="s">
        <v>61</v>
      </c>
      <c r="E1553" s="171">
        <v>0.30615999999999999</v>
      </c>
      <c r="F1553" s="172">
        <v>-5.12933E-2</v>
      </c>
      <c r="G1553" s="171">
        <v>5.1674100000000001E-2</v>
      </c>
      <c r="H1553" s="171">
        <v>0.32089000000000001</v>
      </c>
      <c r="I1553" s="170" t="b">
        <v>1</v>
      </c>
    </row>
    <row r="1554" spans="1:9" x14ac:dyDescent="0.15">
      <c r="A1554" s="169" t="s">
        <v>1499</v>
      </c>
      <c r="B1554" s="169" t="s">
        <v>255</v>
      </c>
      <c r="C1554" s="170" t="s">
        <v>60</v>
      </c>
      <c r="D1554" s="170" t="s">
        <v>63</v>
      </c>
      <c r="E1554" s="171">
        <v>0.39174999999999999</v>
      </c>
      <c r="F1554" s="172">
        <v>1.2916230000000001E-2</v>
      </c>
      <c r="G1554" s="171">
        <v>4.7492479999999997E-2</v>
      </c>
      <c r="H1554" s="171">
        <v>0.78564999999999996</v>
      </c>
      <c r="I1554" s="170" t="b">
        <v>1</v>
      </c>
    </row>
    <row r="1555" spans="1:9" x14ac:dyDescent="0.15">
      <c r="A1555" s="169" t="s">
        <v>1499</v>
      </c>
      <c r="B1555" s="169" t="s">
        <v>339</v>
      </c>
      <c r="C1555" s="170" t="s">
        <v>60</v>
      </c>
      <c r="D1555" s="170" t="s">
        <v>63</v>
      </c>
      <c r="E1555" s="171">
        <v>0.90508</v>
      </c>
      <c r="F1555" s="172">
        <v>0.1199103</v>
      </c>
      <c r="G1555" s="171">
        <v>8.4673120000000004E-2</v>
      </c>
      <c r="H1555" s="171">
        <v>0.15673000000000001</v>
      </c>
      <c r="I1555" s="170" t="b">
        <v>1</v>
      </c>
    </row>
    <row r="1556" spans="1:9" x14ac:dyDescent="0.15">
      <c r="A1556" s="169" t="s">
        <v>1499</v>
      </c>
      <c r="B1556" s="169" t="s">
        <v>339</v>
      </c>
      <c r="C1556" s="170" t="s">
        <v>63</v>
      </c>
      <c r="D1556" s="170" t="s">
        <v>60</v>
      </c>
      <c r="E1556" s="171">
        <v>9.4920000000000004E-2</v>
      </c>
      <c r="F1556" s="172">
        <v>-0.1199103</v>
      </c>
      <c r="G1556" s="171">
        <v>8.4673120000000004E-2</v>
      </c>
      <c r="H1556" s="171">
        <v>0.15673000000000001</v>
      </c>
      <c r="I1556" s="170" t="b">
        <v>1</v>
      </c>
    </row>
    <row r="1557" spans="1:9" x14ac:dyDescent="0.15">
      <c r="A1557" s="169" t="s">
        <v>1499</v>
      </c>
      <c r="B1557" s="169" t="s">
        <v>201</v>
      </c>
      <c r="C1557" s="170" t="s">
        <v>60</v>
      </c>
      <c r="D1557" s="170" t="s">
        <v>61</v>
      </c>
      <c r="E1557" s="171">
        <v>0.49564000000000002</v>
      </c>
      <c r="F1557" s="172">
        <v>7.3250460000000003E-2</v>
      </c>
      <c r="G1557" s="171">
        <v>4.8098849999999999E-2</v>
      </c>
      <c r="H1557" s="171">
        <v>0.12778</v>
      </c>
      <c r="I1557" s="170" t="b">
        <v>1</v>
      </c>
    </row>
    <row r="1558" spans="1:9" x14ac:dyDescent="0.15">
      <c r="A1558" s="169" t="s">
        <v>1499</v>
      </c>
      <c r="B1558" s="169" t="s">
        <v>364</v>
      </c>
      <c r="C1558" s="170" t="s">
        <v>60</v>
      </c>
      <c r="D1558" s="170" t="s">
        <v>63</v>
      </c>
      <c r="E1558" s="171">
        <v>0.60936999999999997</v>
      </c>
      <c r="F1558" s="172">
        <v>-9.9949999999999995E-4</v>
      </c>
      <c r="G1558" s="171">
        <v>0.10210924</v>
      </c>
      <c r="H1558" s="171">
        <v>0.99219000000000002</v>
      </c>
      <c r="I1558" s="170" t="b">
        <v>1</v>
      </c>
    </row>
    <row r="1559" spans="1:9" x14ac:dyDescent="0.15">
      <c r="A1559" s="169" t="s">
        <v>1499</v>
      </c>
      <c r="B1559" s="169" t="s">
        <v>988</v>
      </c>
      <c r="C1559" s="170" t="s">
        <v>67</v>
      </c>
      <c r="D1559" s="170" t="s">
        <v>60</v>
      </c>
      <c r="E1559" s="171">
        <v>3.3160000000000002E-2</v>
      </c>
      <c r="F1559" s="172">
        <v>9.8939949999999999E-2</v>
      </c>
      <c r="G1559" s="171">
        <v>0.12877804000000001</v>
      </c>
      <c r="H1559" s="171">
        <v>0.44230999999999998</v>
      </c>
      <c r="I1559" s="170" t="b">
        <v>1</v>
      </c>
    </row>
    <row r="1560" spans="1:9" x14ac:dyDescent="0.15">
      <c r="A1560" s="169" t="s">
        <v>1499</v>
      </c>
      <c r="B1560" s="169" t="s">
        <v>863</v>
      </c>
      <c r="C1560" s="170" t="s">
        <v>61</v>
      </c>
      <c r="D1560" s="170" t="s">
        <v>67</v>
      </c>
      <c r="E1560" s="171">
        <v>0.35698999999999997</v>
      </c>
      <c r="F1560" s="172">
        <v>-7.0245999999999998E-3</v>
      </c>
      <c r="G1560" s="171">
        <v>4.7601049999999999E-2</v>
      </c>
      <c r="H1560" s="171">
        <v>0.88268000000000002</v>
      </c>
      <c r="I1560" s="170" t="b">
        <v>1</v>
      </c>
    </row>
    <row r="1561" spans="1:9" x14ac:dyDescent="0.15">
      <c r="A1561" s="169" t="s">
        <v>1499</v>
      </c>
      <c r="B1561" s="169" t="s">
        <v>238</v>
      </c>
      <c r="C1561" s="170" t="s">
        <v>67</v>
      </c>
      <c r="D1561" s="170" t="s">
        <v>60</v>
      </c>
      <c r="E1561" s="171">
        <v>0.13117999999999999</v>
      </c>
      <c r="F1561" s="172">
        <v>0.11689375</v>
      </c>
      <c r="G1561" s="171">
        <v>6.9373019999999994E-2</v>
      </c>
      <c r="H1561" s="171">
        <v>9.1988E-2</v>
      </c>
      <c r="I1561" s="170" t="b">
        <v>1</v>
      </c>
    </row>
    <row r="1562" spans="1:9" x14ac:dyDescent="0.15">
      <c r="A1562" s="169" t="s">
        <v>1499</v>
      </c>
      <c r="B1562" s="169" t="s">
        <v>992</v>
      </c>
      <c r="C1562" s="170" t="s">
        <v>61</v>
      </c>
      <c r="D1562" s="170" t="s">
        <v>63</v>
      </c>
      <c r="E1562" s="171">
        <v>0.28249000000000002</v>
      </c>
      <c r="F1562" s="172">
        <v>-4.7091599999999997E-2</v>
      </c>
      <c r="G1562" s="171">
        <v>5.3842279999999999E-2</v>
      </c>
      <c r="H1562" s="171">
        <v>0.38178000000000001</v>
      </c>
      <c r="I1562" s="170" t="b">
        <v>1</v>
      </c>
    </row>
    <row r="1563" spans="1:9" x14ac:dyDescent="0.15">
      <c r="A1563" s="169" t="s">
        <v>1499</v>
      </c>
      <c r="B1563" s="169" t="s">
        <v>146</v>
      </c>
      <c r="C1563" s="170" t="s">
        <v>67</v>
      </c>
      <c r="D1563" s="170" t="s">
        <v>61</v>
      </c>
      <c r="E1563" s="171">
        <v>0.10131</v>
      </c>
      <c r="F1563" s="172">
        <v>-0.19601489999999999</v>
      </c>
      <c r="G1563" s="171">
        <v>8.3202490000000004E-2</v>
      </c>
      <c r="H1563" s="171">
        <v>1.8478999999999999E-2</v>
      </c>
      <c r="I1563" s="170" t="b">
        <v>1</v>
      </c>
    </row>
    <row r="1564" spans="1:9" x14ac:dyDescent="0.15">
      <c r="A1564" s="169" t="s">
        <v>1499</v>
      </c>
      <c r="B1564" s="169" t="s">
        <v>157</v>
      </c>
      <c r="C1564" s="170" t="s">
        <v>67</v>
      </c>
      <c r="D1564" s="170" t="s">
        <v>61</v>
      </c>
      <c r="E1564" s="171">
        <v>0.92545999999999995</v>
      </c>
      <c r="F1564" s="172">
        <v>3.1490669999999998E-2</v>
      </c>
      <c r="G1564" s="171">
        <v>9.0148790000000006E-2</v>
      </c>
      <c r="H1564" s="171">
        <v>0.72685</v>
      </c>
      <c r="I1564" s="170" t="b">
        <v>1</v>
      </c>
    </row>
    <row r="1565" spans="1:9" x14ac:dyDescent="0.15">
      <c r="A1565" s="169" t="s">
        <v>1499</v>
      </c>
      <c r="B1565" s="169" t="s">
        <v>176</v>
      </c>
      <c r="C1565" s="170" t="s">
        <v>60</v>
      </c>
      <c r="D1565" s="170" t="s">
        <v>63</v>
      </c>
      <c r="E1565" s="171">
        <v>0.17018</v>
      </c>
      <c r="F1565" s="172">
        <v>-1.30852E-2</v>
      </c>
      <c r="G1565" s="171">
        <v>6.2910209999999994E-2</v>
      </c>
      <c r="H1565" s="171">
        <v>0.83523000000000003</v>
      </c>
      <c r="I1565" s="170" t="b">
        <v>1</v>
      </c>
    </row>
    <row r="1566" spans="1:9" x14ac:dyDescent="0.15">
      <c r="A1566" s="169" t="s">
        <v>1499</v>
      </c>
      <c r="B1566" s="169" t="s">
        <v>412</v>
      </c>
      <c r="C1566" s="170" t="s">
        <v>63</v>
      </c>
      <c r="D1566" s="170" t="s">
        <v>61</v>
      </c>
      <c r="E1566" s="171">
        <v>0.22212999999999999</v>
      </c>
      <c r="F1566" s="172">
        <v>-1.8164E-2</v>
      </c>
      <c r="G1566" s="171">
        <v>5.6508820000000001E-2</v>
      </c>
      <c r="H1566" s="171">
        <v>0.74787999999999999</v>
      </c>
      <c r="I1566" s="170" t="b">
        <v>1</v>
      </c>
    </row>
    <row r="1567" spans="1:9" x14ac:dyDescent="0.15">
      <c r="A1567" s="169" t="s">
        <v>1499</v>
      </c>
      <c r="B1567" s="169" t="s">
        <v>240</v>
      </c>
      <c r="C1567" s="170" t="s">
        <v>60</v>
      </c>
      <c r="D1567" s="170" t="s">
        <v>63</v>
      </c>
      <c r="E1567" s="171">
        <v>4.6010000000000002E-2</v>
      </c>
      <c r="F1567" s="172">
        <v>8.250122E-2</v>
      </c>
      <c r="G1567" s="171">
        <v>0.11135418</v>
      </c>
      <c r="H1567" s="171">
        <v>0.45876</v>
      </c>
      <c r="I1567" s="170" t="b">
        <v>1</v>
      </c>
    </row>
    <row r="1568" spans="1:9" x14ac:dyDescent="0.15">
      <c r="A1568" s="169" t="s">
        <v>1499</v>
      </c>
      <c r="B1568" s="169" t="s">
        <v>278</v>
      </c>
      <c r="C1568" s="170" t="s">
        <v>67</v>
      </c>
      <c r="D1568" s="170" t="s">
        <v>61</v>
      </c>
      <c r="E1568" s="171">
        <v>2.2550000000000001E-2</v>
      </c>
      <c r="F1568" s="172">
        <v>-0.33267940000000001</v>
      </c>
      <c r="G1568" s="171">
        <v>0.18001571999999999</v>
      </c>
      <c r="H1568" s="171">
        <v>6.4593999999999999E-2</v>
      </c>
      <c r="I1568" s="170" t="b">
        <v>1</v>
      </c>
    </row>
    <row r="1569" spans="1:9" x14ac:dyDescent="0.15">
      <c r="A1569" s="169" t="s">
        <v>1499</v>
      </c>
      <c r="B1569" s="169" t="s">
        <v>292</v>
      </c>
      <c r="C1569" s="170" t="s">
        <v>60</v>
      </c>
      <c r="D1569" s="170" t="s">
        <v>63</v>
      </c>
      <c r="E1569" s="171">
        <v>0.68347000000000002</v>
      </c>
      <c r="F1569" s="172">
        <v>2.2245609999999999E-2</v>
      </c>
      <c r="G1569" s="171">
        <v>5.240914E-2</v>
      </c>
      <c r="H1569" s="171">
        <v>0.67122999999999999</v>
      </c>
      <c r="I1569" s="170" t="b">
        <v>1</v>
      </c>
    </row>
    <row r="1570" spans="1:9" x14ac:dyDescent="0.15">
      <c r="A1570" s="169" t="s">
        <v>1499</v>
      </c>
      <c r="B1570" s="169" t="s">
        <v>1016</v>
      </c>
      <c r="C1570" s="170" t="s">
        <v>60</v>
      </c>
      <c r="D1570" s="170" t="s">
        <v>63</v>
      </c>
      <c r="E1570" s="171">
        <v>9.6519999999999995E-2</v>
      </c>
      <c r="F1570" s="172">
        <v>8.4341150000000004E-2</v>
      </c>
      <c r="G1570" s="171">
        <v>7.8434920000000005E-2</v>
      </c>
      <c r="H1570" s="171">
        <v>0.28223999999999999</v>
      </c>
      <c r="I1570" s="170" t="b">
        <v>1</v>
      </c>
    </row>
    <row r="1571" spans="1:9" x14ac:dyDescent="0.15">
      <c r="A1571" s="169" t="s">
        <v>1499</v>
      </c>
      <c r="B1571" s="169" t="s">
        <v>970</v>
      </c>
      <c r="C1571" s="170" t="s">
        <v>61</v>
      </c>
      <c r="D1571" s="170" t="s">
        <v>63</v>
      </c>
      <c r="E1571" s="171">
        <v>9.0870000000000006E-2</v>
      </c>
      <c r="F1571" s="172">
        <v>6.4850969999999994E-2</v>
      </c>
      <c r="G1571" s="171">
        <v>8.1643530000000006E-2</v>
      </c>
      <c r="H1571" s="171">
        <v>0.42701</v>
      </c>
      <c r="I1571" s="170" t="b">
        <v>1</v>
      </c>
    </row>
    <row r="1572" spans="1:9" x14ac:dyDescent="0.15">
      <c r="A1572" s="169" t="s">
        <v>1499</v>
      </c>
      <c r="B1572" s="169" t="s">
        <v>777</v>
      </c>
      <c r="C1572" s="170" t="s">
        <v>61</v>
      </c>
      <c r="D1572" s="170" t="s">
        <v>67</v>
      </c>
      <c r="E1572" s="171">
        <v>1.8970000000000001E-2</v>
      </c>
      <c r="F1572" s="172">
        <v>-8.33816E-2</v>
      </c>
      <c r="G1572" s="171">
        <v>0.17995193000000001</v>
      </c>
      <c r="H1572" s="171">
        <v>0.64310999999999996</v>
      </c>
      <c r="I1572" s="170" t="b">
        <v>1</v>
      </c>
    </row>
    <row r="1573" spans="1:9" x14ac:dyDescent="0.15">
      <c r="A1573" s="169" t="s">
        <v>1499</v>
      </c>
      <c r="B1573" s="169" t="s">
        <v>284</v>
      </c>
      <c r="C1573" s="170" t="s">
        <v>67</v>
      </c>
      <c r="D1573" s="170" t="s">
        <v>61</v>
      </c>
      <c r="E1573" s="171">
        <v>0.72214999999999996</v>
      </c>
      <c r="F1573" s="172">
        <v>3.4591440000000001E-2</v>
      </c>
      <c r="G1573" s="171">
        <v>5.2835449999999999E-2</v>
      </c>
      <c r="H1573" s="171">
        <v>0.51266</v>
      </c>
      <c r="I1573" s="170" t="b">
        <v>1</v>
      </c>
    </row>
    <row r="1574" spans="1:9" x14ac:dyDescent="0.15">
      <c r="A1574" s="169" t="s">
        <v>1499</v>
      </c>
      <c r="B1574" s="169" t="s">
        <v>300</v>
      </c>
      <c r="C1574" s="170" t="s">
        <v>67</v>
      </c>
      <c r="D1574" s="170" t="s">
        <v>61</v>
      </c>
      <c r="E1574" s="171">
        <v>0.55598000000000003</v>
      </c>
      <c r="F1574" s="172">
        <v>8.9924710000000005E-2</v>
      </c>
      <c r="G1574" s="171">
        <v>4.8222830000000001E-2</v>
      </c>
      <c r="H1574" s="171">
        <v>6.2212999999999997E-2</v>
      </c>
      <c r="I1574" s="170" t="b">
        <v>1</v>
      </c>
    </row>
    <row r="1575" spans="1:9" x14ac:dyDescent="0.15">
      <c r="A1575" s="169" t="s">
        <v>1499</v>
      </c>
      <c r="B1575" s="169" t="s">
        <v>924</v>
      </c>
      <c r="C1575" s="170" t="s">
        <v>67</v>
      </c>
      <c r="D1575" s="170" t="s">
        <v>63</v>
      </c>
      <c r="E1575" s="171">
        <v>0.13277</v>
      </c>
      <c r="F1575" s="172">
        <v>9.9503300000000003E-3</v>
      </c>
      <c r="G1575" s="171">
        <v>6.8965799999999994E-2</v>
      </c>
      <c r="H1575" s="171">
        <v>0.88527999999999996</v>
      </c>
      <c r="I1575" s="170" t="b">
        <v>1</v>
      </c>
    </row>
    <row r="1576" spans="1:9" x14ac:dyDescent="0.15">
      <c r="A1576" s="169" t="s">
        <v>1499</v>
      </c>
      <c r="B1576" s="169" t="s">
        <v>857</v>
      </c>
      <c r="C1576" s="170" t="s">
        <v>67</v>
      </c>
      <c r="D1576" s="170" t="s">
        <v>61</v>
      </c>
      <c r="E1576" s="171">
        <v>8.1390000000000004E-2</v>
      </c>
      <c r="F1576" s="172">
        <v>-4.7091599999999997E-2</v>
      </c>
      <c r="G1576" s="171">
        <v>8.8960540000000005E-2</v>
      </c>
      <c r="H1576" s="171">
        <v>0.59655999999999998</v>
      </c>
      <c r="I1576" s="170" t="b">
        <v>1</v>
      </c>
    </row>
    <row r="1577" spans="1:9" x14ac:dyDescent="0.15">
      <c r="A1577" s="169" t="s">
        <v>1499</v>
      </c>
      <c r="B1577" s="169" t="s">
        <v>241</v>
      </c>
      <c r="C1577" s="170" t="s">
        <v>63</v>
      </c>
      <c r="D1577" s="170" t="s">
        <v>61</v>
      </c>
      <c r="E1577" s="171">
        <v>0.61521000000000003</v>
      </c>
      <c r="F1577" s="172">
        <v>-0.11422110000000001</v>
      </c>
      <c r="G1577" s="171">
        <v>4.8582409999999999E-2</v>
      </c>
      <c r="H1577" s="171">
        <v>1.8719E-2</v>
      </c>
      <c r="I1577" s="170" t="b">
        <v>0</v>
      </c>
    </row>
    <row r="1578" spans="1:9" x14ac:dyDescent="0.15">
      <c r="A1578" s="169" t="s">
        <v>1499</v>
      </c>
      <c r="B1578" s="169" t="s">
        <v>399</v>
      </c>
      <c r="C1578" s="170" t="s">
        <v>60</v>
      </c>
      <c r="D1578" s="170" t="s">
        <v>63</v>
      </c>
      <c r="E1578" s="171">
        <v>0.44574000000000003</v>
      </c>
      <c r="F1578" s="172">
        <v>2.8587459999999999E-2</v>
      </c>
      <c r="G1578" s="171">
        <v>4.7372259999999999E-2</v>
      </c>
      <c r="H1578" s="171">
        <v>0.54620000000000002</v>
      </c>
      <c r="I1578" s="170" t="b">
        <v>1</v>
      </c>
    </row>
    <row r="1579" spans="1:9" x14ac:dyDescent="0.15">
      <c r="A1579" s="169" t="s">
        <v>1499</v>
      </c>
      <c r="B1579" s="169" t="s">
        <v>805</v>
      </c>
      <c r="C1579" s="170" t="s">
        <v>61</v>
      </c>
      <c r="D1579" s="170" t="s">
        <v>67</v>
      </c>
      <c r="E1579" s="171">
        <v>0.33509</v>
      </c>
      <c r="F1579" s="172">
        <v>-5.8688999999999998E-2</v>
      </c>
      <c r="G1579" s="171">
        <v>5.121796E-2</v>
      </c>
      <c r="H1579" s="171">
        <v>0.25185000000000002</v>
      </c>
      <c r="I1579" s="170" t="b">
        <v>1</v>
      </c>
    </row>
    <row r="1580" spans="1:9" x14ac:dyDescent="0.15">
      <c r="A1580" s="169" t="s">
        <v>1499</v>
      </c>
      <c r="B1580" s="169" t="s">
        <v>338</v>
      </c>
      <c r="C1580" s="170" t="s">
        <v>60</v>
      </c>
      <c r="D1580" s="170" t="s">
        <v>63</v>
      </c>
      <c r="E1580" s="171">
        <v>0.18734000000000001</v>
      </c>
      <c r="F1580" s="172">
        <v>-7.0422499999999999E-2</v>
      </c>
      <c r="G1580" s="171">
        <v>6.2302940000000001E-2</v>
      </c>
      <c r="H1580" s="171">
        <v>0.25834000000000001</v>
      </c>
      <c r="I1580" s="170" t="b">
        <v>1</v>
      </c>
    </row>
    <row r="1581" spans="1:9" x14ac:dyDescent="0.15">
      <c r="A1581" s="169" t="s">
        <v>1499</v>
      </c>
      <c r="B1581" s="169" t="s">
        <v>244</v>
      </c>
      <c r="C1581" s="170" t="s">
        <v>67</v>
      </c>
      <c r="D1581" s="170" t="s">
        <v>61</v>
      </c>
      <c r="E1581" s="171">
        <v>8.4620000000000001E-2</v>
      </c>
      <c r="F1581" s="172">
        <v>-0.10758520000000001</v>
      </c>
      <c r="G1581" s="171">
        <v>8.8881059999999998E-2</v>
      </c>
      <c r="H1581" s="171">
        <v>0.22611000000000001</v>
      </c>
      <c r="I1581" s="170" t="b">
        <v>1</v>
      </c>
    </row>
    <row r="1582" spans="1:9" x14ac:dyDescent="0.15">
      <c r="A1582" s="169" t="s">
        <v>1499</v>
      </c>
      <c r="B1582" s="169" t="s">
        <v>392</v>
      </c>
      <c r="C1582" s="170" t="s">
        <v>67</v>
      </c>
      <c r="D1582" s="170" t="s">
        <v>61</v>
      </c>
      <c r="E1582" s="171">
        <v>0.81452000000000002</v>
      </c>
      <c r="F1582" s="172">
        <v>0.10647224</v>
      </c>
      <c r="G1582" s="171">
        <v>6.2762239999999997E-2</v>
      </c>
      <c r="H1582" s="171">
        <v>8.9802999999999994E-2</v>
      </c>
      <c r="I1582" s="170" t="b">
        <v>1</v>
      </c>
    </row>
    <row r="1583" spans="1:9" x14ac:dyDescent="0.15">
      <c r="A1583" s="169" t="s">
        <v>1499</v>
      </c>
      <c r="B1583" s="169" t="s">
        <v>223</v>
      </c>
      <c r="C1583" s="170" t="s">
        <v>63</v>
      </c>
      <c r="D1583" s="170" t="s">
        <v>61</v>
      </c>
      <c r="E1583" s="171">
        <v>0.93454999999999999</v>
      </c>
      <c r="F1583" s="172">
        <v>-6.5787700000000005E-2</v>
      </c>
      <c r="G1583" s="171">
        <v>9.4321520000000006E-2</v>
      </c>
      <c r="H1583" s="171">
        <v>0.48549999999999999</v>
      </c>
      <c r="I1583" s="170" t="b">
        <v>1</v>
      </c>
    </row>
    <row r="1584" spans="1:9" x14ac:dyDescent="0.15">
      <c r="A1584" s="169" t="s">
        <v>1499</v>
      </c>
      <c r="B1584" s="169" t="s">
        <v>274</v>
      </c>
      <c r="C1584" s="170" t="s">
        <v>60</v>
      </c>
      <c r="D1584" s="170" t="s">
        <v>61</v>
      </c>
      <c r="E1584" s="171">
        <v>0.30592000000000003</v>
      </c>
      <c r="F1584" s="172">
        <v>-7.7961500000000003E-2</v>
      </c>
      <c r="G1584" s="171">
        <v>5.2908249999999997E-2</v>
      </c>
      <c r="H1584" s="171">
        <v>0.14061000000000001</v>
      </c>
      <c r="I1584" s="170" t="b">
        <v>1</v>
      </c>
    </row>
    <row r="1585" spans="1:9" x14ac:dyDescent="0.15">
      <c r="A1585" s="169" t="s">
        <v>1499</v>
      </c>
      <c r="B1585" s="169" t="s">
        <v>81</v>
      </c>
      <c r="C1585" s="170" t="s">
        <v>60</v>
      </c>
      <c r="D1585" s="170" t="s">
        <v>61</v>
      </c>
      <c r="E1585" s="171">
        <v>0.26374999999999998</v>
      </c>
      <c r="F1585" s="172">
        <v>-3.0044999999999998E-3</v>
      </c>
      <c r="G1585" s="171">
        <v>5.5094589999999999E-2</v>
      </c>
      <c r="H1585" s="171">
        <v>0.95650999999999997</v>
      </c>
      <c r="I1585" s="170" t="b">
        <v>1</v>
      </c>
    </row>
    <row r="1586" spans="1:9" x14ac:dyDescent="0.15">
      <c r="A1586" s="169" t="s">
        <v>1499</v>
      </c>
      <c r="B1586" s="169" t="s">
        <v>221</v>
      </c>
      <c r="C1586" s="170" t="s">
        <v>67</v>
      </c>
      <c r="D1586" s="170" t="s">
        <v>61</v>
      </c>
      <c r="E1586" s="171">
        <v>0.88263999999999998</v>
      </c>
      <c r="F1586" s="172">
        <v>6.4005329999999999E-2</v>
      </c>
      <c r="G1586" s="171">
        <v>7.5797219999999998E-2</v>
      </c>
      <c r="H1586" s="171">
        <v>0.39843000000000001</v>
      </c>
      <c r="I1586" s="170" t="b">
        <v>1</v>
      </c>
    </row>
    <row r="1587" spans="1:9" x14ac:dyDescent="0.15">
      <c r="A1587" s="169" t="s">
        <v>1499</v>
      </c>
      <c r="B1587" s="169" t="s">
        <v>335</v>
      </c>
      <c r="C1587" s="170" t="s">
        <v>67</v>
      </c>
      <c r="D1587" s="170" t="s">
        <v>61</v>
      </c>
      <c r="E1587" s="171">
        <v>0.66413999999999995</v>
      </c>
      <c r="F1587" s="172">
        <v>5.2346480000000001E-2</v>
      </c>
      <c r="G1587" s="171">
        <v>5.1477479999999999E-2</v>
      </c>
      <c r="H1587" s="171">
        <v>0.30920999999999998</v>
      </c>
      <c r="I1587" s="170" t="b">
        <v>1</v>
      </c>
    </row>
    <row r="1588" spans="1:9" x14ac:dyDescent="0.15">
      <c r="A1588" s="169" t="s">
        <v>1499</v>
      </c>
      <c r="B1588" s="169" t="s">
        <v>415</v>
      </c>
      <c r="C1588" s="170" t="s">
        <v>60</v>
      </c>
      <c r="D1588" s="170" t="s">
        <v>63</v>
      </c>
      <c r="E1588" s="171">
        <v>8.3729999999999999E-2</v>
      </c>
      <c r="F1588" s="172">
        <v>0.14410033999999999</v>
      </c>
      <c r="G1588" s="171">
        <v>8.3230490000000004E-2</v>
      </c>
      <c r="H1588" s="171">
        <v>8.3391000000000007E-2</v>
      </c>
      <c r="I1588" s="170" t="b">
        <v>1</v>
      </c>
    </row>
    <row r="1589" spans="1:9" x14ac:dyDescent="0.15">
      <c r="A1589" s="169" t="s">
        <v>1499</v>
      </c>
      <c r="B1589" s="169" t="s">
        <v>133</v>
      </c>
      <c r="C1589" s="170" t="s">
        <v>60</v>
      </c>
      <c r="D1589" s="170" t="s">
        <v>63</v>
      </c>
      <c r="E1589" s="171">
        <v>0.49292999999999998</v>
      </c>
      <c r="F1589" s="172">
        <v>-7.6881000000000005E-2</v>
      </c>
      <c r="G1589" s="171">
        <v>4.8149610000000002E-2</v>
      </c>
      <c r="H1589" s="171">
        <v>0.11033</v>
      </c>
      <c r="I1589" s="170" t="b">
        <v>1</v>
      </c>
    </row>
    <row r="1590" spans="1:9" x14ac:dyDescent="0.15">
      <c r="A1590" s="169" t="s">
        <v>1499</v>
      </c>
      <c r="B1590" s="169" t="s">
        <v>998</v>
      </c>
      <c r="C1590" s="170" t="s">
        <v>60</v>
      </c>
      <c r="D1590" s="170" t="s">
        <v>63</v>
      </c>
      <c r="E1590" s="171">
        <v>0.17946999999999999</v>
      </c>
      <c r="F1590" s="172">
        <v>6.6723630000000006E-2</v>
      </c>
      <c r="G1590" s="171">
        <v>6.1494939999999998E-2</v>
      </c>
      <c r="H1590" s="171">
        <v>0.27790999999999999</v>
      </c>
      <c r="I1590" s="170" t="b">
        <v>1</v>
      </c>
    </row>
    <row r="1591" spans="1:9" x14ac:dyDescent="0.15">
      <c r="A1591" s="169" t="s">
        <v>1499</v>
      </c>
      <c r="B1591" s="169" t="s">
        <v>170</v>
      </c>
      <c r="C1591" s="170" t="s">
        <v>67</v>
      </c>
      <c r="D1591" s="170" t="s">
        <v>63</v>
      </c>
      <c r="E1591" s="171">
        <v>0.55093000000000003</v>
      </c>
      <c r="F1591" s="172">
        <v>-4.4973399999999997E-2</v>
      </c>
      <c r="G1591" s="171">
        <v>4.7848219999999997E-2</v>
      </c>
      <c r="H1591" s="171">
        <v>0.34726000000000001</v>
      </c>
      <c r="I1591" s="170" t="b">
        <v>1</v>
      </c>
    </row>
    <row r="1592" spans="1:9" x14ac:dyDescent="0.15">
      <c r="A1592" s="169" t="s">
        <v>1499</v>
      </c>
      <c r="B1592" s="169" t="s">
        <v>270</v>
      </c>
      <c r="C1592" s="170" t="s">
        <v>63</v>
      </c>
      <c r="D1592" s="170" t="s">
        <v>61</v>
      </c>
      <c r="E1592" s="171">
        <v>0.35854999999999998</v>
      </c>
      <c r="F1592" s="172">
        <v>5.4488189999999999E-2</v>
      </c>
      <c r="G1592" s="171">
        <v>5.0016949999999998E-2</v>
      </c>
      <c r="H1592" s="171">
        <v>0.27598</v>
      </c>
      <c r="I1592" s="170" t="b">
        <v>1</v>
      </c>
    </row>
    <row r="1593" spans="1:9" x14ac:dyDescent="0.15">
      <c r="A1593" s="169" t="s">
        <v>1499</v>
      </c>
      <c r="B1593" s="169" t="s">
        <v>188</v>
      </c>
      <c r="C1593" s="170" t="s">
        <v>67</v>
      </c>
      <c r="D1593" s="170" t="s">
        <v>60</v>
      </c>
      <c r="E1593" s="171">
        <v>0.91752999999999996</v>
      </c>
      <c r="F1593" s="172">
        <v>-0.11064649999999999</v>
      </c>
      <c r="G1593" s="171">
        <v>8.4553379999999997E-2</v>
      </c>
      <c r="H1593" s="171">
        <v>0.19067000000000001</v>
      </c>
      <c r="I1593" s="170" t="b">
        <v>1</v>
      </c>
    </row>
    <row r="1594" spans="1:9" x14ac:dyDescent="0.15">
      <c r="A1594" s="169" t="s">
        <v>1499</v>
      </c>
      <c r="B1594" s="169" t="s">
        <v>206</v>
      </c>
      <c r="C1594" s="170" t="s">
        <v>60</v>
      </c>
      <c r="D1594" s="170" t="s">
        <v>63</v>
      </c>
      <c r="E1594" s="171">
        <v>0.67554999999999998</v>
      </c>
      <c r="F1594" s="172">
        <v>2.0019999999999999E-3</v>
      </c>
      <c r="G1594" s="171">
        <v>6.1639760000000002E-2</v>
      </c>
      <c r="H1594" s="171">
        <v>0.97409000000000001</v>
      </c>
      <c r="I1594" s="170" t="b">
        <v>1</v>
      </c>
    </row>
    <row r="1595" spans="1:9" x14ac:dyDescent="0.15">
      <c r="A1595" s="169" t="s">
        <v>1499</v>
      </c>
      <c r="B1595" s="169" t="s">
        <v>1026</v>
      </c>
      <c r="C1595" s="170" t="s">
        <v>61</v>
      </c>
      <c r="D1595" s="170" t="s">
        <v>67</v>
      </c>
      <c r="E1595" s="171">
        <v>0.15548000000000001</v>
      </c>
      <c r="F1595" s="172">
        <v>2.2739490000000001E-2</v>
      </c>
      <c r="G1595" s="171">
        <v>6.6440449999999998E-2</v>
      </c>
      <c r="H1595" s="171">
        <v>0.73216000000000003</v>
      </c>
      <c r="I1595" s="170" t="b">
        <v>1</v>
      </c>
    </row>
    <row r="1596" spans="1:9" x14ac:dyDescent="0.15">
      <c r="A1596" s="169" t="s">
        <v>1499</v>
      </c>
      <c r="B1596" s="169" t="s">
        <v>211</v>
      </c>
      <c r="C1596" s="170" t="s">
        <v>60</v>
      </c>
      <c r="D1596" s="170" t="s">
        <v>61</v>
      </c>
      <c r="E1596" s="171">
        <v>0.15520999999999999</v>
      </c>
      <c r="F1596" s="172">
        <v>-2.9428800000000001E-2</v>
      </c>
      <c r="G1596" s="171">
        <v>6.7016729999999997E-2</v>
      </c>
      <c r="H1596" s="171">
        <v>0.66056999999999999</v>
      </c>
      <c r="I1596" s="170" t="b">
        <v>1</v>
      </c>
    </row>
    <row r="1597" spans="1:9" x14ac:dyDescent="0.15">
      <c r="A1597" s="169" t="s">
        <v>1499</v>
      </c>
      <c r="B1597" s="169" t="s">
        <v>91</v>
      </c>
      <c r="C1597" s="170" t="s">
        <v>60</v>
      </c>
      <c r="D1597" s="170" t="s">
        <v>63</v>
      </c>
      <c r="E1597" s="171">
        <v>0.13794999999999999</v>
      </c>
      <c r="F1597" s="172">
        <v>-4.2907500000000001E-2</v>
      </c>
      <c r="G1597" s="171">
        <v>6.8981120000000007E-2</v>
      </c>
      <c r="H1597" s="171">
        <v>0.53393000000000002</v>
      </c>
      <c r="I1597" s="170" t="b">
        <v>1</v>
      </c>
    </row>
    <row r="1598" spans="1:9" x14ac:dyDescent="0.15">
      <c r="A1598" s="169" t="s">
        <v>1499</v>
      </c>
      <c r="B1598" s="169" t="s">
        <v>169</v>
      </c>
      <c r="C1598" s="170" t="s">
        <v>60</v>
      </c>
      <c r="D1598" s="170" t="s">
        <v>63</v>
      </c>
      <c r="E1598" s="171">
        <v>0.42648000000000003</v>
      </c>
      <c r="F1598" s="172">
        <v>1.1928569999999999E-2</v>
      </c>
      <c r="G1598" s="171">
        <v>4.6431340000000001E-2</v>
      </c>
      <c r="H1598" s="171">
        <v>0.79725000000000001</v>
      </c>
      <c r="I1598" s="170" t="b">
        <v>1</v>
      </c>
    </row>
    <row r="1599" spans="1:9" x14ac:dyDescent="0.15">
      <c r="A1599" s="169" t="s">
        <v>1499</v>
      </c>
      <c r="B1599" s="169" t="s">
        <v>210</v>
      </c>
      <c r="C1599" s="170" t="s">
        <v>60</v>
      </c>
      <c r="D1599" s="170" t="s">
        <v>63</v>
      </c>
      <c r="E1599" s="171">
        <v>0.69943</v>
      </c>
      <c r="F1599" s="172">
        <v>-5.0693099999999998E-2</v>
      </c>
      <c r="G1599" s="171">
        <v>5.215119E-2</v>
      </c>
      <c r="H1599" s="171">
        <v>0.33102999999999999</v>
      </c>
      <c r="I1599" s="170" t="b">
        <v>1</v>
      </c>
    </row>
    <row r="1600" spans="1:9" x14ac:dyDescent="0.15">
      <c r="A1600" s="169" t="s">
        <v>1499</v>
      </c>
      <c r="B1600" s="169" t="s">
        <v>370</v>
      </c>
      <c r="C1600" s="170" t="s">
        <v>67</v>
      </c>
      <c r="D1600" s="170" t="s">
        <v>61</v>
      </c>
      <c r="E1600" s="171">
        <v>0.17918999999999999</v>
      </c>
      <c r="F1600" s="172">
        <v>-1.2072599999999999E-2</v>
      </c>
      <c r="G1600" s="171">
        <v>6.3991510000000001E-2</v>
      </c>
      <c r="H1600" s="171">
        <v>0.85036</v>
      </c>
      <c r="I1600" s="170" t="b">
        <v>1</v>
      </c>
    </row>
    <row r="1601" spans="1:9" x14ac:dyDescent="0.15">
      <c r="A1601" s="169" t="s">
        <v>1499</v>
      </c>
      <c r="B1601" s="169" t="s">
        <v>153</v>
      </c>
      <c r="C1601" s="170" t="s">
        <v>67</v>
      </c>
      <c r="D1601" s="170" t="s">
        <v>61</v>
      </c>
      <c r="E1601" s="171">
        <v>0.39528999999999997</v>
      </c>
      <c r="F1601" s="172">
        <v>6.4850969999999994E-2</v>
      </c>
      <c r="G1601" s="171">
        <v>4.9178020000000003E-2</v>
      </c>
      <c r="H1601" s="171">
        <v>0.18726999999999999</v>
      </c>
      <c r="I1601" s="170" t="b">
        <v>1</v>
      </c>
    </row>
    <row r="1602" spans="1:9" x14ac:dyDescent="0.15">
      <c r="A1602" s="169" t="s">
        <v>1499</v>
      </c>
      <c r="B1602" s="169" t="s">
        <v>80</v>
      </c>
      <c r="C1602" s="170" t="s">
        <v>60</v>
      </c>
      <c r="D1602" s="170" t="s">
        <v>63</v>
      </c>
      <c r="E1602" s="171">
        <v>0.52234000000000003</v>
      </c>
      <c r="F1602" s="172">
        <v>2.6343979999999999E-2</v>
      </c>
      <c r="G1602" s="171">
        <v>4.7539909999999998E-2</v>
      </c>
      <c r="H1602" s="171">
        <v>0.57948</v>
      </c>
      <c r="I1602" s="170" t="b">
        <v>1</v>
      </c>
    </row>
    <row r="1603" spans="1:9" x14ac:dyDescent="0.15">
      <c r="A1603" s="169" t="s">
        <v>1499</v>
      </c>
      <c r="B1603" s="169" t="s">
        <v>815</v>
      </c>
      <c r="C1603" s="170" t="s">
        <v>60</v>
      </c>
      <c r="D1603" s="170" t="s">
        <v>63</v>
      </c>
      <c r="E1603" s="171">
        <v>0.45</v>
      </c>
      <c r="F1603" s="172">
        <v>-9.3212400000000001E-2</v>
      </c>
      <c r="G1603" s="171">
        <v>4.8393180000000001E-2</v>
      </c>
      <c r="H1603" s="171">
        <v>5.4086000000000002E-2</v>
      </c>
      <c r="I1603" s="170" t="b">
        <v>1</v>
      </c>
    </row>
    <row r="1604" spans="1:9" x14ac:dyDescent="0.15">
      <c r="A1604" s="169" t="s">
        <v>1499</v>
      </c>
      <c r="B1604" s="169" t="s">
        <v>883</v>
      </c>
      <c r="C1604" s="170" t="s">
        <v>67</v>
      </c>
      <c r="D1604" s="170" t="s">
        <v>61</v>
      </c>
      <c r="E1604" s="171">
        <v>0.41493999999999998</v>
      </c>
      <c r="F1604" s="172">
        <v>-7.0422499999999999E-2</v>
      </c>
      <c r="G1604" s="171">
        <v>4.9132839999999997E-2</v>
      </c>
      <c r="H1604" s="171">
        <v>0.15176999999999999</v>
      </c>
      <c r="I1604" s="170" t="b">
        <v>1</v>
      </c>
    </row>
    <row r="1605" spans="1:9" x14ac:dyDescent="0.15">
      <c r="A1605" s="169" t="s">
        <v>1499</v>
      </c>
      <c r="B1605" s="169" t="s">
        <v>408</v>
      </c>
      <c r="C1605" s="170" t="s">
        <v>60</v>
      </c>
      <c r="D1605" s="170" t="s">
        <v>63</v>
      </c>
      <c r="E1605" s="171">
        <v>0.32662000000000002</v>
      </c>
      <c r="F1605" s="172">
        <v>4.4973369999999999E-2</v>
      </c>
      <c r="G1605" s="171">
        <v>5.0946739999999997E-2</v>
      </c>
      <c r="H1605" s="171">
        <v>0.37736999999999998</v>
      </c>
      <c r="I1605" s="170" t="b">
        <v>1</v>
      </c>
    </row>
    <row r="1606" spans="1:9" x14ac:dyDescent="0.15">
      <c r="A1606" s="169" t="s">
        <v>1499</v>
      </c>
      <c r="B1606" s="169" t="s">
        <v>259</v>
      </c>
      <c r="C1606" s="170" t="s">
        <v>67</v>
      </c>
      <c r="D1606" s="170" t="s">
        <v>61</v>
      </c>
      <c r="E1606" s="171">
        <v>0.85765000000000002</v>
      </c>
      <c r="F1606" s="172">
        <v>5.2346480000000001E-2</v>
      </c>
      <c r="G1606" s="171">
        <v>6.9478860000000003E-2</v>
      </c>
      <c r="H1606" s="171">
        <v>0.45119999999999999</v>
      </c>
      <c r="I1606" s="170" t="b">
        <v>1</v>
      </c>
    </row>
    <row r="1607" spans="1:9" x14ac:dyDescent="0.15">
      <c r="A1607" s="169" t="s">
        <v>1499</v>
      </c>
      <c r="B1607" s="169" t="s">
        <v>366</v>
      </c>
      <c r="C1607" s="170" t="s">
        <v>60</v>
      </c>
      <c r="D1607" s="170" t="s">
        <v>61</v>
      </c>
      <c r="E1607" s="171">
        <v>0.77068000000000003</v>
      </c>
      <c r="F1607" s="172">
        <v>6.0180700000000004E-3</v>
      </c>
      <c r="G1607" s="171">
        <v>5.3888489999999997E-2</v>
      </c>
      <c r="H1607" s="171">
        <v>0.91108</v>
      </c>
      <c r="I1607" s="170" t="b">
        <v>1</v>
      </c>
    </row>
    <row r="1608" spans="1:9" x14ac:dyDescent="0.15">
      <c r="A1608" s="169" t="s">
        <v>1499</v>
      </c>
      <c r="B1608" s="169" t="s">
        <v>361</v>
      </c>
      <c r="C1608" s="170" t="s">
        <v>67</v>
      </c>
      <c r="D1608" s="170" t="s">
        <v>61</v>
      </c>
      <c r="E1608" s="171">
        <v>0.77136000000000005</v>
      </c>
      <c r="F1608" s="172">
        <v>3.8740829999999997E-2</v>
      </c>
      <c r="G1608" s="171">
        <v>5.6989739999999997E-2</v>
      </c>
      <c r="H1608" s="171">
        <v>0.49664000000000003</v>
      </c>
      <c r="I1608" s="170" t="b">
        <v>1</v>
      </c>
    </row>
    <row r="1609" spans="1:9" x14ac:dyDescent="0.15">
      <c r="A1609" s="169" t="s">
        <v>1499</v>
      </c>
      <c r="B1609" s="169" t="s">
        <v>174</v>
      </c>
      <c r="C1609" s="170" t="s">
        <v>67</v>
      </c>
      <c r="D1609" s="170" t="s">
        <v>63</v>
      </c>
      <c r="E1609" s="171">
        <v>0.74141000000000001</v>
      </c>
      <c r="F1609" s="172">
        <v>-9.7126699999999996E-2</v>
      </c>
      <c r="G1609" s="171">
        <v>5.4063079999999999E-2</v>
      </c>
      <c r="H1609" s="171">
        <v>7.2408E-2</v>
      </c>
      <c r="I1609" s="170" t="b">
        <v>1</v>
      </c>
    </row>
    <row r="1610" spans="1:9" x14ac:dyDescent="0.15">
      <c r="A1610" s="169" t="s">
        <v>1499</v>
      </c>
      <c r="B1610" s="169" t="s">
        <v>332</v>
      </c>
      <c r="C1610" s="170" t="s">
        <v>67</v>
      </c>
      <c r="D1610" s="170" t="s">
        <v>61</v>
      </c>
      <c r="E1610" s="171">
        <v>0.94020999999999999</v>
      </c>
      <c r="F1610" s="172">
        <v>5.0241220000000003E-2</v>
      </c>
      <c r="G1610" s="171">
        <v>0.10055809</v>
      </c>
      <c r="H1610" s="171">
        <v>0.61734</v>
      </c>
      <c r="I1610" s="170" t="b">
        <v>1</v>
      </c>
    </row>
    <row r="1611" spans="1:9" x14ac:dyDescent="0.15">
      <c r="A1611" s="169" t="s">
        <v>1499</v>
      </c>
      <c r="B1611" s="169" t="s">
        <v>158</v>
      </c>
      <c r="C1611" s="170" t="s">
        <v>67</v>
      </c>
      <c r="D1611" s="170" t="s">
        <v>61</v>
      </c>
      <c r="E1611" s="171">
        <v>0.38725999999999999</v>
      </c>
      <c r="F1611" s="172">
        <v>4.3059489999999999E-2</v>
      </c>
      <c r="G1611" s="171">
        <v>4.9047460000000001E-2</v>
      </c>
      <c r="H1611" s="171">
        <v>0.37998999999999999</v>
      </c>
      <c r="I1611" s="170" t="b">
        <v>1</v>
      </c>
    </row>
    <row r="1612" spans="1:9" x14ac:dyDescent="0.15">
      <c r="A1612" s="169" t="s">
        <v>1499</v>
      </c>
      <c r="B1612" s="169" t="s">
        <v>162</v>
      </c>
      <c r="C1612" s="170" t="s">
        <v>67</v>
      </c>
      <c r="D1612" s="170" t="s">
        <v>61</v>
      </c>
      <c r="E1612" s="171">
        <v>0.48923</v>
      </c>
      <c r="F1612" s="172">
        <v>4.3059489999999999E-2</v>
      </c>
      <c r="G1612" s="171">
        <v>4.8030080000000003E-2</v>
      </c>
      <c r="H1612" s="171">
        <v>0.36997999999999998</v>
      </c>
      <c r="I1612" s="170" t="b">
        <v>1</v>
      </c>
    </row>
    <row r="1613" spans="1:9" x14ac:dyDescent="0.15">
      <c r="A1613" s="169" t="s">
        <v>1499</v>
      </c>
      <c r="B1613" s="169" t="s">
        <v>72</v>
      </c>
      <c r="C1613" s="170" t="s">
        <v>67</v>
      </c>
      <c r="D1613" s="170" t="s">
        <v>63</v>
      </c>
      <c r="E1613" s="171">
        <v>0.64732999999999996</v>
      </c>
      <c r="F1613" s="172">
        <v>9.871597E-2</v>
      </c>
      <c r="G1613" s="171">
        <v>5.0255189999999998E-2</v>
      </c>
      <c r="H1613" s="171">
        <v>4.9495999999999998E-2</v>
      </c>
      <c r="I1613" s="170" t="b">
        <v>1</v>
      </c>
    </row>
    <row r="1614" spans="1:9" x14ac:dyDescent="0.15">
      <c r="A1614" s="169" t="s">
        <v>1499</v>
      </c>
      <c r="B1614" s="169" t="s">
        <v>250</v>
      </c>
      <c r="C1614" s="170" t="s">
        <v>67</v>
      </c>
      <c r="D1614" s="170" t="s">
        <v>61</v>
      </c>
      <c r="E1614" s="171">
        <v>0.1628</v>
      </c>
      <c r="F1614" s="172">
        <v>9.6218860000000003E-2</v>
      </c>
      <c r="G1614" s="171">
        <v>6.3942040000000006E-2</v>
      </c>
      <c r="H1614" s="171">
        <v>0.13238</v>
      </c>
      <c r="I1614" s="170" t="b">
        <v>1</v>
      </c>
    </row>
    <row r="1615" spans="1:9" x14ac:dyDescent="0.15">
      <c r="A1615" s="169" t="s">
        <v>1499</v>
      </c>
      <c r="B1615" s="169" t="s">
        <v>308</v>
      </c>
      <c r="C1615" s="170" t="s">
        <v>60</v>
      </c>
      <c r="D1615" s="170" t="s">
        <v>63</v>
      </c>
      <c r="E1615" s="171">
        <v>0.96148</v>
      </c>
      <c r="F1615" s="172">
        <v>-6.7658599999999999E-2</v>
      </c>
      <c r="G1615" s="171">
        <v>0.12271004000000001</v>
      </c>
      <c r="H1615" s="171">
        <v>0.58138000000000001</v>
      </c>
      <c r="I1615" s="170" t="b">
        <v>1</v>
      </c>
    </row>
    <row r="1616" spans="1:9" x14ac:dyDescent="0.15">
      <c r="A1616" s="169" t="s">
        <v>1499</v>
      </c>
      <c r="B1616" s="169" t="s">
        <v>1024</v>
      </c>
      <c r="C1616" s="170" t="s">
        <v>67</v>
      </c>
      <c r="D1616" s="170" t="s">
        <v>1176</v>
      </c>
      <c r="E1616" s="171">
        <v>3.7060000000000003E-2</v>
      </c>
      <c r="F1616" s="172">
        <v>4.9742090000000003E-2</v>
      </c>
      <c r="G1616" s="171">
        <v>0.12563498000000001</v>
      </c>
      <c r="H1616" s="171">
        <v>0.69216</v>
      </c>
      <c r="I1616" s="170" t="b">
        <v>0</v>
      </c>
    </row>
    <row r="1617" spans="1:9" x14ac:dyDescent="0.15">
      <c r="A1617" s="169" t="s">
        <v>1499</v>
      </c>
      <c r="B1617" s="169" t="s">
        <v>160</v>
      </c>
      <c r="C1617" s="170" t="s">
        <v>60</v>
      </c>
      <c r="D1617" s="170" t="s">
        <v>63</v>
      </c>
      <c r="E1617" s="171">
        <v>0.21157999999999999</v>
      </c>
      <c r="F1617" s="172">
        <v>-0.1053605</v>
      </c>
      <c r="G1617" s="171">
        <v>6.020814E-2</v>
      </c>
      <c r="H1617" s="171">
        <v>8.0129000000000006E-2</v>
      </c>
      <c r="I1617" s="170" t="b">
        <v>1</v>
      </c>
    </row>
    <row r="1618" spans="1:9" x14ac:dyDescent="0.15">
      <c r="A1618" s="169" t="s">
        <v>1499</v>
      </c>
      <c r="B1618" s="169" t="s">
        <v>96</v>
      </c>
      <c r="C1618" s="170" t="s">
        <v>67</v>
      </c>
      <c r="D1618" s="170" t="s">
        <v>61</v>
      </c>
      <c r="E1618" s="171">
        <v>0.65215999999999996</v>
      </c>
      <c r="F1618" s="172">
        <v>-1.88218E-2</v>
      </c>
      <c r="G1618" s="171">
        <v>4.9208839999999997E-2</v>
      </c>
      <c r="H1618" s="171">
        <v>0.70209999999999995</v>
      </c>
      <c r="I1618" s="170" t="b">
        <v>1</v>
      </c>
    </row>
    <row r="1619" spans="1:9" x14ac:dyDescent="0.15">
      <c r="A1619" s="169" t="s">
        <v>1499</v>
      </c>
      <c r="B1619" s="169" t="s">
        <v>847</v>
      </c>
      <c r="C1619" s="170" t="s">
        <v>60</v>
      </c>
      <c r="D1619" s="170" t="s">
        <v>61</v>
      </c>
      <c r="E1619" s="171">
        <v>0.20393</v>
      </c>
      <c r="F1619" s="172">
        <v>2.95588E-2</v>
      </c>
      <c r="G1619" s="171">
        <v>5.859193E-2</v>
      </c>
      <c r="H1619" s="171">
        <v>0.61392000000000002</v>
      </c>
      <c r="I1619" s="170" t="b">
        <v>1</v>
      </c>
    </row>
    <row r="1620" spans="1:9" x14ac:dyDescent="0.15">
      <c r="A1620" s="169" t="s">
        <v>1499</v>
      </c>
      <c r="B1620" s="169" t="s">
        <v>203</v>
      </c>
      <c r="C1620" s="170" t="s">
        <v>67</v>
      </c>
      <c r="D1620" s="170" t="s">
        <v>61</v>
      </c>
      <c r="E1620" s="171">
        <v>0.59116999999999997</v>
      </c>
      <c r="F1620" s="172">
        <v>-3.4401399999999999E-2</v>
      </c>
      <c r="G1620" s="171">
        <v>4.7832079999999999E-2</v>
      </c>
      <c r="H1620" s="171">
        <v>0.47200999999999999</v>
      </c>
      <c r="I1620" s="170" t="b">
        <v>1</v>
      </c>
    </row>
    <row r="1621" spans="1:9" x14ac:dyDescent="0.15">
      <c r="A1621" s="169" t="s">
        <v>1499</v>
      </c>
      <c r="B1621" s="169" t="s">
        <v>395</v>
      </c>
      <c r="C1621" s="170" t="s">
        <v>67</v>
      </c>
      <c r="D1621" s="170" t="s">
        <v>61</v>
      </c>
      <c r="E1621" s="171">
        <v>0.13208</v>
      </c>
      <c r="F1621" s="172">
        <v>5.9820699999999999E-3</v>
      </c>
      <c r="G1621" s="171">
        <v>7.4614940000000005E-2</v>
      </c>
      <c r="H1621" s="171">
        <v>0.93610000000000004</v>
      </c>
      <c r="I1621" s="170" t="b">
        <v>1</v>
      </c>
    </row>
    <row r="1622" spans="1:9" x14ac:dyDescent="0.15">
      <c r="A1622" s="169" t="s">
        <v>1499</v>
      </c>
      <c r="B1622" s="169" t="s">
        <v>217</v>
      </c>
      <c r="C1622" s="170" t="s">
        <v>60</v>
      </c>
      <c r="D1622" s="170" t="s">
        <v>63</v>
      </c>
      <c r="E1622" s="171">
        <v>0.28866000000000003</v>
      </c>
      <c r="F1622" s="172">
        <v>-2.0019999999999999E-3</v>
      </c>
      <c r="G1622" s="171">
        <v>4.1723389999999999E-2</v>
      </c>
      <c r="H1622" s="171">
        <v>0.96172999999999997</v>
      </c>
      <c r="I1622" s="170" t="b">
        <v>1</v>
      </c>
    </row>
    <row r="1623" spans="1:9" x14ac:dyDescent="0.15">
      <c r="A1623" s="169" t="s">
        <v>1499</v>
      </c>
      <c r="B1623" s="169" t="s">
        <v>317</v>
      </c>
      <c r="C1623" s="170" t="s">
        <v>67</v>
      </c>
      <c r="D1623" s="170" t="s">
        <v>61</v>
      </c>
      <c r="E1623" s="171">
        <v>0.38529000000000002</v>
      </c>
      <c r="F1623" s="172">
        <v>-7.9043199999999994E-2</v>
      </c>
      <c r="G1623" s="171">
        <v>4.916806E-2</v>
      </c>
      <c r="H1623" s="171">
        <v>0.10792</v>
      </c>
      <c r="I1623" s="170" t="b">
        <v>1</v>
      </c>
    </row>
    <row r="1624" spans="1:9" x14ac:dyDescent="0.15">
      <c r="A1624" s="169" t="s">
        <v>1499</v>
      </c>
      <c r="B1624" s="169" t="s">
        <v>821</v>
      </c>
      <c r="C1624" s="170" t="s">
        <v>60</v>
      </c>
      <c r="D1624" s="170" t="s">
        <v>67</v>
      </c>
      <c r="E1624" s="171">
        <v>0.49030000000000001</v>
      </c>
      <c r="F1624" s="172">
        <v>-2.7371199999999998E-2</v>
      </c>
      <c r="G1624" s="171">
        <v>4.8332149999999997E-2</v>
      </c>
      <c r="H1624" s="171">
        <v>0.57118000000000002</v>
      </c>
      <c r="I1624" s="170" t="b">
        <v>0</v>
      </c>
    </row>
    <row r="1625" spans="1:9" x14ac:dyDescent="0.15">
      <c r="A1625" s="169" t="s">
        <v>1499</v>
      </c>
      <c r="B1625" s="169" t="s">
        <v>396</v>
      </c>
      <c r="C1625" s="170" t="s">
        <v>60</v>
      </c>
      <c r="D1625" s="170" t="s">
        <v>63</v>
      </c>
      <c r="E1625" s="171">
        <v>0.13833999999999999</v>
      </c>
      <c r="F1625" s="172">
        <v>-1.0005000000000001E-3</v>
      </c>
      <c r="G1625" s="171">
        <v>7.2240570000000004E-2</v>
      </c>
      <c r="H1625" s="171">
        <v>0.98895</v>
      </c>
      <c r="I1625" s="170" t="b">
        <v>1</v>
      </c>
    </row>
    <row r="1626" spans="1:9" x14ac:dyDescent="0.15">
      <c r="A1626" s="169" t="s">
        <v>1499</v>
      </c>
      <c r="B1626" s="169" t="s">
        <v>87</v>
      </c>
      <c r="C1626" s="170" t="s">
        <v>67</v>
      </c>
      <c r="D1626" s="170" t="s">
        <v>61</v>
      </c>
      <c r="E1626" s="171">
        <v>0.38527</v>
      </c>
      <c r="F1626" s="172">
        <v>-8.1210099999999993E-2</v>
      </c>
      <c r="G1626" s="171">
        <v>4.9162049999999999E-2</v>
      </c>
      <c r="H1626" s="171">
        <v>9.8558000000000007E-2</v>
      </c>
      <c r="I1626" s="170" t="b">
        <v>1</v>
      </c>
    </row>
    <row r="1627" spans="1:9" x14ac:dyDescent="0.15">
      <c r="A1627" s="169" t="s">
        <v>1499</v>
      </c>
      <c r="B1627" s="169" t="s">
        <v>298</v>
      </c>
      <c r="C1627" s="170" t="s">
        <v>60</v>
      </c>
      <c r="D1627" s="170" t="s">
        <v>63</v>
      </c>
      <c r="E1627" s="171">
        <v>0.84428999999999998</v>
      </c>
      <c r="F1627" s="172">
        <v>-6.9756000000000002E-3</v>
      </c>
      <c r="G1627" s="171">
        <v>6.4217440000000001E-2</v>
      </c>
      <c r="H1627" s="171">
        <v>0.91349999999999998</v>
      </c>
      <c r="I1627" s="170" t="b">
        <v>1</v>
      </c>
    </row>
    <row r="1628" spans="1:9" x14ac:dyDescent="0.15">
      <c r="A1628" s="169" t="s">
        <v>1499</v>
      </c>
      <c r="B1628" s="169" t="s">
        <v>179</v>
      </c>
      <c r="C1628" s="170" t="s">
        <v>67</v>
      </c>
      <c r="D1628" s="170" t="s">
        <v>61</v>
      </c>
      <c r="E1628" s="171">
        <v>0.69223000000000001</v>
      </c>
      <c r="F1628" s="172">
        <v>-0.1016537</v>
      </c>
      <c r="G1628" s="171">
        <v>5.1114859999999998E-2</v>
      </c>
      <c r="H1628" s="171">
        <v>4.6731000000000002E-2</v>
      </c>
      <c r="I1628" s="170" t="b">
        <v>1</v>
      </c>
    </row>
    <row r="1629" spans="1:9" x14ac:dyDescent="0.15">
      <c r="A1629" s="169" t="s">
        <v>1499</v>
      </c>
      <c r="B1629" s="169" t="s">
        <v>123</v>
      </c>
      <c r="C1629" s="170" t="s">
        <v>67</v>
      </c>
      <c r="D1629" s="170" t="s">
        <v>63</v>
      </c>
      <c r="E1629" s="171">
        <v>0.24357999999999999</v>
      </c>
      <c r="F1629" s="172">
        <v>-2.42927E-2</v>
      </c>
      <c r="G1629" s="171">
        <v>5.5404080000000001E-2</v>
      </c>
      <c r="H1629" s="171">
        <v>0.66105000000000003</v>
      </c>
      <c r="I1629" s="170" t="b">
        <v>1</v>
      </c>
    </row>
    <row r="1630" spans="1:9" x14ac:dyDescent="0.15">
      <c r="A1630" s="169" t="s">
        <v>1499</v>
      </c>
      <c r="B1630" s="169" t="s">
        <v>66</v>
      </c>
      <c r="C1630" s="170" t="s">
        <v>67</v>
      </c>
      <c r="D1630" s="170" t="s">
        <v>61</v>
      </c>
      <c r="E1630" s="171">
        <v>0.35313</v>
      </c>
      <c r="F1630" s="172">
        <v>4.592893E-2</v>
      </c>
      <c r="G1630" s="171">
        <v>4.9445360000000001E-2</v>
      </c>
      <c r="H1630" s="171">
        <v>0.35294999999999999</v>
      </c>
      <c r="I1630" s="170" t="b">
        <v>1</v>
      </c>
    </row>
    <row r="1631" spans="1:9" x14ac:dyDescent="0.15">
      <c r="A1631" s="169" t="s">
        <v>1499</v>
      </c>
      <c r="B1631" s="169" t="s">
        <v>119</v>
      </c>
      <c r="C1631" s="170" t="s">
        <v>67</v>
      </c>
      <c r="D1631" s="170" t="s">
        <v>61</v>
      </c>
      <c r="E1631" s="171">
        <v>0.45972000000000002</v>
      </c>
      <c r="F1631" s="172">
        <v>-3.1490700000000003E-2</v>
      </c>
      <c r="G1631" s="171">
        <v>4.8579909999999997E-2</v>
      </c>
      <c r="H1631" s="171">
        <v>0.51683999999999997</v>
      </c>
      <c r="I1631" s="170" t="b">
        <v>1</v>
      </c>
    </row>
    <row r="1632" spans="1:9" x14ac:dyDescent="0.15">
      <c r="A1632" s="169" t="s">
        <v>1499</v>
      </c>
      <c r="B1632" s="169" t="s">
        <v>71</v>
      </c>
      <c r="C1632" s="170" t="s">
        <v>60</v>
      </c>
      <c r="D1632" s="170" t="s">
        <v>63</v>
      </c>
      <c r="E1632" s="171">
        <v>0.41161999999999999</v>
      </c>
      <c r="F1632" s="172">
        <v>-0.11093160000000001</v>
      </c>
      <c r="G1632" s="171">
        <v>4.9409929999999998E-2</v>
      </c>
      <c r="H1632" s="171">
        <v>2.4760000000000001E-2</v>
      </c>
      <c r="I1632" s="170" t="b">
        <v>1</v>
      </c>
    </row>
    <row r="1633" spans="1:9" x14ac:dyDescent="0.15">
      <c r="A1633" s="169" t="s">
        <v>1499</v>
      </c>
      <c r="B1633" s="169" t="s">
        <v>369</v>
      </c>
      <c r="C1633" s="170" t="s">
        <v>63</v>
      </c>
      <c r="D1633" s="170" t="s">
        <v>61</v>
      </c>
      <c r="E1633" s="171">
        <v>0.35071999999999998</v>
      </c>
      <c r="F1633" s="172">
        <v>-6.9350099999999998E-2</v>
      </c>
      <c r="G1633" s="171">
        <v>5.1006929999999999E-2</v>
      </c>
      <c r="H1633" s="171">
        <v>0.17394999999999999</v>
      </c>
      <c r="I1633" s="170" t="b">
        <v>1</v>
      </c>
    </row>
    <row r="1634" spans="1:9" x14ac:dyDescent="0.15">
      <c r="A1634" s="169" t="s">
        <v>1499</v>
      </c>
      <c r="B1634" s="169" t="s">
        <v>116</v>
      </c>
      <c r="C1634" s="170" t="s">
        <v>67</v>
      </c>
      <c r="D1634" s="170" t="s">
        <v>60</v>
      </c>
      <c r="E1634" s="171">
        <v>0.39362000000000003</v>
      </c>
      <c r="F1634" s="172">
        <v>-3.4591400000000001E-2</v>
      </c>
      <c r="G1634" s="171">
        <v>4.9184609999999997E-2</v>
      </c>
      <c r="H1634" s="171">
        <v>0.48187000000000002</v>
      </c>
      <c r="I1634" s="170" t="b">
        <v>0</v>
      </c>
    </row>
    <row r="1635" spans="1:9" x14ac:dyDescent="0.15">
      <c r="A1635" s="169" t="s">
        <v>1499</v>
      </c>
      <c r="B1635" s="169" t="s">
        <v>865</v>
      </c>
      <c r="C1635" s="170" t="s">
        <v>60</v>
      </c>
      <c r="D1635" s="170" t="s">
        <v>63</v>
      </c>
      <c r="E1635" s="171">
        <v>0.16338</v>
      </c>
      <c r="F1635" s="172">
        <v>5.9820699999999999E-3</v>
      </c>
      <c r="G1635" s="171">
        <v>6.5862210000000004E-2</v>
      </c>
      <c r="H1635" s="171">
        <v>0.92762999999999995</v>
      </c>
      <c r="I1635" s="170" t="b">
        <v>1</v>
      </c>
    </row>
    <row r="1636" spans="1:9" x14ac:dyDescent="0.15">
      <c r="A1636" s="169" t="s">
        <v>1499</v>
      </c>
      <c r="B1636" s="169" t="s">
        <v>205</v>
      </c>
      <c r="C1636" s="170" t="s">
        <v>60</v>
      </c>
      <c r="D1636" s="170" t="s">
        <v>63</v>
      </c>
      <c r="E1636" s="171">
        <v>0.88480999999999999</v>
      </c>
      <c r="F1636" s="172">
        <v>6.2939800000000004E-2</v>
      </c>
      <c r="G1636" s="171">
        <v>7.6407799999999998E-2</v>
      </c>
      <c r="H1636" s="171">
        <v>0.41009000000000001</v>
      </c>
      <c r="I1636" s="170" t="b">
        <v>1</v>
      </c>
    </row>
    <row r="1637" spans="1:9" x14ac:dyDescent="0.15">
      <c r="A1637" s="169" t="s">
        <v>1499</v>
      </c>
      <c r="B1637" s="169" t="s">
        <v>73</v>
      </c>
      <c r="C1637" s="170" t="s">
        <v>67</v>
      </c>
      <c r="D1637" s="170" t="s">
        <v>61</v>
      </c>
      <c r="E1637" s="171">
        <v>0.65839999999999999</v>
      </c>
      <c r="F1637" s="172">
        <v>5.7629109999999997E-2</v>
      </c>
      <c r="G1637" s="171">
        <v>5.1038189999999997E-2</v>
      </c>
      <c r="H1637" s="171">
        <v>0.25884000000000001</v>
      </c>
      <c r="I1637" s="170" t="b">
        <v>1</v>
      </c>
    </row>
    <row r="1638" spans="1:9" x14ac:dyDescent="0.15">
      <c r="A1638" s="169" t="s">
        <v>1499</v>
      </c>
      <c r="B1638" s="169" t="s">
        <v>167</v>
      </c>
      <c r="C1638" s="170" t="s">
        <v>60</v>
      </c>
      <c r="D1638" s="170" t="s">
        <v>63</v>
      </c>
      <c r="E1638" s="171">
        <v>0.70076000000000005</v>
      </c>
      <c r="F1638" s="172">
        <v>-3.82587E-2</v>
      </c>
      <c r="G1638" s="171">
        <v>5.1611259999999999E-2</v>
      </c>
      <c r="H1638" s="171">
        <v>0.45851999999999998</v>
      </c>
      <c r="I1638" s="170" t="b">
        <v>1</v>
      </c>
    </row>
    <row r="1639" spans="1:9" x14ac:dyDescent="0.15">
      <c r="A1639" s="169" t="s">
        <v>1499</v>
      </c>
      <c r="B1639" s="169" t="s">
        <v>140</v>
      </c>
      <c r="C1639" s="170" t="s">
        <v>1183</v>
      </c>
      <c r="D1639" s="170" t="s">
        <v>1176</v>
      </c>
      <c r="E1639" s="171">
        <v>0.48481000000000002</v>
      </c>
      <c r="F1639" s="172">
        <v>3.6331929999999998E-2</v>
      </c>
      <c r="G1639" s="171">
        <v>4.7405099999999999E-2</v>
      </c>
      <c r="H1639" s="171">
        <v>0.44342999999999999</v>
      </c>
      <c r="I1639" s="170" t="b">
        <v>0</v>
      </c>
    </row>
    <row r="1640" spans="1:9" x14ac:dyDescent="0.15">
      <c r="A1640" s="169" t="s">
        <v>1499</v>
      </c>
      <c r="B1640" s="169" t="s">
        <v>320</v>
      </c>
      <c r="C1640" s="170" t="s">
        <v>60</v>
      </c>
      <c r="D1640" s="170" t="s">
        <v>61</v>
      </c>
      <c r="E1640" s="171">
        <v>0.88190999999999997</v>
      </c>
      <c r="F1640" s="172">
        <v>0.29705923000000001</v>
      </c>
      <c r="G1640" s="171">
        <v>7.9912280000000002E-2</v>
      </c>
      <c r="H1640" s="172">
        <v>2.0134999999999999E-4</v>
      </c>
      <c r="I1640" s="170" t="b">
        <v>1</v>
      </c>
    </row>
    <row r="1641" spans="1:9" x14ac:dyDescent="0.15">
      <c r="A1641" s="169" t="s">
        <v>1499</v>
      </c>
      <c r="B1641" s="169" t="s">
        <v>799</v>
      </c>
      <c r="C1641" s="170" t="s">
        <v>67</v>
      </c>
      <c r="D1641" s="170" t="s">
        <v>61</v>
      </c>
      <c r="E1641" s="171">
        <v>5.9029999999999999E-2</v>
      </c>
      <c r="F1641" s="172">
        <v>0.18813794</v>
      </c>
      <c r="G1641" s="171">
        <v>9.5961589999999999E-2</v>
      </c>
      <c r="H1641" s="171">
        <v>4.9931000000000003E-2</v>
      </c>
      <c r="I1641" s="170" t="b">
        <v>1</v>
      </c>
    </row>
    <row r="1642" spans="1:9" x14ac:dyDescent="0.15">
      <c r="A1642" s="169" t="s">
        <v>1499</v>
      </c>
      <c r="B1642" s="169" t="s">
        <v>194</v>
      </c>
      <c r="C1642" s="170" t="s">
        <v>67</v>
      </c>
      <c r="D1642" s="170" t="s">
        <v>61</v>
      </c>
      <c r="E1642" s="171">
        <v>0.34782000000000002</v>
      </c>
      <c r="F1642" s="172">
        <v>-2.6343999999999999E-2</v>
      </c>
      <c r="G1642" s="171">
        <v>5.0066039999999999E-2</v>
      </c>
      <c r="H1642" s="171">
        <v>0.59875999999999996</v>
      </c>
      <c r="I1642" s="170" t="b">
        <v>1</v>
      </c>
    </row>
    <row r="1643" spans="1:9" x14ac:dyDescent="0.15">
      <c r="A1643" s="169" t="s">
        <v>1499</v>
      </c>
      <c r="B1643" s="169" t="s">
        <v>982</v>
      </c>
      <c r="C1643" s="170" t="s">
        <v>60</v>
      </c>
      <c r="D1643" s="170" t="s">
        <v>63</v>
      </c>
      <c r="E1643" s="171">
        <v>0.18765000000000001</v>
      </c>
      <c r="F1643" s="172">
        <v>-2.9428800000000001E-2</v>
      </c>
      <c r="G1643" s="171">
        <v>6.2073259999999998E-2</v>
      </c>
      <c r="H1643" s="171">
        <v>0.63543000000000005</v>
      </c>
      <c r="I1643" s="170" t="b">
        <v>1</v>
      </c>
    </row>
    <row r="1644" spans="1:9" x14ac:dyDescent="0.15">
      <c r="A1644" s="169" t="s">
        <v>1499</v>
      </c>
      <c r="B1644" s="169" t="s">
        <v>990</v>
      </c>
      <c r="C1644" s="170" t="s">
        <v>61</v>
      </c>
      <c r="D1644" s="170" t="s">
        <v>67</v>
      </c>
      <c r="E1644" s="171">
        <v>0.48895</v>
      </c>
      <c r="F1644" s="172">
        <v>-6.0181000000000002E-3</v>
      </c>
      <c r="G1644" s="171">
        <v>4.5795719999999998E-2</v>
      </c>
      <c r="H1644" s="171">
        <v>0.89544999999999997</v>
      </c>
      <c r="I1644" s="170" t="b">
        <v>1</v>
      </c>
    </row>
    <row r="1645" spans="1:9" x14ac:dyDescent="0.15">
      <c r="A1645" s="169" t="s">
        <v>1499</v>
      </c>
      <c r="B1645" s="169" t="s">
        <v>264</v>
      </c>
      <c r="C1645" s="170" t="s">
        <v>60</v>
      </c>
      <c r="D1645" s="170" t="s">
        <v>61</v>
      </c>
      <c r="E1645" s="171">
        <v>0.58562000000000003</v>
      </c>
      <c r="F1645" s="172">
        <v>2.3268629999999998E-2</v>
      </c>
      <c r="G1645" s="171">
        <v>4.9742389999999997E-2</v>
      </c>
      <c r="H1645" s="171">
        <v>0.63993999999999995</v>
      </c>
      <c r="I1645" s="170" t="b">
        <v>1</v>
      </c>
    </row>
    <row r="1646" spans="1:9" x14ac:dyDescent="0.15">
      <c r="A1646" s="169" t="s">
        <v>1499</v>
      </c>
      <c r="B1646" s="169" t="s">
        <v>224</v>
      </c>
      <c r="C1646" s="170" t="s">
        <v>67</v>
      </c>
      <c r="D1646" s="170" t="s">
        <v>63</v>
      </c>
      <c r="E1646" s="171">
        <v>0.30037999999999998</v>
      </c>
      <c r="F1646" s="172">
        <v>-4.7091599999999997E-2</v>
      </c>
      <c r="G1646" s="171">
        <v>5.2894660000000003E-2</v>
      </c>
      <c r="H1646" s="171">
        <v>0.37330999999999998</v>
      </c>
      <c r="I1646" s="170" t="b">
        <v>1</v>
      </c>
    </row>
    <row r="1647" spans="1:9" x14ac:dyDescent="0.15">
      <c r="A1647" s="169" t="s">
        <v>1499</v>
      </c>
      <c r="B1647" s="169" t="s">
        <v>892</v>
      </c>
      <c r="C1647" s="170" t="s">
        <v>67</v>
      </c>
      <c r="D1647" s="170" t="s">
        <v>61</v>
      </c>
      <c r="E1647" s="171">
        <v>0.37139</v>
      </c>
      <c r="F1647" s="172">
        <v>8.9597400000000008E-3</v>
      </c>
      <c r="G1647" s="171">
        <v>5.1954149999999998E-2</v>
      </c>
      <c r="H1647" s="171">
        <v>0.86307999999999996</v>
      </c>
      <c r="I1647" s="170" t="b">
        <v>1</v>
      </c>
    </row>
    <row r="1648" spans="1:9" x14ac:dyDescent="0.15">
      <c r="A1648" s="169" t="s">
        <v>1499</v>
      </c>
      <c r="B1648" s="169" t="s">
        <v>345</v>
      </c>
      <c r="C1648" s="170" t="s">
        <v>60</v>
      </c>
      <c r="D1648" s="170" t="s">
        <v>63</v>
      </c>
      <c r="E1648" s="171">
        <v>0.24621000000000001</v>
      </c>
      <c r="F1648" s="172">
        <v>-8.9924699999999996E-2</v>
      </c>
      <c r="G1648" s="171">
        <v>5.6351900000000003E-2</v>
      </c>
      <c r="H1648" s="171">
        <v>0.11054</v>
      </c>
      <c r="I1648" s="170" t="b">
        <v>1</v>
      </c>
    </row>
    <row r="1649" spans="1:9" x14ac:dyDescent="0.15">
      <c r="A1649" s="169" t="s">
        <v>1499</v>
      </c>
      <c r="B1649" s="169" t="s">
        <v>246</v>
      </c>
      <c r="C1649" s="170" t="s">
        <v>67</v>
      </c>
      <c r="D1649" s="170" t="s">
        <v>61</v>
      </c>
      <c r="E1649" s="171">
        <v>0.45713999999999999</v>
      </c>
      <c r="F1649" s="172">
        <v>-6.2939800000000004E-2</v>
      </c>
      <c r="G1649" s="171">
        <v>4.85347E-2</v>
      </c>
      <c r="H1649" s="171">
        <v>0.19470000000000001</v>
      </c>
      <c r="I1649" s="170" t="b">
        <v>1</v>
      </c>
    </row>
    <row r="1650" spans="1:9" x14ac:dyDescent="0.15">
      <c r="A1650" s="169" t="s">
        <v>1499</v>
      </c>
      <c r="B1650" s="169" t="s">
        <v>807</v>
      </c>
      <c r="C1650" s="170" t="s">
        <v>61</v>
      </c>
      <c r="D1650" s="170" t="s">
        <v>60</v>
      </c>
      <c r="E1650" s="171">
        <v>0.13943</v>
      </c>
      <c r="F1650" s="172">
        <v>3.4401429999999997E-2</v>
      </c>
      <c r="G1650" s="171">
        <v>6.8987950000000006E-2</v>
      </c>
      <c r="H1650" s="171">
        <v>0.61802000000000001</v>
      </c>
      <c r="I1650" s="170" t="b">
        <v>1</v>
      </c>
    </row>
    <row r="1651" spans="1:9" x14ac:dyDescent="0.15">
      <c r="A1651" s="169" t="s">
        <v>1499</v>
      </c>
      <c r="B1651" s="169" t="s">
        <v>809</v>
      </c>
      <c r="C1651" s="170" t="s">
        <v>63</v>
      </c>
      <c r="D1651" s="170" t="s">
        <v>60</v>
      </c>
      <c r="E1651" s="171">
        <v>0.25589000000000001</v>
      </c>
      <c r="F1651" s="172">
        <v>7.9681700000000001E-3</v>
      </c>
      <c r="G1651" s="171">
        <v>5.2188419999999999E-2</v>
      </c>
      <c r="H1651" s="171">
        <v>0.87865000000000004</v>
      </c>
      <c r="I1651" s="170" t="b">
        <v>1</v>
      </c>
    </row>
    <row r="1652" spans="1:9" x14ac:dyDescent="0.15">
      <c r="A1652" s="169" t="s">
        <v>1499</v>
      </c>
      <c r="B1652" s="169" t="s">
        <v>59</v>
      </c>
      <c r="C1652" s="170" t="s">
        <v>60</v>
      </c>
      <c r="D1652" s="170" t="s">
        <v>61</v>
      </c>
      <c r="E1652" s="171">
        <v>0.20549000000000001</v>
      </c>
      <c r="F1652" s="172">
        <v>0.10345871</v>
      </c>
      <c r="G1652" s="171">
        <v>5.7882459999999997E-2</v>
      </c>
      <c r="H1652" s="171">
        <v>7.3873999999999995E-2</v>
      </c>
      <c r="I1652" s="170" t="b">
        <v>1</v>
      </c>
    </row>
    <row r="1653" spans="1:9" x14ac:dyDescent="0.15">
      <c r="A1653" s="169" t="s">
        <v>1499</v>
      </c>
      <c r="B1653" s="169" t="s">
        <v>326</v>
      </c>
      <c r="C1653" s="170" t="s">
        <v>67</v>
      </c>
      <c r="D1653" s="170" t="s">
        <v>61</v>
      </c>
      <c r="E1653" s="171">
        <v>0.59987999999999997</v>
      </c>
      <c r="F1653" s="172">
        <v>-3.82587E-2</v>
      </c>
      <c r="G1653" s="171">
        <v>4.9552020000000002E-2</v>
      </c>
      <c r="H1653" s="171">
        <v>0.44006000000000001</v>
      </c>
      <c r="I1653" s="170" t="b">
        <v>1</v>
      </c>
    </row>
    <row r="1654" spans="1:9" x14ac:dyDescent="0.15">
      <c r="A1654" s="169" t="s">
        <v>1499</v>
      </c>
      <c r="B1654" s="169" t="s">
        <v>296</v>
      </c>
      <c r="C1654" s="170" t="s">
        <v>67</v>
      </c>
      <c r="D1654" s="170" t="s">
        <v>61</v>
      </c>
      <c r="E1654" s="171">
        <v>0.19511000000000001</v>
      </c>
      <c r="F1654" s="172">
        <v>7.6034690000000002E-2</v>
      </c>
      <c r="G1654" s="171">
        <v>5.9427809999999998E-2</v>
      </c>
      <c r="H1654" s="171">
        <v>0.20074</v>
      </c>
      <c r="I1654" s="170" t="b">
        <v>1</v>
      </c>
    </row>
    <row r="1655" spans="1:9" x14ac:dyDescent="0.15">
      <c r="A1655" s="169" t="s">
        <v>1499</v>
      </c>
      <c r="B1655" s="169" t="s">
        <v>204</v>
      </c>
      <c r="C1655" s="170" t="s">
        <v>67</v>
      </c>
      <c r="D1655" s="170" t="s">
        <v>61</v>
      </c>
      <c r="E1655" s="171">
        <v>0.31966</v>
      </c>
      <c r="F1655" s="172">
        <v>6.2974799999999997E-2</v>
      </c>
      <c r="G1655" s="171">
        <v>5.1163779999999999E-2</v>
      </c>
      <c r="H1655" s="171">
        <v>0.21837999999999999</v>
      </c>
      <c r="I1655" s="170" t="b">
        <v>1</v>
      </c>
    </row>
    <row r="1656" spans="1:9" x14ac:dyDescent="0.15">
      <c r="A1656" s="169" t="s">
        <v>1499</v>
      </c>
      <c r="B1656" s="169" t="s">
        <v>234</v>
      </c>
      <c r="C1656" s="170" t="s">
        <v>67</v>
      </c>
      <c r="D1656" s="170" t="s">
        <v>61</v>
      </c>
      <c r="E1656" s="171">
        <v>0.68096000000000001</v>
      </c>
      <c r="F1656" s="172">
        <v>-4.1141900000000002E-2</v>
      </c>
      <c r="G1656" s="171">
        <v>5.067812E-2</v>
      </c>
      <c r="H1656" s="171">
        <v>0.41688999999999998</v>
      </c>
      <c r="I1656" s="170" t="b">
        <v>1</v>
      </c>
    </row>
    <row r="1657" spans="1:9" x14ac:dyDescent="0.15">
      <c r="A1657" s="169" t="s">
        <v>1499</v>
      </c>
      <c r="B1657" s="169" t="s">
        <v>126</v>
      </c>
      <c r="C1657" s="170" t="s">
        <v>67</v>
      </c>
      <c r="D1657" s="170" t="s">
        <v>63</v>
      </c>
      <c r="E1657" s="171">
        <v>0.81547999999999998</v>
      </c>
      <c r="F1657" s="172">
        <v>-4.6883599999999997E-2</v>
      </c>
      <c r="G1657" s="171">
        <v>6.1428370000000003E-2</v>
      </c>
      <c r="H1657" s="171">
        <v>0.44533</v>
      </c>
      <c r="I1657" s="170" t="b">
        <v>1</v>
      </c>
    </row>
    <row r="1658" spans="1:9" x14ac:dyDescent="0.15">
      <c r="A1658" s="169" t="s">
        <v>1499</v>
      </c>
      <c r="B1658" s="169" t="s">
        <v>145</v>
      </c>
      <c r="C1658" s="170" t="s">
        <v>67</v>
      </c>
      <c r="D1658" s="170" t="s">
        <v>61</v>
      </c>
      <c r="E1658" s="171">
        <v>0.34543000000000001</v>
      </c>
      <c r="F1658" s="172">
        <v>3.4401429999999997E-2</v>
      </c>
      <c r="G1658" s="171">
        <v>5.060626E-2</v>
      </c>
      <c r="H1658" s="171">
        <v>0.49664000000000003</v>
      </c>
      <c r="I1658" s="170" t="b">
        <v>1</v>
      </c>
    </row>
    <row r="1659" spans="1:9" x14ac:dyDescent="0.15">
      <c r="A1659" s="169" t="s">
        <v>1499</v>
      </c>
      <c r="B1659" s="169" t="s">
        <v>306</v>
      </c>
      <c r="C1659" s="170" t="s">
        <v>67</v>
      </c>
      <c r="D1659" s="170" t="s">
        <v>61</v>
      </c>
      <c r="E1659" s="171">
        <v>0.25036000000000003</v>
      </c>
      <c r="F1659" s="172">
        <v>-0.1053605</v>
      </c>
      <c r="G1659" s="171">
        <v>5.6604410000000001E-2</v>
      </c>
      <c r="H1659" s="171">
        <v>6.2695000000000001E-2</v>
      </c>
      <c r="I1659" s="170" t="b">
        <v>1</v>
      </c>
    </row>
    <row r="1660" spans="1:9" x14ac:dyDescent="0.15">
      <c r="A1660" s="169" t="s">
        <v>1499</v>
      </c>
      <c r="B1660" s="169" t="s">
        <v>252</v>
      </c>
      <c r="C1660" s="170" t="s">
        <v>60</v>
      </c>
      <c r="D1660" s="170" t="s">
        <v>61</v>
      </c>
      <c r="E1660" s="171">
        <v>0.27094000000000001</v>
      </c>
      <c r="F1660" s="172">
        <v>9.6218860000000003E-2</v>
      </c>
      <c r="G1660" s="171">
        <v>5.336933E-2</v>
      </c>
      <c r="H1660" s="171">
        <v>7.1405999999999997E-2</v>
      </c>
      <c r="I1660" s="170" t="b">
        <v>1</v>
      </c>
    </row>
    <row r="1661" spans="1:9" x14ac:dyDescent="0.15">
      <c r="A1661" s="169" t="s">
        <v>1499</v>
      </c>
      <c r="B1661" s="169" t="s">
        <v>277</v>
      </c>
      <c r="C1661" s="170" t="s">
        <v>60</v>
      </c>
      <c r="D1661" s="170" t="s">
        <v>63</v>
      </c>
      <c r="E1661" s="171">
        <v>8.1699999999999995E-2</v>
      </c>
      <c r="F1661" s="172">
        <v>-9.10194E-2</v>
      </c>
      <c r="G1661" s="171">
        <v>8.9157550000000002E-2</v>
      </c>
      <c r="H1661" s="171">
        <v>0.30731000000000003</v>
      </c>
      <c r="I1661" s="170" t="b">
        <v>1</v>
      </c>
    </row>
    <row r="1662" spans="1:9" x14ac:dyDescent="0.15">
      <c r="A1662" s="169" t="s">
        <v>1499</v>
      </c>
      <c r="B1662" s="169" t="s">
        <v>811</v>
      </c>
      <c r="C1662" s="170" t="s">
        <v>1197</v>
      </c>
      <c r="D1662" s="170" t="s">
        <v>1176</v>
      </c>
      <c r="E1662" s="171">
        <v>8.0500000000000002E-2</v>
      </c>
      <c r="F1662" s="172">
        <v>6.5787739999999997E-2</v>
      </c>
      <c r="G1662" s="171">
        <v>8.6476259999999999E-2</v>
      </c>
      <c r="H1662" s="171">
        <v>0.44679999999999997</v>
      </c>
      <c r="I1662" s="170" t="b">
        <v>0</v>
      </c>
    </row>
    <row r="1663" spans="1:9" x14ac:dyDescent="0.15">
      <c r="A1663" s="169" t="s">
        <v>1499</v>
      </c>
      <c r="B1663" s="169" t="s">
        <v>407</v>
      </c>
      <c r="C1663" s="170" t="s">
        <v>63</v>
      </c>
      <c r="D1663" s="170" t="s">
        <v>61</v>
      </c>
      <c r="E1663" s="171">
        <v>0.38119999999999998</v>
      </c>
      <c r="F1663" s="172">
        <v>1.093994E-2</v>
      </c>
      <c r="G1663" s="171">
        <v>4.7845529999999997E-2</v>
      </c>
      <c r="H1663" s="171">
        <v>0.81913999999999998</v>
      </c>
      <c r="I1663" s="170" t="b">
        <v>1</v>
      </c>
    </row>
    <row r="1664" spans="1:9" x14ac:dyDescent="0.15">
      <c r="A1664" s="169" t="s">
        <v>1499</v>
      </c>
      <c r="B1664" s="169" t="s">
        <v>235</v>
      </c>
      <c r="C1664" s="170" t="s">
        <v>60</v>
      </c>
      <c r="D1664" s="170" t="s">
        <v>63</v>
      </c>
      <c r="E1664" s="171">
        <v>0.82593000000000005</v>
      </c>
      <c r="F1664" s="172">
        <v>0.29437106000000002</v>
      </c>
      <c r="G1664" s="171">
        <v>6.7456909999999995E-2</v>
      </c>
      <c r="H1664" s="172">
        <v>1.2799999999999999E-5</v>
      </c>
      <c r="I1664" s="170" t="b">
        <v>1</v>
      </c>
    </row>
    <row r="1665" spans="1:9" x14ac:dyDescent="0.15">
      <c r="A1665" s="169" t="s">
        <v>1499</v>
      </c>
      <c r="B1665" s="169" t="s">
        <v>92</v>
      </c>
      <c r="C1665" s="170" t="s">
        <v>67</v>
      </c>
      <c r="D1665" s="170" t="s">
        <v>61</v>
      </c>
      <c r="E1665" s="171">
        <v>0.27190999999999999</v>
      </c>
      <c r="F1665" s="172">
        <v>-0.13353139999999999</v>
      </c>
      <c r="G1665" s="171">
        <v>5.4586669999999997E-2</v>
      </c>
      <c r="H1665" s="171">
        <v>1.4435999999999999E-2</v>
      </c>
      <c r="I1665" s="170" t="b">
        <v>1</v>
      </c>
    </row>
    <row r="1666" spans="1:9" x14ac:dyDescent="0.15">
      <c r="A1666" s="169" t="s">
        <v>1499</v>
      </c>
      <c r="B1666" s="169" t="s">
        <v>354</v>
      </c>
      <c r="C1666" s="170" t="s">
        <v>60</v>
      </c>
      <c r="D1666" s="170" t="s">
        <v>63</v>
      </c>
      <c r="E1666" s="171">
        <v>0.54198999999999997</v>
      </c>
      <c r="F1666" s="172">
        <v>9.10194E-2</v>
      </c>
      <c r="G1666" s="171">
        <v>4.8155370000000003E-2</v>
      </c>
      <c r="H1666" s="171">
        <v>5.8742000000000003E-2</v>
      </c>
      <c r="I1666" s="170" t="b">
        <v>1</v>
      </c>
    </row>
    <row r="1667" spans="1:9" x14ac:dyDescent="0.15">
      <c r="A1667" s="169" t="s">
        <v>1499</v>
      </c>
      <c r="B1667" s="169" t="s">
        <v>877</v>
      </c>
      <c r="C1667" s="170" t="s">
        <v>63</v>
      </c>
      <c r="D1667" s="170" t="s">
        <v>60</v>
      </c>
      <c r="E1667" s="171">
        <v>4.913E-2</v>
      </c>
      <c r="F1667" s="172">
        <v>-0.14502580000000001</v>
      </c>
      <c r="G1667" s="171">
        <v>0.11509998</v>
      </c>
      <c r="H1667" s="171">
        <v>0.20766999999999999</v>
      </c>
      <c r="I1667" s="170" t="b">
        <v>1</v>
      </c>
    </row>
    <row r="1668" spans="1:9" x14ac:dyDescent="0.15">
      <c r="A1668" s="169" t="s">
        <v>1499</v>
      </c>
      <c r="B1668" s="169" t="s">
        <v>115</v>
      </c>
      <c r="C1668" s="170" t="s">
        <v>67</v>
      </c>
      <c r="D1668" s="170" t="s">
        <v>61</v>
      </c>
      <c r="E1668" s="171">
        <v>0.26167000000000001</v>
      </c>
      <c r="F1668" s="172">
        <v>-0.1221676</v>
      </c>
      <c r="G1668" s="171">
        <v>5.5538249999999997E-2</v>
      </c>
      <c r="H1668" s="171">
        <v>2.7827999999999999E-2</v>
      </c>
      <c r="I1668" s="170" t="b">
        <v>1</v>
      </c>
    </row>
    <row r="1669" spans="1:9" x14ac:dyDescent="0.15">
      <c r="A1669" s="169" t="s">
        <v>1499</v>
      </c>
      <c r="B1669" s="169" t="s">
        <v>101</v>
      </c>
      <c r="C1669" s="170" t="s">
        <v>60</v>
      </c>
      <c r="D1669" s="170" t="s">
        <v>63</v>
      </c>
      <c r="E1669" s="171">
        <v>0.39939000000000002</v>
      </c>
      <c r="F1669" s="172">
        <v>5.069311E-2</v>
      </c>
      <c r="G1669" s="171">
        <v>4.8914150000000003E-2</v>
      </c>
      <c r="H1669" s="171">
        <v>0.30003000000000002</v>
      </c>
      <c r="I1669" s="170" t="b">
        <v>1</v>
      </c>
    </row>
    <row r="1670" spans="1:9" x14ac:dyDescent="0.15">
      <c r="A1670" s="169" t="s">
        <v>1499</v>
      </c>
      <c r="B1670" s="169" t="s">
        <v>90</v>
      </c>
      <c r="C1670" s="170" t="s">
        <v>60</v>
      </c>
      <c r="D1670" s="170" t="s">
        <v>63</v>
      </c>
      <c r="E1670" s="171">
        <v>0.69140000000000001</v>
      </c>
      <c r="F1670" s="172">
        <v>-5.16432E-2</v>
      </c>
      <c r="G1670" s="171">
        <v>5.1231840000000001E-2</v>
      </c>
      <c r="H1670" s="171">
        <v>0.31344</v>
      </c>
      <c r="I1670" s="170" t="b">
        <v>1</v>
      </c>
    </row>
    <row r="1671" spans="1:9" x14ac:dyDescent="0.15">
      <c r="A1671" s="169" t="s">
        <v>1499</v>
      </c>
      <c r="B1671" s="169" t="s">
        <v>942</v>
      </c>
      <c r="C1671" s="170" t="s">
        <v>63</v>
      </c>
      <c r="D1671" s="170" t="s">
        <v>67</v>
      </c>
      <c r="E1671" s="171">
        <v>0.22223999999999999</v>
      </c>
      <c r="F1671" s="172">
        <v>-1.51136E-2</v>
      </c>
      <c r="G1671" s="171">
        <v>5.9043369999999998E-2</v>
      </c>
      <c r="H1671" s="171">
        <v>0.79796999999999996</v>
      </c>
      <c r="I1671" s="170" t="b">
        <v>1</v>
      </c>
    </row>
    <row r="1672" spans="1:9" x14ac:dyDescent="0.15">
      <c r="A1672" s="169" t="s">
        <v>1499</v>
      </c>
      <c r="B1672" s="169" t="s">
        <v>131</v>
      </c>
      <c r="C1672" s="170" t="s">
        <v>60</v>
      </c>
      <c r="D1672" s="170" t="s">
        <v>63</v>
      </c>
      <c r="E1672" s="171">
        <v>0.13564999999999999</v>
      </c>
      <c r="F1672" s="172">
        <v>-6.7208699999999996E-2</v>
      </c>
      <c r="G1672" s="171">
        <v>7.095564E-2</v>
      </c>
      <c r="H1672" s="171">
        <v>0.34354000000000001</v>
      </c>
      <c r="I1672" s="170" t="b">
        <v>1</v>
      </c>
    </row>
    <row r="1673" spans="1:9" x14ac:dyDescent="0.15">
      <c r="A1673" s="169" t="s">
        <v>1499</v>
      </c>
      <c r="B1673" s="169" t="s">
        <v>393</v>
      </c>
      <c r="C1673" s="170" t="s">
        <v>67</v>
      </c>
      <c r="D1673" s="170" t="s">
        <v>63</v>
      </c>
      <c r="E1673" s="171">
        <v>0.93308000000000002</v>
      </c>
      <c r="F1673" s="172">
        <v>-9.3490299999999998E-2</v>
      </c>
      <c r="G1673" s="171">
        <v>9.1942120000000002E-2</v>
      </c>
      <c r="H1673" s="171">
        <v>0.30923</v>
      </c>
      <c r="I1673" s="170" t="b">
        <v>1</v>
      </c>
    </row>
    <row r="1674" spans="1:9" x14ac:dyDescent="0.15">
      <c r="A1674" s="169" t="s">
        <v>1499</v>
      </c>
      <c r="B1674" s="169" t="s">
        <v>401</v>
      </c>
      <c r="C1674" s="170" t="s">
        <v>67</v>
      </c>
      <c r="D1674" s="170" t="s">
        <v>61</v>
      </c>
      <c r="E1674" s="171">
        <v>0.22313</v>
      </c>
      <c r="F1674" s="172">
        <v>-2.8399500000000001E-2</v>
      </c>
      <c r="G1674" s="171">
        <v>5.7679500000000002E-2</v>
      </c>
      <c r="H1674" s="171">
        <v>0.62246000000000001</v>
      </c>
      <c r="I1674" s="170" t="b">
        <v>1</v>
      </c>
    </row>
    <row r="1675" spans="1:9" x14ac:dyDescent="0.15">
      <c r="A1675" s="169" t="s">
        <v>1499</v>
      </c>
      <c r="B1675" s="169" t="s">
        <v>130</v>
      </c>
      <c r="C1675" s="170" t="s">
        <v>67</v>
      </c>
      <c r="D1675" s="170" t="s">
        <v>61</v>
      </c>
      <c r="E1675" s="171">
        <v>0.51961999999999997</v>
      </c>
      <c r="F1675" s="172">
        <v>9.3212379999999997E-2</v>
      </c>
      <c r="G1675" s="171">
        <v>4.8257399999999999E-2</v>
      </c>
      <c r="H1675" s="171">
        <v>5.3413000000000002E-2</v>
      </c>
      <c r="I1675" s="170" t="b">
        <v>1</v>
      </c>
    </row>
    <row r="1676" spans="1:9" x14ac:dyDescent="0.15">
      <c r="A1676" s="169" t="s">
        <v>1499</v>
      </c>
      <c r="B1676" s="169" t="s">
        <v>260</v>
      </c>
      <c r="C1676" s="170" t="s">
        <v>67</v>
      </c>
      <c r="D1676" s="170" t="s">
        <v>63</v>
      </c>
      <c r="E1676" s="171">
        <v>0.26719999999999999</v>
      </c>
      <c r="F1676" s="172">
        <v>6.9526060000000001E-2</v>
      </c>
      <c r="G1676" s="171">
        <v>5.2921790000000003E-2</v>
      </c>
      <c r="H1676" s="171">
        <v>0.18892999999999999</v>
      </c>
      <c r="I1676" s="170" t="b">
        <v>1</v>
      </c>
    </row>
    <row r="1677" spans="1:9" x14ac:dyDescent="0.15">
      <c r="A1677" s="169" t="s">
        <v>1499</v>
      </c>
      <c r="B1677" s="169" t="s">
        <v>348</v>
      </c>
      <c r="C1677" s="170" t="s">
        <v>67</v>
      </c>
      <c r="D1677" s="170" t="s">
        <v>63</v>
      </c>
      <c r="E1677" s="171">
        <v>0.80686000000000002</v>
      </c>
      <c r="F1677" s="172">
        <v>-8.9596999999999993E-3</v>
      </c>
      <c r="G1677" s="171">
        <v>5.9169270000000003E-2</v>
      </c>
      <c r="H1677" s="171">
        <v>0.87963999999999998</v>
      </c>
      <c r="I1677" s="170" t="b">
        <v>1</v>
      </c>
    </row>
    <row r="1678" spans="1:9" x14ac:dyDescent="0.15">
      <c r="A1678" s="169" t="s">
        <v>1499</v>
      </c>
      <c r="B1678" s="169" t="s">
        <v>926</v>
      </c>
      <c r="C1678" s="170" t="s">
        <v>60</v>
      </c>
      <c r="D1678" s="170" t="s">
        <v>63</v>
      </c>
      <c r="E1678" s="171">
        <v>6.633E-2</v>
      </c>
      <c r="F1678" s="172">
        <v>-3.8740799999999999E-2</v>
      </c>
      <c r="G1678" s="171">
        <v>9.8060259999999996E-2</v>
      </c>
      <c r="H1678" s="171">
        <v>0.69279000000000002</v>
      </c>
      <c r="I1678" s="170" t="b">
        <v>1</v>
      </c>
    </row>
    <row r="1679" spans="1:9" x14ac:dyDescent="0.15">
      <c r="A1679" s="169" t="s">
        <v>1499</v>
      </c>
      <c r="B1679" s="169" t="s">
        <v>867</v>
      </c>
      <c r="C1679" s="170" t="s">
        <v>60</v>
      </c>
      <c r="D1679" s="170" t="s">
        <v>63</v>
      </c>
      <c r="E1679" s="171">
        <v>0.14552000000000001</v>
      </c>
      <c r="F1679" s="172">
        <v>5.9211859999999998E-2</v>
      </c>
      <c r="G1679" s="171">
        <v>6.7258079999999998E-2</v>
      </c>
      <c r="H1679" s="171">
        <v>0.37866</v>
      </c>
      <c r="I1679" s="170" t="b">
        <v>1</v>
      </c>
    </row>
    <row r="1680" spans="1:9" x14ac:dyDescent="0.15">
      <c r="A1680" s="169" t="s">
        <v>1499</v>
      </c>
      <c r="B1680" s="169" t="s">
        <v>231</v>
      </c>
      <c r="C1680" s="170" t="s">
        <v>67</v>
      </c>
      <c r="D1680" s="170" t="s">
        <v>61</v>
      </c>
      <c r="E1680" s="171">
        <v>0.38323000000000002</v>
      </c>
      <c r="F1680" s="172">
        <v>-2.1223599999999999E-2</v>
      </c>
      <c r="G1680" s="171">
        <v>4.8355820000000001E-2</v>
      </c>
      <c r="H1680" s="171">
        <v>0.66073000000000004</v>
      </c>
      <c r="I1680" s="170" t="b">
        <v>1</v>
      </c>
    </row>
    <row r="1681" spans="1:9" x14ac:dyDescent="0.15">
      <c r="A1681" s="169" t="s">
        <v>1499</v>
      </c>
      <c r="B1681" s="169" t="s">
        <v>879</v>
      </c>
      <c r="C1681" s="170" t="s">
        <v>63</v>
      </c>
      <c r="D1681" s="170" t="s">
        <v>61</v>
      </c>
      <c r="E1681" s="171">
        <v>0.23018</v>
      </c>
      <c r="F1681" s="172">
        <v>-8.7738899999999995E-2</v>
      </c>
      <c r="G1681" s="171">
        <v>5.7955369999999999E-2</v>
      </c>
      <c r="H1681" s="171">
        <v>0.13005</v>
      </c>
      <c r="I1681" s="170" t="b">
        <v>1</v>
      </c>
    </row>
    <row r="1682" spans="1:9" x14ac:dyDescent="0.15">
      <c r="A1682" s="169" t="s">
        <v>1499</v>
      </c>
      <c r="B1682" s="169" t="s">
        <v>243</v>
      </c>
      <c r="C1682" s="170" t="s">
        <v>60</v>
      </c>
      <c r="D1682" s="170" t="s">
        <v>61</v>
      </c>
      <c r="E1682" s="171">
        <v>0.53705999999999998</v>
      </c>
      <c r="F1682" s="172">
        <v>1.106095E-2</v>
      </c>
      <c r="G1682" s="171">
        <v>4.7385080000000003E-2</v>
      </c>
      <c r="H1682" s="171">
        <v>0.81542999999999999</v>
      </c>
      <c r="I1682" s="170" t="b">
        <v>1</v>
      </c>
    </row>
    <row r="1683" spans="1:9" x14ac:dyDescent="0.15">
      <c r="A1683" s="169" t="s">
        <v>1499</v>
      </c>
      <c r="B1683" s="169" t="s">
        <v>823</v>
      </c>
      <c r="C1683" s="170" t="s">
        <v>61</v>
      </c>
      <c r="D1683" s="170" t="s">
        <v>67</v>
      </c>
      <c r="E1683" s="171">
        <v>7.9350000000000004E-2</v>
      </c>
      <c r="F1683" s="172">
        <v>8.0657900000000005E-2</v>
      </c>
      <c r="G1683" s="171">
        <v>8.720754E-2</v>
      </c>
      <c r="H1683" s="171">
        <v>0.35502</v>
      </c>
      <c r="I1683" s="170" t="b">
        <v>1</v>
      </c>
    </row>
    <row r="1684" spans="1:9" x14ac:dyDescent="0.15">
      <c r="A1684" s="169" t="s">
        <v>1499</v>
      </c>
      <c r="B1684" s="169" t="s">
        <v>944</v>
      </c>
      <c r="C1684" s="170" t="s">
        <v>67</v>
      </c>
      <c r="D1684" s="170" t="s">
        <v>63</v>
      </c>
      <c r="E1684" s="171">
        <v>0.11058999999999999</v>
      </c>
      <c r="F1684" s="172">
        <v>6.9756100000000001E-3</v>
      </c>
      <c r="G1684" s="171">
        <v>8.0131369999999993E-2</v>
      </c>
      <c r="H1684" s="171">
        <v>0.93062999999999996</v>
      </c>
      <c r="I1684" s="170" t="b">
        <v>1</v>
      </c>
    </row>
    <row r="1685" spans="1:9" x14ac:dyDescent="0.15">
      <c r="A1685" s="169" t="s">
        <v>1499</v>
      </c>
      <c r="B1685" s="169" t="s">
        <v>898</v>
      </c>
      <c r="C1685" s="170" t="s">
        <v>61</v>
      </c>
      <c r="D1685" s="170" t="s">
        <v>67</v>
      </c>
      <c r="E1685" s="171">
        <v>0.26401000000000002</v>
      </c>
      <c r="F1685" s="172">
        <v>-8.7738899999999995E-2</v>
      </c>
      <c r="G1685" s="171">
        <v>5.5473109999999999E-2</v>
      </c>
      <c r="H1685" s="171">
        <v>0.11373</v>
      </c>
      <c r="I1685" s="170" t="b">
        <v>1</v>
      </c>
    </row>
    <row r="1686" spans="1:9" x14ac:dyDescent="0.15">
      <c r="A1686" s="169" t="s">
        <v>1499</v>
      </c>
      <c r="B1686" s="169" t="s">
        <v>289</v>
      </c>
      <c r="C1686" s="170" t="s">
        <v>60</v>
      </c>
      <c r="D1686" s="170" t="s">
        <v>63</v>
      </c>
      <c r="E1686" s="171">
        <v>0.35951</v>
      </c>
      <c r="F1686" s="172">
        <v>3.7295780000000001E-2</v>
      </c>
      <c r="G1686" s="171">
        <v>5.0241800000000003E-2</v>
      </c>
      <c r="H1686" s="171">
        <v>0.45789000000000002</v>
      </c>
      <c r="I1686" s="170" t="b">
        <v>1</v>
      </c>
    </row>
    <row r="1687" spans="1:9" x14ac:dyDescent="0.15">
      <c r="A1687" s="169" t="s">
        <v>1499</v>
      </c>
      <c r="B1687" s="169" t="s">
        <v>103</v>
      </c>
      <c r="C1687" s="170" t="s">
        <v>61</v>
      </c>
      <c r="D1687" s="170" t="s">
        <v>1176</v>
      </c>
      <c r="E1687" s="171">
        <v>0.30415999999999999</v>
      </c>
      <c r="F1687" s="172">
        <v>8.250122E-2</v>
      </c>
      <c r="G1687" s="171">
        <v>5.206189E-2</v>
      </c>
      <c r="H1687" s="171">
        <v>0.11304</v>
      </c>
      <c r="I1687" s="170" t="b">
        <v>0</v>
      </c>
    </row>
    <row r="1688" spans="1:9" x14ac:dyDescent="0.15">
      <c r="A1688" s="169" t="s">
        <v>1499</v>
      </c>
      <c r="B1688" s="169" t="s">
        <v>328</v>
      </c>
      <c r="C1688" s="170" t="s">
        <v>67</v>
      </c>
      <c r="D1688" s="170" t="s">
        <v>61</v>
      </c>
      <c r="E1688" s="171">
        <v>0.68101999999999996</v>
      </c>
      <c r="F1688" s="172">
        <v>1.4098919999999999E-2</v>
      </c>
      <c r="G1688" s="171">
        <v>5.0829310000000003E-2</v>
      </c>
      <c r="H1688" s="171">
        <v>0.78149000000000002</v>
      </c>
      <c r="I1688" s="170" t="b">
        <v>1</v>
      </c>
    </row>
    <row r="1689" spans="1:9" x14ac:dyDescent="0.15">
      <c r="A1689" s="169" t="s">
        <v>1499</v>
      </c>
      <c r="B1689" s="169" t="s">
        <v>69</v>
      </c>
      <c r="C1689" s="170" t="s">
        <v>67</v>
      </c>
      <c r="D1689" s="170" t="s">
        <v>61</v>
      </c>
      <c r="E1689" s="171">
        <v>0.20369000000000001</v>
      </c>
      <c r="F1689" s="172">
        <v>8.0657900000000005E-2</v>
      </c>
      <c r="G1689" s="171">
        <v>5.8668350000000001E-2</v>
      </c>
      <c r="H1689" s="171">
        <v>0.16919000000000001</v>
      </c>
      <c r="I1689" s="170" t="b">
        <v>1</v>
      </c>
    </row>
    <row r="1690" spans="1:9" x14ac:dyDescent="0.15">
      <c r="A1690" s="169" t="s">
        <v>1499</v>
      </c>
      <c r="B1690" s="169" t="s">
        <v>220</v>
      </c>
      <c r="C1690" s="170" t="s">
        <v>67</v>
      </c>
      <c r="D1690" s="170" t="s">
        <v>61</v>
      </c>
      <c r="E1690" s="171">
        <v>0.32018000000000002</v>
      </c>
      <c r="F1690" s="172">
        <v>3.0529210000000001E-2</v>
      </c>
      <c r="G1690" s="171">
        <v>5.2204229999999997E-2</v>
      </c>
      <c r="H1690" s="171">
        <v>0.55867999999999995</v>
      </c>
      <c r="I1690" s="170" t="b">
        <v>1</v>
      </c>
    </row>
    <row r="1691" spans="1:9" x14ac:dyDescent="0.15">
      <c r="A1691" s="169" t="s">
        <v>1499</v>
      </c>
      <c r="B1691" s="169" t="s">
        <v>168</v>
      </c>
      <c r="C1691" s="170" t="s">
        <v>67</v>
      </c>
      <c r="D1691" s="170" t="s">
        <v>61</v>
      </c>
      <c r="E1691" s="171">
        <v>0.38042999999999999</v>
      </c>
      <c r="F1691" s="172">
        <v>5.5434709999999998E-2</v>
      </c>
      <c r="G1691" s="171">
        <v>4.937573E-2</v>
      </c>
      <c r="H1691" s="171">
        <v>0.26156000000000001</v>
      </c>
      <c r="I1691" s="170" t="b">
        <v>1</v>
      </c>
    </row>
    <row r="1692" spans="1:9" x14ac:dyDescent="0.15">
      <c r="A1692" s="169" t="s">
        <v>1499</v>
      </c>
      <c r="B1692" s="169" t="s">
        <v>841</v>
      </c>
      <c r="C1692" s="170" t="s">
        <v>67</v>
      </c>
      <c r="D1692" s="170" t="s">
        <v>61</v>
      </c>
      <c r="E1692" s="171">
        <v>0.29117999999999999</v>
      </c>
      <c r="F1692" s="172">
        <v>-4.1864199999999997E-2</v>
      </c>
      <c r="G1692" s="171">
        <v>5.2426250000000001E-2</v>
      </c>
      <c r="H1692" s="171">
        <v>0.42455999999999999</v>
      </c>
      <c r="I1692" s="170" t="b">
        <v>1</v>
      </c>
    </row>
    <row r="1693" spans="1:9" x14ac:dyDescent="0.15">
      <c r="A1693" s="169" t="s">
        <v>1499</v>
      </c>
      <c r="B1693" s="169" t="s">
        <v>148</v>
      </c>
      <c r="C1693" s="170" t="s">
        <v>60</v>
      </c>
      <c r="D1693" s="170" t="s">
        <v>63</v>
      </c>
      <c r="E1693" s="171">
        <v>0.63946000000000003</v>
      </c>
      <c r="F1693" s="172">
        <v>-5.9211899999999998E-2</v>
      </c>
      <c r="G1693" s="171">
        <v>5.0134619999999998E-2</v>
      </c>
      <c r="H1693" s="171">
        <v>0.23758000000000001</v>
      </c>
      <c r="I1693" s="170" t="b">
        <v>1</v>
      </c>
    </row>
    <row r="1694" spans="1:9" x14ac:dyDescent="0.15">
      <c r="A1694" s="169" t="s">
        <v>1499</v>
      </c>
      <c r="B1694" s="169" t="s">
        <v>342</v>
      </c>
      <c r="C1694" s="170" t="s">
        <v>60</v>
      </c>
      <c r="D1694" s="170" t="s">
        <v>61</v>
      </c>
      <c r="E1694" s="171">
        <v>0.55474000000000001</v>
      </c>
      <c r="F1694" s="172">
        <v>-0.1061602</v>
      </c>
      <c r="G1694" s="171">
        <v>4.8027149999999998E-2</v>
      </c>
      <c r="H1694" s="171">
        <v>2.7075999999999999E-2</v>
      </c>
      <c r="I1694" s="170" t="b">
        <v>1</v>
      </c>
    </row>
    <row r="1695" spans="1:9" x14ac:dyDescent="0.15">
      <c r="A1695" s="169" t="s">
        <v>1499</v>
      </c>
      <c r="B1695" s="169" t="s">
        <v>318</v>
      </c>
      <c r="C1695" s="170" t="s">
        <v>67</v>
      </c>
      <c r="D1695" s="170" t="s">
        <v>60</v>
      </c>
      <c r="E1695" s="171">
        <v>0.16467999999999999</v>
      </c>
      <c r="F1695" s="172">
        <v>-1.6129399999999999E-2</v>
      </c>
      <c r="G1695" s="171">
        <v>6.5555500000000003E-2</v>
      </c>
      <c r="H1695" s="171">
        <v>0.80564999999999998</v>
      </c>
      <c r="I1695" s="170" t="b">
        <v>1</v>
      </c>
    </row>
    <row r="1696" spans="1:9" x14ac:dyDescent="0.15">
      <c r="A1696" s="169" t="s">
        <v>1499</v>
      </c>
      <c r="B1696" s="169" t="s">
        <v>172</v>
      </c>
      <c r="C1696" s="170" t="s">
        <v>60</v>
      </c>
      <c r="D1696" s="170" t="s">
        <v>63</v>
      </c>
      <c r="E1696" s="171">
        <v>0.60814999999999997</v>
      </c>
      <c r="F1696" s="172">
        <v>-9.9949999999999995E-4</v>
      </c>
      <c r="G1696" s="171">
        <v>5.8895690000000001E-2</v>
      </c>
      <c r="H1696" s="171">
        <v>0.98646</v>
      </c>
      <c r="I1696" s="170" t="b">
        <v>1</v>
      </c>
    </row>
    <row r="1697" spans="1:9" x14ac:dyDescent="0.15">
      <c r="A1697" s="169" t="s">
        <v>1499</v>
      </c>
      <c r="B1697" s="169" t="s">
        <v>159</v>
      </c>
      <c r="C1697" s="170" t="s">
        <v>61</v>
      </c>
      <c r="D1697" s="170" t="s">
        <v>1176</v>
      </c>
      <c r="E1697" s="171">
        <v>0.27160000000000001</v>
      </c>
      <c r="F1697" s="172">
        <v>5.3540770000000001E-2</v>
      </c>
      <c r="G1697" s="171">
        <v>5.2830719999999998E-2</v>
      </c>
      <c r="H1697" s="171">
        <v>0.31085000000000002</v>
      </c>
      <c r="I1697" s="170" t="b">
        <v>0</v>
      </c>
    </row>
    <row r="1698" spans="1:9" x14ac:dyDescent="0.15">
      <c r="A1698" s="169" t="s">
        <v>1499</v>
      </c>
      <c r="B1698" s="169" t="s">
        <v>859</v>
      </c>
      <c r="C1698" s="170" t="s">
        <v>61</v>
      </c>
      <c r="D1698" s="170" t="s">
        <v>60</v>
      </c>
      <c r="E1698" s="171">
        <v>5.808E-2</v>
      </c>
      <c r="F1698" s="172">
        <v>5.2592449999999999E-2</v>
      </c>
      <c r="G1698" s="171">
        <v>0.10058011</v>
      </c>
      <c r="H1698" s="171">
        <v>0.60104999999999997</v>
      </c>
      <c r="I1698" s="170" t="b">
        <v>1</v>
      </c>
    </row>
    <row r="1699" spans="1:9" x14ac:dyDescent="0.15">
      <c r="A1699" s="169" t="s">
        <v>1499</v>
      </c>
      <c r="B1699" s="169" t="s">
        <v>214</v>
      </c>
      <c r="C1699" s="170" t="s">
        <v>60</v>
      </c>
      <c r="D1699" s="170" t="s">
        <v>63</v>
      </c>
      <c r="E1699" s="171">
        <v>0.41439999999999999</v>
      </c>
      <c r="F1699" s="172">
        <v>3.246719E-2</v>
      </c>
      <c r="G1699" s="171">
        <v>4.9223639999999999E-2</v>
      </c>
      <c r="H1699" s="171">
        <v>0.50951999999999997</v>
      </c>
      <c r="I1699" s="170" t="b">
        <v>1</v>
      </c>
    </row>
    <row r="1700" spans="1:9" x14ac:dyDescent="0.15">
      <c r="A1700" s="169" t="s">
        <v>1499</v>
      </c>
      <c r="B1700" s="169" t="s">
        <v>375</v>
      </c>
      <c r="C1700" s="170" t="s">
        <v>60</v>
      </c>
      <c r="D1700" s="170" t="s">
        <v>63</v>
      </c>
      <c r="E1700" s="171">
        <v>0.30114000000000002</v>
      </c>
      <c r="F1700" s="172">
        <v>3.9220709999999999E-2</v>
      </c>
      <c r="G1700" s="171">
        <v>5.1349859999999997E-2</v>
      </c>
      <c r="H1700" s="171">
        <v>0.44499</v>
      </c>
      <c r="I1700" s="170" t="b">
        <v>1</v>
      </c>
    </row>
    <row r="1701" spans="1:9" x14ac:dyDescent="0.15">
      <c r="A1701" s="169" t="s">
        <v>1499</v>
      </c>
      <c r="B1701" s="169" t="s">
        <v>102</v>
      </c>
      <c r="C1701" s="170" t="s">
        <v>60</v>
      </c>
      <c r="D1701" s="170" t="s">
        <v>63</v>
      </c>
      <c r="E1701" s="171">
        <v>6.5930000000000002E-2</v>
      </c>
      <c r="F1701" s="172">
        <v>3.0529210000000001E-2</v>
      </c>
      <c r="G1701" s="171">
        <v>9.564491E-2</v>
      </c>
      <c r="H1701" s="171">
        <v>0.74958000000000002</v>
      </c>
      <c r="I1701" s="170" t="b">
        <v>1</v>
      </c>
    </row>
    <row r="1702" spans="1:9" x14ac:dyDescent="0.15">
      <c r="A1702" s="169" t="s">
        <v>1499</v>
      </c>
      <c r="B1702" s="169" t="s">
        <v>885</v>
      </c>
      <c r="C1702" s="170" t="s">
        <v>63</v>
      </c>
      <c r="D1702" s="170" t="s">
        <v>67</v>
      </c>
      <c r="E1702" s="171">
        <v>7.8539999999999999E-2</v>
      </c>
      <c r="F1702" s="172">
        <v>0.14669438000000001</v>
      </c>
      <c r="G1702" s="171">
        <v>8.5208980000000004E-2</v>
      </c>
      <c r="H1702" s="171">
        <v>8.5144999999999998E-2</v>
      </c>
      <c r="I1702" s="170" t="b">
        <v>1</v>
      </c>
    </row>
    <row r="1703" spans="1:9" x14ac:dyDescent="0.15">
      <c r="A1703" s="169" t="s">
        <v>1499</v>
      </c>
      <c r="B1703" s="169" t="s">
        <v>936</v>
      </c>
      <c r="C1703" s="170" t="s">
        <v>61</v>
      </c>
      <c r="D1703" s="170" t="s">
        <v>63</v>
      </c>
      <c r="E1703" s="171">
        <v>2.554E-2</v>
      </c>
      <c r="F1703" s="172">
        <v>-0.16723589999999999</v>
      </c>
      <c r="G1703" s="171">
        <v>0.15922674000000001</v>
      </c>
      <c r="H1703" s="171">
        <v>0.29358000000000001</v>
      </c>
      <c r="I1703" s="170" t="b">
        <v>1</v>
      </c>
    </row>
    <row r="1704" spans="1:9" x14ac:dyDescent="0.15">
      <c r="A1704" s="169" t="s">
        <v>1499</v>
      </c>
      <c r="B1704" s="169" t="s">
        <v>193</v>
      </c>
      <c r="C1704" s="170" t="s">
        <v>1184</v>
      </c>
      <c r="D1704" s="170" t="s">
        <v>1176</v>
      </c>
      <c r="E1704" s="171">
        <v>0.34526000000000001</v>
      </c>
      <c r="F1704" s="172">
        <v>-9.0407000000000005E-3</v>
      </c>
      <c r="G1704" s="171">
        <v>4.9058530000000003E-2</v>
      </c>
      <c r="H1704" s="171">
        <v>0.85379000000000005</v>
      </c>
      <c r="I1704" s="170" t="b">
        <v>0</v>
      </c>
    </row>
    <row r="1705" spans="1:9" x14ac:dyDescent="0.15">
      <c r="A1705" s="169" t="s">
        <v>1499</v>
      </c>
      <c r="B1705" s="169" t="s">
        <v>938</v>
      </c>
      <c r="C1705" s="170" t="s">
        <v>67</v>
      </c>
      <c r="D1705" s="170" t="s">
        <v>61</v>
      </c>
      <c r="E1705" s="171">
        <v>0.36608000000000002</v>
      </c>
      <c r="F1705" s="172">
        <v>-6.1875399999999997E-2</v>
      </c>
      <c r="G1705" s="171">
        <v>5.0493549999999998E-2</v>
      </c>
      <c r="H1705" s="171">
        <v>0.22042</v>
      </c>
      <c r="I1705" s="170" t="b">
        <v>1</v>
      </c>
    </row>
    <row r="1706" spans="1:9" x14ac:dyDescent="0.15">
      <c r="A1706" s="169" t="s">
        <v>1499</v>
      </c>
      <c r="B1706" s="169" t="s">
        <v>280</v>
      </c>
      <c r="C1706" s="170" t="s">
        <v>67</v>
      </c>
      <c r="D1706" s="170" t="s">
        <v>61</v>
      </c>
      <c r="E1706" s="171">
        <v>0.68801000000000001</v>
      </c>
      <c r="F1706" s="172">
        <v>-7.1389999999999995E-2</v>
      </c>
      <c r="G1706" s="171">
        <v>5.1380530000000001E-2</v>
      </c>
      <c r="H1706" s="171">
        <v>0.16470000000000001</v>
      </c>
      <c r="I1706" s="170" t="b">
        <v>1</v>
      </c>
    </row>
    <row r="1707" spans="1:9" x14ac:dyDescent="0.15">
      <c r="A1707" s="169" t="s">
        <v>1499</v>
      </c>
      <c r="B1707" s="169" t="s">
        <v>245</v>
      </c>
      <c r="C1707" s="170" t="s">
        <v>67</v>
      </c>
      <c r="D1707" s="170" t="s">
        <v>61</v>
      </c>
      <c r="E1707" s="171">
        <v>0.71658999999999995</v>
      </c>
      <c r="F1707" s="172">
        <v>7.0246099999999997E-3</v>
      </c>
      <c r="G1707" s="171">
        <v>5.0712170000000001E-2</v>
      </c>
      <c r="H1707" s="171">
        <v>0.88983000000000001</v>
      </c>
      <c r="I1707" s="170" t="b">
        <v>1</v>
      </c>
    </row>
    <row r="1708" spans="1:9" x14ac:dyDescent="0.15">
      <c r="A1708" s="169" t="s">
        <v>1499</v>
      </c>
      <c r="B1708" s="169" t="s">
        <v>1193</v>
      </c>
      <c r="C1708" s="170" t="s">
        <v>63</v>
      </c>
      <c r="D1708" s="170" t="s">
        <v>60</v>
      </c>
      <c r="E1708" s="171">
        <v>8.3019999999999997E-2</v>
      </c>
      <c r="F1708" s="172">
        <v>-3.5627199999999998E-2</v>
      </c>
      <c r="G1708" s="171">
        <v>8.6313810000000005E-2</v>
      </c>
      <c r="H1708" s="171">
        <v>0.67978000000000005</v>
      </c>
      <c r="I1708" s="170" t="b">
        <v>1</v>
      </c>
    </row>
    <row r="1709" spans="1:9" x14ac:dyDescent="0.15">
      <c r="A1709" s="169" t="s">
        <v>1499</v>
      </c>
      <c r="B1709" s="169" t="s">
        <v>196</v>
      </c>
      <c r="C1709" s="170" t="s">
        <v>67</v>
      </c>
      <c r="D1709" s="170" t="s">
        <v>61</v>
      </c>
      <c r="E1709" s="171">
        <v>0.81583000000000006</v>
      </c>
      <c r="F1709" s="172">
        <v>-6.7658599999999999E-2</v>
      </c>
      <c r="G1709" s="171">
        <v>6.1369109999999998E-2</v>
      </c>
      <c r="H1709" s="171">
        <v>0.27024999999999999</v>
      </c>
      <c r="I1709" s="170" t="b">
        <v>1</v>
      </c>
    </row>
    <row r="1710" spans="1:9" x14ac:dyDescent="0.15">
      <c r="A1710" s="169" t="s">
        <v>1499</v>
      </c>
      <c r="B1710" s="169" t="s">
        <v>62</v>
      </c>
      <c r="C1710" s="170" t="s">
        <v>60</v>
      </c>
      <c r="D1710" s="170" t="s">
        <v>63</v>
      </c>
      <c r="E1710" s="171">
        <v>0.13603000000000001</v>
      </c>
      <c r="F1710" s="172">
        <v>-6.7208699999999996E-2</v>
      </c>
      <c r="G1710" s="171">
        <v>7.0722279999999998E-2</v>
      </c>
      <c r="H1710" s="171">
        <v>0.34194999999999998</v>
      </c>
      <c r="I1710" s="170" t="b">
        <v>1</v>
      </c>
    </row>
    <row r="1711" spans="1:9" x14ac:dyDescent="0.15">
      <c r="A1711" s="169" t="s">
        <v>1499</v>
      </c>
      <c r="B1711" s="169" t="s">
        <v>225</v>
      </c>
      <c r="C1711" s="170" t="s">
        <v>60</v>
      </c>
      <c r="D1711" s="170" t="s">
        <v>63</v>
      </c>
      <c r="E1711" s="171">
        <v>0.87434999999999996</v>
      </c>
      <c r="F1711" s="172">
        <v>6.4005329999999999E-2</v>
      </c>
      <c r="G1711" s="171">
        <v>7.4077450000000003E-2</v>
      </c>
      <c r="H1711" s="171">
        <v>0.38757000000000003</v>
      </c>
      <c r="I1711" s="170" t="b">
        <v>1</v>
      </c>
    </row>
    <row r="1712" spans="1:9" x14ac:dyDescent="0.15">
      <c r="A1712" s="169" t="s">
        <v>1499</v>
      </c>
      <c r="B1712" s="169" t="s">
        <v>299</v>
      </c>
      <c r="C1712" s="170" t="s">
        <v>60</v>
      </c>
      <c r="D1712" s="170" t="s">
        <v>63</v>
      </c>
      <c r="E1712" s="171">
        <v>3.1130000000000001E-2</v>
      </c>
      <c r="F1712" s="172">
        <v>-1.30852E-2</v>
      </c>
      <c r="G1712" s="171">
        <v>0.14082813999999999</v>
      </c>
      <c r="H1712" s="171">
        <v>0.92596999999999996</v>
      </c>
      <c r="I1712" s="170" t="b">
        <v>1</v>
      </c>
    </row>
    <row r="1713" spans="1:9" x14ac:dyDescent="0.15">
      <c r="A1713" s="169" t="s">
        <v>1499</v>
      </c>
      <c r="B1713" s="169" t="s">
        <v>785</v>
      </c>
      <c r="C1713" s="170" t="s">
        <v>60</v>
      </c>
      <c r="D1713" s="170" t="s">
        <v>61</v>
      </c>
      <c r="E1713" s="171">
        <v>0.34083000000000002</v>
      </c>
      <c r="F1713" s="172">
        <v>-6.4005300000000001E-2</v>
      </c>
      <c r="G1713" s="171">
        <v>5.0474270000000002E-2</v>
      </c>
      <c r="H1713" s="171">
        <v>0.20477000000000001</v>
      </c>
      <c r="I1713" s="170" t="b">
        <v>1</v>
      </c>
    </row>
    <row r="1714" spans="1:9" x14ac:dyDescent="0.15">
      <c r="A1714" s="169" t="s">
        <v>1499</v>
      </c>
      <c r="B1714" s="169" t="s">
        <v>142</v>
      </c>
      <c r="C1714" s="170" t="s">
        <v>60</v>
      </c>
      <c r="D1714" s="170" t="s">
        <v>63</v>
      </c>
      <c r="E1714" s="171">
        <v>0.91571999999999998</v>
      </c>
      <c r="F1714" s="172">
        <v>0.18032355</v>
      </c>
      <c r="G1714" s="171">
        <v>9.045048E-2</v>
      </c>
      <c r="H1714" s="171">
        <v>4.6193999999999999E-2</v>
      </c>
      <c r="I1714" s="170" t="b">
        <v>1</v>
      </c>
    </row>
    <row r="1715" spans="1:9" x14ac:dyDescent="0.15">
      <c r="A1715" s="169" t="s">
        <v>1499</v>
      </c>
      <c r="B1715" s="169" t="s">
        <v>968</v>
      </c>
      <c r="C1715" s="170" t="s">
        <v>67</v>
      </c>
      <c r="D1715" s="170" t="s">
        <v>61</v>
      </c>
      <c r="E1715" s="171">
        <v>0.31944</v>
      </c>
      <c r="F1715" s="172">
        <v>-5.12933E-2</v>
      </c>
      <c r="G1715" s="171">
        <v>5.26335E-2</v>
      </c>
      <c r="H1715" s="171">
        <v>0.32979000000000003</v>
      </c>
      <c r="I1715" s="170" t="b">
        <v>1</v>
      </c>
    </row>
    <row r="1716" spans="1:9" x14ac:dyDescent="0.15">
      <c r="A1716" s="169" t="s">
        <v>1499</v>
      </c>
      <c r="B1716" s="169" t="s">
        <v>124</v>
      </c>
      <c r="C1716" s="170" t="s">
        <v>67</v>
      </c>
      <c r="D1716" s="170" t="s">
        <v>61</v>
      </c>
      <c r="E1716" s="171">
        <v>0.82586000000000004</v>
      </c>
      <c r="F1716" s="172">
        <v>-0.11064649999999999</v>
      </c>
      <c r="G1716" s="171">
        <v>6.1840779999999998E-2</v>
      </c>
      <c r="H1716" s="171">
        <v>7.3580000000000007E-2</v>
      </c>
      <c r="I1716" s="170" t="b">
        <v>1</v>
      </c>
    </row>
    <row r="1717" spans="1:9" x14ac:dyDescent="0.15">
      <c r="A1717" s="169" t="s">
        <v>1499</v>
      </c>
      <c r="B1717" s="169" t="s">
        <v>946</v>
      </c>
      <c r="C1717" s="170" t="s">
        <v>60</v>
      </c>
      <c r="D1717" s="170" t="s">
        <v>63</v>
      </c>
      <c r="E1717" s="171">
        <v>1.881E-2</v>
      </c>
      <c r="F1717" s="172">
        <v>-0.10758520000000001</v>
      </c>
      <c r="G1717" s="171">
        <v>0.18281410000000001</v>
      </c>
      <c r="H1717" s="171">
        <v>0.55620000000000003</v>
      </c>
      <c r="I1717" s="170" t="b">
        <v>1</v>
      </c>
    </row>
    <row r="1718" spans="1:9" x14ac:dyDescent="0.15">
      <c r="A1718" s="169" t="s">
        <v>1499</v>
      </c>
      <c r="B1718" s="169" t="s">
        <v>887</v>
      </c>
      <c r="C1718" s="170" t="s">
        <v>1198</v>
      </c>
      <c r="D1718" s="170" t="s">
        <v>1176</v>
      </c>
      <c r="E1718" s="171">
        <v>0.16821</v>
      </c>
      <c r="F1718" s="172">
        <v>4.4973369999999999E-2</v>
      </c>
      <c r="G1718" s="171">
        <v>6.430247E-2</v>
      </c>
      <c r="H1718" s="171">
        <v>0.48430000000000001</v>
      </c>
      <c r="I1718" s="170" t="b">
        <v>0</v>
      </c>
    </row>
    <row r="1719" spans="1:9" x14ac:dyDescent="0.15">
      <c r="A1719" s="169" t="s">
        <v>1499</v>
      </c>
      <c r="B1719" s="169" t="s">
        <v>341</v>
      </c>
      <c r="C1719" s="170" t="s">
        <v>60</v>
      </c>
      <c r="D1719" s="170" t="s">
        <v>63</v>
      </c>
      <c r="E1719" s="171">
        <v>0.50787000000000004</v>
      </c>
      <c r="F1719" s="172">
        <v>1.0005000000000001E-3</v>
      </c>
      <c r="G1719" s="171">
        <v>5.8954609999999998E-2</v>
      </c>
      <c r="H1719" s="171">
        <v>0.98646</v>
      </c>
      <c r="I1719" s="170" t="b">
        <v>1</v>
      </c>
    </row>
    <row r="1720" spans="1:9" x14ac:dyDescent="0.15">
      <c r="A1720" s="169" t="s">
        <v>1499</v>
      </c>
      <c r="B1720" s="169" t="s">
        <v>275</v>
      </c>
      <c r="C1720" s="170" t="s">
        <v>67</v>
      </c>
      <c r="D1720" s="170" t="s">
        <v>61</v>
      </c>
      <c r="E1720" s="171">
        <v>2.912E-2</v>
      </c>
      <c r="F1720" s="172">
        <v>0.10345871</v>
      </c>
      <c r="G1720" s="171">
        <v>0.13497877999999999</v>
      </c>
      <c r="H1720" s="171">
        <v>0.44339000000000001</v>
      </c>
      <c r="I1720" s="170" t="b">
        <v>1</v>
      </c>
    </row>
    <row r="1721" spans="1:9" x14ac:dyDescent="0.15">
      <c r="A1721" s="169" t="s">
        <v>1499</v>
      </c>
      <c r="B1721" s="169" t="s">
        <v>226</v>
      </c>
      <c r="C1721" s="170" t="s">
        <v>63</v>
      </c>
      <c r="D1721" s="170" t="s">
        <v>61</v>
      </c>
      <c r="E1721" s="171">
        <v>0.1701</v>
      </c>
      <c r="F1721" s="172">
        <v>5.9211859999999998E-2</v>
      </c>
      <c r="G1721" s="171">
        <v>6.2300870000000001E-2</v>
      </c>
      <c r="H1721" s="171">
        <v>0.34189999999999998</v>
      </c>
      <c r="I1721" s="170" t="b">
        <v>1</v>
      </c>
    </row>
    <row r="1722" spans="1:9" x14ac:dyDescent="0.15">
      <c r="A1722" s="169" t="s">
        <v>1499</v>
      </c>
      <c r="B1722" s="169" t="s">
        <v>406</v>
      </c>
      <c r="C1722" s="170" t="s">
        <v>60</v>
      </c>
      <c r="D1722" s="170" t="s">
        <v>63</v>
      </c>
      <c r="E1722" s="171">
        <v>6.4869999999999997E-2</v>
      </c>
      <c r="F1722" s="172">
        <v>-2.0202700000000001E-2</v>
      </c>
      <c r="G1722" s="171">
        <v>9.8333589999999998E-2</v>
      </c>
      <c r="H1722" s="171">
        <v>0.83721999999999996</v>
      </c>
      <c r="I1722" s="170" t="b">
        <v>1</v>
      </c>
    </row>
    <row r="1723" spans="1:9" x14ac:dyDescent="0.15">
      <c r="A1723" s="169" t="s">
        <v>1499</v>
      </c>
      <c r="B1723" s="169" t="s">
        <v>869</v>
      </c>
      <c r="C1723" s="170" t="s">
        <v>63</v>
      </c>
      <c r="D1723" s="170" t="s">
        <v>67</v>
      </c>
      <c r="E1723" s="171">
        <v>0.29016999999999998</v>
      </c>
      <c r="F1723" s="172">
        <v>2.6641930000000001E-2</v>
      </c>
      <c r="G1723" s="171">
        <v>5.2959440000000003E-2</v>
      </c>
      <c r="H1723" s="171">
        <v>0.61492000000000002</v>
      </c>
      <c r="I1723" s="170" t="b">
        <v>1</v>
      </c>
    </row>
    <row r="1724" spans="1:9" x14ac:dyDescent="0.15">
      <c r="A1724" s="169" t="s">
        <v>1499</v>
      </c>
      <c r="B1724" s="169" t="s">
        <v>74</v>
      </c>
      <c r="C1724" s="170" t="s">
        <v>60</v>
      </c>
      <c r="D1724" s="170" t="s">
        <v>63</v>
      </c>
      <c r="E1724" s="171">
        <v>0.95260999999999996</v>
      </c>
      <c r="F1724" s="172">
        <v>4.395189E-2</v>
      </c>
      <c r="G1724" s="171">
        <v>0.11624975</v>
      </c>
      <c r="H1724" s="171">
        <v>0.70537000000000005</v>
      </c>
      <c r="I1724" s="170" t="b">
        <v>1</v>
      </c>
    </row>
    <row r="1725" spans="1:9" x14ac:dyDescent="0.15">
      <c r="A1725" s="169" t="s">
        <v>1499</v>
      </c>
      <c r="B1725" s="169" t="s">
        <v>952</v>
      </c>
      <c r="C1725" s="170" t="s">
        <v>60</v>
      </c>
      <c r="D1725" s="170" t="s">
        <v>63</v>
      </c>
      <c r="E1725" s="171">
        <v>7.689E-2</v>
      </c>
      <c r="F1725" s="172">
        <v>-0.1369659</v>
      </c>
      <c r="G1725" s="171">
        <v>9.3971180000000001E-2</v>
      </c>
      <c r="H1725" s="171">
        <v>0.14496999999999999</v>
      </c>
      <c r="I1725" s="170" t="b">
        <v>1</v>
      </c>
    </row>
    <row r="1726" spans="1:9" x14ac:dyDescent="0.15">
      <c r="A1726" s="169" t="s">
        <v>1499</v>
      </c>
      <c r="B1726" s="169" t="s">
        <v>95</v>
      </c>
      <c r="C1726" s="170" t="s">
        <v>67</v>
      </c>
      <c r="D1726" s="170" t="s">
        <v>60</v>
      </c>
      <c r="E1726" s="171">
        <v>3.7170000000000002E-2</v>
      </c>
      <c r="F1726" s="172">
        <v>5.3540770000000001E-2</v>
      </c>
      <c r="G1726" s="171">
        <v>0.12462271</v>
      </c>
      <c r="H1726" s="171">
        <v>0.66747000000000001</v>
      </c>
      <c r="I1726" s="170" t="b">
        <v>1</v>
      </c>
    </row>
    <row r="1727" spans="1:9" x14ac:dyDescent="0.15">
      <c r="A1727" s="169" t="s">
        <v>1499</v>
      </c>
      <c r="B1727" s="169" t="s">
        <v>152</v>
      </c>
      <c r="C1727" s="170" t="s">
        <v>67</v>
      </c>
      <c r="D1727" s="170" t="s">
        <v>61</v>
      </c>
      <c r="E1727" s="171">
        <v>0.55088999999999999</v>
      </c>
      <c r="F1727" s="172">
        <v>-7.1389999999999995E-2</v>
      </c>
      <c r="G1727" s="171">
        <v>4.7851070000000002E-2</v>
      </c>
      <c r="H1727" s="171">
        <v>0.13572000000000001</v>
      </c>
      <c r="I1727" s="170" t="b">
        <v>1</v>
      </c>
    </row>
    <row r="1728" spans="1:9" x14ac:dyDescent="0.15">
      <c r="A1728" s="169" t="s">
        <v>1499</v>
      </c>
      <c r="B1728" s="169" t="s">
        <v>958</v>
      </c>
      <c r="C1728" s="170" t="s">
        <v>61</v>
      </c>
      <c r="D1728" s="170" t="s">
        <v>67</v>
      </c>
      <c r="E1728" s="171">
        <v>0.12083000000000001</v>
      </c>
      <c r="F1728" s="172">
        <v>8.3421609999999993E-2</v>
      </c>
      <c r="G1728" s="171">
        <v>7.1673520000000004E-2</v>
      </c>
      <c r="H1728" s="171">
        <v>0.24446000000000001</v>
      </c>
      <c r="I1728" s="170" t="b">
        <v>1</v>
      </c>
    </row>
    <row r="1729" spans="1:9" x14ac:dyDescent="0.15">
      <c r="A1729" s="169" t="s">
        <v>1499</v>
      </c>
      <c r="B1729" s="169" t="s">
        <v>97</v>
      </c>
      <c r="C1729" s="170" t="s">
        <v>60</v>
      </c>
      <c r="D1729" s="170" t="s">
        <v>63</v>
      </c>
      <c r="E1729" s="171">
        <v>0.86385999999999996</v>
      </c>
      <c r="F1729" s="172">
        <v>2.7371199999999998E-2</v>
      </c>
      <c r="G1729" s="171">
        <v>6.9972259999999994E-2</v>
      </c>
      <c r="H1729" s="171">
        <v>0.69567000000000001</v>
      </c>
      <c r="I1729" s="170" t="b">
        <v>1</v>
      </c>
    </row>
    <row r="1730" spans="1:9" x14ac:dyDescent="0.15">
      <c r="A1730" s="169" t="s">
        <v>1499</v>
      </c>
      <c r="B1730" s="169" t="s">
        <v>139</v>
      </c>
      <c r="C1730" s="170" t="s">
        <v>67</v>
      </c>
      <c r="D1730" s="170" t="s">
        <v>61</v>
      </c>
      <c r="E1730" s="171">
        <v>0.32158999999999999</v>
      </c>
      <c r="F1730" s="172">
        <v>-1.4098899999999999E-2</v>
      </c>
      <c r="G1730" s="171">
        <v>5.1943049999999998E-2</v>
      </c>
      <c r="H1730" s="171">
        <v>0.78605999999999998</v>
      </c>
      <c r="I1730" s="170" t="b">
        <v>1</v>
      </c>
    </row>
    <row r="1731" spans="1:9" x14ac:dyDescent="0.15">
      <c r="A1731" s="169" t="s">
        <v>1499</v>
      </c>
      <c r="B1731" s="169" t="s">
        <v>400</v>
      </c>
      <c r="C1731" s="170" t="s">
        <v>60</v>
      </c>
      <c r="D1731" s="170" t="s">
        <v>63</v>
      </c>
      <c r="E1731" s="171">
        <v>0.96050000000000002</v>
      </c>
      <c r="F1731" s="172">
        <v>2.0019999999999999E-3</v>
      </c>
      <c r="G1731" s="171">
        <v>0.10219225</v>
      </c>
      <c r="H1731" s="171">
        <v>0.98436999999999997</v>
      </c>
      <c r="I1731" s="170" t="b">
        <v>1</v>
      </c>
    </row>
    <row r="1732" spans="1:9" x14ac:dyDescent="0.15">
      <c r="A1732" s="169" t="s">
        <v>1499</v>
      </c>
      <c r="B1732" s="169" t="s">
        <v>311</v>
      </c>
      <c r="C1732" s="170" t="s">
        <v>67</v>
      </c>
      <c r="D1732" s="170" t="s">
        <v>63</v>
      </c>
      <c r="E1732" s="171">
        <v>0.80986000000000002</v>
      </c>
      <c r="F1732" s="172">
        <v>-2.17615E-2</v>
      </c>
      <c r="G1732" s="171">
        <v>5.9916999999999998E-2</v>
      </c>
      <c r="H1732" s="171">
        <v>0.71645999999999999</v>
      </c>
      <c r="I1732" s="170" t="b">
        <v>1</v>
      </c>
    </row>
    <row r="1733" spans="1:9" x14ac:dyDescent="0.15">
      <c r="A1733" s="169" t="s">
        <v>1499</v>
      </c>
      <c r="B1733" s="169" t="s">
        <v>120</v>
      </c>
      <c r="C1733" s="170" t="s">
        <v>67</v>
      </c>
      <c r="D1733" s="170" t="s">
        <v>60</v>
      </c>
      <c r="E1733" s="171">
        <v>0.35611999999999999</v>
      </c>
      <c r="F1733" s="172">
        <v>-5.02412E-2</v>
      </c>
      <c r="G1733" s="171">
        <v>5.0525390000000003E-2</v>
      </c>
      <c r="H1733" s="171">
        <v>0.32003999999999999</v>
      </c>
      <c r="I1733" s="170" t="b">
        <v>1</v>
      </c>
    </row>
    <row r="1734" spans="1:9" x14ac:dyDescent="0.15">
      <c r="A1734" s="169" t="s">
        <v>1499</v>
      </c>
      <c r="B1734" s="169" t="s">
        <v>257</v>
      </c>
      <c r="C1734" s="170" t="s">
        <v>67</v>
      </c>
      <c r="D1734" s="170" t="s">
        <v>61</v>
      </c>
      <c r="E1734" s="171">
        <v>0.43408000000000002</v>
      </c>
      <c r="F1734" s="172">
        <v>-5.0124999999999996E-3</v>
      </c>
      <c r="G1734" s="171">
        <v>4.7518449999999997E-2</v>
      </c>
      <c r="H1734" s="171">
        <v>0.91598999999999997</v>
      </c>
      <c r="I1734" s="170" t="b">
        <v>1</v>
      </c>
    </row>
    <row r="1735" spans="1:9" x14ac:dyDescent="0.15">
      <c r="A1735" s="169" t="s">
        <v>1499</v>
      </c>
      <c r="B1735" s="169" t="s">
        <v>261</v>
      </c>
      <c r="C1735" s="170" t="s">
        <v>61</v>
      </c>
      <c r="D1735" s="170" t="s">
        <v>1176</v>
      </c>
      <c r="E1735" s="171">
        <v>0.35686000000000001</v>
      </c>
      <c r="F1735" s="172">
        <v>3.4401429999999997E-2</v>
      </c>
      <c r="G1735" s="171">
        <v>4.9740819999999998E-2</v>
      </c>
      <c r="H1735" s="171">
        <v>0.48918</v>
      </c>
      <c r="I1735" s="170" t="b">
        <v>0</v>
      </c>
    </row>
    <row r="1736" spans="1:9" x14ac:dyDescent="0.15">
      <c r="A1736" s="169" t="s">
        <v>1499</v>
      </c>
      <c r="B1736" s="169" t="s">
        <v>79</v>
      </c>
      <c r="C1736" s="170" t="s">
        <v>67</v>
      </c>
      <c r="D1736" s="170" t="s">
        <v>61</v>
      </c>
      <c r="E1736" s="171">
        <v>0.63153000000000004</v>
      </c>
      <c r="F1736" s="172">
        <v>-4.2101199999999998E-2</v>
      </c>
      <c r="G1736" s="171">
        <v>4.9449640000000003E-2</v>
      </c>
      <c r="H1736" s="171">
        <v>0.39455000000000001</v>
      </c>
      <c r="I1736" s="170" t="b">
        <v>1</v>
      </c>
    </row>
    <row r="1737" spans="1:9" x14ac:dyDescent="0.15">
      <c r="A1737" s="169" t="s">
        <v>1499</v>
      </c>
      <c r="B1737" s="169" t="s">
        <v>1022</v>
      </c>
      <c r="C1737" s="170" t="s">
        <v>67</v>
      </c>
      <c r="D1737" s="170" t="s">
        <v>61</v>
      </c>
      <c r="E1737" s="171">
        <v>0.40056999999999998</v>
      </c>
      <c r="F1737" s="172">
        <v>0.11867153</v>
      </c>
      <c r="G1737" s="171">
        <v>4.8488759999999999E-2</v>
      </c>
      <c r="H1737" s="171">
        <v>1.4389000000000001E-2</v>
      </c>
      <c r="I1737" s="170" t="b">
        <v>1</v>
      </c>
    </row>
    <row r="1738" spans="1:9" x14ac:dyDescent="0.15">
      <c r="A1738" s="169" t="s">
        <v>1499</v>
      </c>
      <c r="B1738" s="169" t="s">
        <v>269</v>
      </c>
      <c r="C1738" s="170" t="s">
        <v>67</v>
      </c>
      <c r="D1738" s="170" t="s">
        <v>61</v>
      </c>
      <c r="E1738" s="171">
        <v>0.35164000000000001</v>
      </c>
      <c r="F1738" s="172">
        <v>7.4179400000000006E-2</v>
      </c>
      <c r="G1738" s="171">
        <v>4.9615220000000002E-2</v>
      </c>
      <c r="H1738" s="171">
        <v>0.13489000000000001</v>
      </c>
      <c r="I1738" s="170" t="b">
        <v>1</v>
      </c>
    </row>
    <row r="1739" spans="1:9" x14ac:dyDescent="0.15">
      <c r="A1739" s="169" t="s">
        <v>1499</v>
      </c>
      <c r="B1739" s="169" t="s">
        <v>212</v>
      </c>
      <c r="C1739" s="170" t="s">
        <v>60</v>
      </c>
      <c r="D1739" s="170" t="s">
        <v>63</v>
      </c>
      <c r="E1739" s="171">
        <v>0.86592999999999998</v>
      </c>
      <c r="F1739" s="172">
        <v>0.11093156</v>
      </c>
      <c r="G1739" s="171">
        <v>7.2476200000000005E-2</v>
      </c>
      <c r="H1739" s="171">
        <v>0.12587000000000001</v>
      </c>
      <c r="I1739" s="170" t="b">
        <v>1</v>
      </c>
    </row>
    <row r="1740" spans="1:9" x14ac:dyDescent="0.15">
      <c r="A1740" s="169" t="s">
        <v>1499</v>
      </c>
      <c r="B1740" s="169" t="s">
        <v>272</v>
      </c>
      <c r="C1740" s="170" t="s">
        <v>67</v>
      </c>
      <c r="D1740" s="170" t="s">
        <v>63</v>
      </c>
      <c r="E1740" s="171">
        <v>0.20669000000000001</v>
      </c>
      <c r="F1740" s="172">
        <v>-1.51136E-2</v>
      </c>
      <c r="G1740" s="171">
        <v>5.9613220000000001E-2</v>
      </c>
      <c r="H1740" s="171">
        <v>0.79986000000000002</v>
      </c>
      <c r="I1740" s="170" t="b">
        <v>1</v>
      </c>
    </row>
    <row r="1741" spans="1:9" x14ac:dyDescent="0.15">
      <c r="A1741" s="169" t="s">
        <v>1499</v>
      </c>
      <c r="B1741" s="169" t="s">
        <v>315</v>
      </c>
      <c r="C1741" s="170" t="s">
        <v>1176</v>
      </c>
      <c r="D1741" s="170" t="s">
        <v>1187</v>
      </c>
      <c r="E1741" s="171">
        <v>0.40417999999999998</v>
      </c>
      <c r="F1741" s="172">
        <v>-0.1142891</v>
      </c>
      <c r="G1741" s="171">
        <v>4.9073760000000001E-2</v>
      </c>
      <c r="H1741" s="171">
        <v>1.9862999999999999E-2</v>
      </c>
      <c r="I1741" s="170" t="b">
        <v>0</v>
      </c>
    </row>
    <row r="1742" spans="1:9" x14ac:dyDescent="0.15">
      <c r="A1742" s="169" t="s">
        <v>1499</v>
      </c>
      <c r="B1742" s="169" t="s">
        <v>70</v>
      </c>
      <c r="C1742" s="170" t="s">
        <v>67</v>
      </c>
      <c r="D1742" s="170" t="s">
        <v>63</v>
      </c>
      <c r="E1742" s="171">
        <v>0.71133000000000002</v>
      </c>
      <c r="F1742" s="172">
        <v>-3.9220699999999997E-2</v>
      </c>
      <c r="G1742" s="171">
        <v>5.2052580000000001E-2</v>
      </c>
      <c r="H1742" s="171">
        <v>0.45116000000000001</v>
      </c>
      <c r="I1742" s="170" t="b">
        <v>1</v>
      </c>
    </row>
    <row r="1743" spans="1:9" x14ac:dyDescent="0.15">
      <c r="A1743" s="169" t="s">
        <v>1499</v>
      </c>
      <c r="B1743" s="169" t="s">
        <v>150</v>
      </c>
      <c r="C1743" s="170" t="s">
        <v>60</v>
      </c>
      <c r="D1743" s="170" t="s">
        <v>63</v>
      </c>
      <c r="E1743" s="171">
        <v>0.90310000000000001</v>
      </c>
      <c r="F1743" s="172">
        <v>0.16016875</v>
      </c>
      <c r="G1743" s="171">
        <v>8.5177829999999996E-2</v>
      </c>
      <c r="H1743" s="171">
        <v>6.0053000000000002E-2</v>
      </c>
      <c r="I1743" s="170" t="b">
        <v>1</v>
      </c>
    </row>
    <row r="1744" spans="1:9" x14ac:dyDescent="0.15">
      <c r="A1744" s="169" t="s">
        <v>1499</v>
      </c>
      <c r="B1744" s="169" t="s">
        <v>182</v>
      </c>
      <c r="C1744" s="170" t="s">
        <v>60</v>
      </c>
      <c r="D1744" s="170" t="s">
        <v>63</v>
      </c>
      <c r="E1744" s="171">
        <v>0.19574</v>
      </c>
      <c r="F1744" s="172">
        <v>1.9802630000000002E-2</v>
      </c>
      <c r="G1744" s="171">
        <v>5.9235349999999999E-2</v>
      </c>
      <c r="H1744" s="171">
        <v>0.73814999999999997</v>
      </c>
      <c r="I1744" s="170" t="b">
        <v>1</v>
      </c>
    </row>
    <row r="1745" spans="1:9" x14ac:dyDescent="0.15">
      <c r="A1745" s="169" t="s">
        <v>1499</v>
      </c>
      <c r="B1745" s="169" t="s">
        <v>787</v>
      </c>
      <c r="C1745" s="170" t="s">
        <v>67</v>
      </c>
      <c r="D1745" s="170" t="s">
        <v>63</v>
      </c>
      <c r="E1745" s="171">
        <v>0.24415000000000001</v>
      </c>
      <c r="F1745" s="172">
        <v>-5.02412E-2</v>
      </c>
      <c r="G1745" s="171">
        <v>5.6020929999999997E-2</v>
      </c>
      <c r="H1745" s="171">
        <v>0.36981000000000003</v>
      </c>
      <c r="I1745" s="170" t="b">
        <v>1</v>
      </c>
    </row>
    <row r="1746" spans="1:9" x14ac:dyDescent="0.15">
      <c r="A1746" s="169" t="s">
        <v>1499</v>
      </c>
      <c r="B1746" s="169" t="s">
        <v>386</v>
      </c>
      <c r="C1746" s="170" t="s">
        <v>60</v>
      </c>
      <c r="D1746" s="170" t="s">
        <v>63</v>
      </c>
      <c r="E1746" s="171">
        <v>0.27211000000000002</v>
      </c>
      <c r="F1746" s="172">
        <v>1.685712E-2</v>
      </c>
      <c r="G1746" s="171">
        <v>5.3678099999999999E-2</v>
      </c>
      <c r="H1746" s="171">
        <v>0.75348999999999999</v>
      </c>
      <c r="I1746" s="170" t="b">
        <v>1</v>
      </c>
    </row>
    <row r="1747" spans="1:9" x14ac:dyDescent="0.15">
      <c r="A1747" s="169" t="s">
        <v>1499</v>
      </c>
      <c r="B1747" s="169" t="s">
        <v>383</v>
      </c>
      <c r="C1747" s="170" t="s">
        <v>1191</v>
      </c>
      <c r="D1747" s="170" t="s">
        <v>1176</v>
      </c>
      <c r="E1747" s="171">
        <v>0.26415</v>
      </c>
      <c r="F1747" s="172">
        <v>4.1141940000000002E-2</v>
      </c>
      <c r="G1747" s="171">
        <v>5.4695390000000003E-2</v>
      </c>
      <c r="H1747" s="171">
        <v>0.45193</v>
      </c>
      <c r="I1747" s="170" t="b">
        <v>0</v>
      </c>
    </row>
    <row r="1748" spans="1:9" x14ac:dyDescent="0.15">
      <c r="A1748" s="169" t="s">
        <v>1499</v>
      </c>
      <c r="B1748" s="169" t="s">
        <v>288</v>
      </c>
      <c r="C1748" s="170" t="s">
        <v>60</v>
      </c>
      <c r="D1748" s="170" t="s">
        <v>63</v>
      </c>
      <c r="E1748" s="171">
        <v>0.39977000000000001</v>
      </c>
      <c r="F1748" s="172">
        <v>5.2592449999999999E-2</v>
      </c>
      <c r="G1748" s="171">
        <v>4.8925780000000002E-2</v>
      </c>
      <c r="H1748" s="171">
        <v>0.28239999999999998</v>
      </c>
      <c r="I1748" s="170" t="b">
        <v>1</v>
      </c>
    </row>
    <row r="1749" spans="1:9" x14ac:dyDescent="0.15">
      <c r="A1749" s="169" t="s">
        <v>1499</v>
      </c>
      <c r="B1749" s="169" t="s">
        <v>108</v>
      </c>
      <c r="C1749" s="170" t="s">
        <v>67</v>
      </c>
      <c r="D1749" s="170" t="s">
        <v>61</v>
      </c>
      <c r="E1749" s="171">
        <v>0.53003</v>
      </c>
      <c r="F1749" s="172">
        <v>3.7701869999999998E-2</v>
      </c>
      <c r="G1749" s="171">
        <v>4.7843280000000002E-2</v>
      </c>
      <c r="H1749" s="171">
        <v>0.43068000000000001</v>
      </c>
      <c r="I1749" s="170" t="b">
        <v>1</v>
      </c>
    </row>
    <row r="1750" spans="1:9" x14ac:dyDescent="0.15">
      <c r="A1750" s="169" t="s">
        <v>1499</v>
      </c>
      <c r="B1750" s="169" t="s">
        <v>795</v>
      </c>
      <c r="C1750" s="170" t="s">
        <v>1199</v>
      </c>
      <c r="D1750" s="170" t="s">
        <v>1176</v>
      </c>
      <c r="E1750" s="171">
        <v>0.31397000000000003</v>
      </c>
      <c r="F1750" s="172">
        <v>5.9820699999999999E-3</v>
      </c>
      <c r="G1750" s="171">
        <v>4.9536280000000002E-2</v>
      </c>
      <c r="H1750" s="171">
        <v>0.90388000000000002</v>
      </c>
      <c r="I1750" s="170" t="b">
        <v>0</v>
      </c>
    </row>
    <row r="1751" spans="1:9" x14ac:dyDescent="0.15">
      <c r="A1751" s="169" t="s">
        <v>1499</v>
      </c>
      <c r="B1751" s="169" t="s">
        <v>325</v>
      </c>
      <c r="C1751" s="170" t="s">
        <v>60</v>
      </c>
      <c r="D1751" s="170" t="s">
        <v>63</v>
      </c>
      <c r="E1751" s="171">
        <v>0.65954000000000002</v>
      </c>
      <c r="F1751" s="172">
        <v>7.3646539999999996E-2</v>
      </c>
      <c r="G1751" s="171">
        <v>5.0800949999999997E-2</v>
      </c>
      <c r="H1751" s="171">
        <v>0.14713999999999999</v>
      </c>
      <c r="I1751" s="170" t="b">
        <v>1</v>
      </c>
    </row>
    <row r="1752" spans="1:9" x14ac:dyDescent="0.15">
      <c r="A1752" s="169" t="s">
        <v>1499</v>
      </c>
      <c r="B1752" s="169" t="s">
        <v>112</v>
      </c>
      <c r="C1752" s="170" t="s">
        <v>63</v>
      </c>
      <c r="D1752" s="170" t="s">
        <v>61</v>
      </c>
      <c r="E1752" s="171">
        <v>0.92061000000000004</v>
      </c>
      <c r="F1752" s="172">
        <v>-0.1458304</v>
      </c>
      <c r="G1752" s="171">
        <v>8.48555E-2</v>
      </c>
      <c r="H1752" s="171">
        <v>8.5692000000000004E-2</v>
      </c>
      <c r="I1752" s="170" t="b">
        <v>1</v>
      </c>
    </row>
    <row r="1753" spans="1:9" x14ac:dyDescent="0.15">
      <c r="A1753" s="169" t="s">
        <v>1499</v>
      </c>
      <c r="B1753" s="169" t="s">
        <v>333</v>
      </c>
      <c r="C1753" s="170" t="s">
        <v>67</v>
      </c>
      <c r="D1753" s="170" t="s">
        <v>61</v>
      </c>
      <c r="E1753" s="171">
        <v>0.54083000000000003</v>
      </c>
      <c r="F1753" s="172">
        <v>-2.17615E-2</v>
      </c>
      <c r="G1753" s="171">
        <v>4.7454679999999999E-2</v>
      </c>
      <c r="H1753" s="171">
        <v>0.64654</v>
      </c>
      <c r="I1753" s="170" t="b">
        <v>1</v>
      </c>
    </row>
    <row r="1754" spans="1:9" x14ac:dyDescent="0.15">
      <c r="A1754" s="169" t="s">
        <v>1499</v>
      </c>
      <c r="B1754" s="169" t="s">
        <v>125</v>
      </c>
      <c r="C1754" s="170" t="s">
        <v>1176</v>
      </c>
      <c r="D1754" s="170" t="s">
        <v>1185</v>
      </c>
      <c r="E1754" s="171">
        <v>0.28066000000000002</v>
      </c>
      <c r="F1754" s="172">
        <v>2.8587459999999999E-2</v>
      </c>
      <c r="G1754" s="171">
        <v>5.3911899999999999E-2</v>
      </c>
      <c r="H1754" s="171">
        <v>0.59592999999999996</v>
      </c>
      <c r="I1754" s="170" t="b">
        <v>0</v>
      </c>
    </row>
    <row r="1755" spans="1:9" x14ac:dyDescent="0.15">
      <c r="A1755" s="169" t="s">
        <v>1499</v>
      </c>
      <c r="B1755" s="169" t="s">
        <v>303</v>
      </c>
      <c r="C1755" s="170" t="s">
        <v>67</v>
      </c>
      <c r="D1755" s="170" t="s">
        <v>61</v>
      </c>
      <c r="E1755" s="171">
        <v>0.44473000000000001</v>
      </c>
      <c r="F1755" s="172">
        <v>-6.0181000000000002E-3</v>
      </c>
      <c r="G1755" s="171">
        <v>5.0001660000000003E-2</v>
      </c>
      <c r="H1755" s="171">
        <v>0.9042</v>
      </c>
      <c r="I1755" s="170" t="b">
        <v>1</v>
      </c>
    </row>
    <row r="1756" spans="1:9" x14ac:dyDescent="0.15">
      <c r="A1756" s="169" t="s">
        <v>1499</v>
      </c>
      <c r="B1756" s="169" t="s">
        <v>337</v>
      </c>
      <c r="C1756" s="170" t="s">
        <v>67</v>
      </c>
      <c r="D1756" s="170" t="s">
        <v>61</v>
      </c>
      <c r="E1756" s="171">
        <v>0.44567000000000001</v>
      </c>
      <c r="F1756" s="172">
        <v>-7.0245999999999998E-3</v>
      </c>
      <c r="G1756" s="171">
        <v>4.4999200000000003E-2</v>
      </c>
      <c r="H1756" s="171">
        <v>0.87595000000000001</v>
      </c>
      <c r="I1756" s="170" t="b">
        <v>1</v>
      </c>
    </row>
    <row r="1757" spans="1:9" x14ac:dyDescent="0.15">
      <c r="A1757" s="169" t="s">
        <v>1499</v>
      </c>
      <c r="B1757" s="169" t="s">
        <v>114</v>
      </c>
      <c r="C1757" s="170" t="s">
        <v>67</v>
      </c>
      <c r="D1757" s="170" t="s">
        <v>61</v>
      </c>
      <c r="E1757" s="171">
        <v>0.68025000000000002</v>
      </c>
      <c r="F1757" s="172">
        <v>1.308524E-2</v>
      </c>
      <c r="G1757" s="171">
        <v>5.2042819999999997E-2</v>
      </c>
      <c r="H1757" s="171">
        <v>0.80147999999999997</v>
      </c>
      <c r="I1757" s="170" t="b">
        <v>1</v>
      </c>
    </row>
    <row r="1758" spans="1:9" x14ac:dyDescent="0.15">
      <c r="A1758" s="169" t="s">
        <v>1499</v>
      </c>
      <c r="B1758" s="169" t="s">
        <v>164</v>
      </c>
      <c r="C1758" s="170" t="s">
        <v>63</v>
      </c>
      <c r="D1758" s="170" t="s">
        <v>61</v>
      </c>
      <c r="E1758" s="171">
        <v>0.48232999999999998</v>
      </c>
      <c r="F1758" s="172">
        <v>-1.91828E-2</v>
      </c>
      <c r="G1758" s="171">
        <v>4.7060119999999997E-2</v>
      </c>
      <c r="H1758" s="171">
        <v>0.68354999999999999</v>
      </c>
      <c r="I1758" s="170" t="b">
        <v>0</v>
      </c>
    </row>
    <row r="1759" spans="1:9" x14ac:dyDescent="0.15">
      <c r="A1759" s="169" t="s">
        <v>1499</v>
      </c>
      <c r="B1759" s="169" t="s">
        <v>402</v>
      </c>
      <c r="C1759" s="170" t="s">
        <v>67</v>
      </c>
      <c r="D1759" s="170" t="s">
        <v>61</v>
      </c>
      <c r="E1759" s="171">
        <v>0.40872000000000003</v>
      </c>
      <c r="F1759" s="172">
        <v>4.1141940000000002E-2</v>
      </c>
      <c r="G1759" s="171">
        <v>4.8574220000000001E-2</v>
      </c>
      <c r="H1759" s="171">
        <v>0.39700000000000002</v>
      </c>
      <c r="I1759" s="170" t="b">
        <v>1</v>
      </c>
    </row>
    <row r="1760" spans="1:9" x14ac:dyDescent="0.15">
      <c r="A1760" s="169" t="s">
        <v>1499</v>
      </c>
      <c r="B1760" s="169" t="s">
        <v>833</v>
      </c>
      <c r="C1760" s="170" t="s">
        <v>61</v>
      </c>
      <c r="D1760" s="170" t="s">
        <v>67</v>
      </c>
      <c r="E1760" s="171">
        <v>0.41066000000000003</v>
      </c>
      <c r="F1760" s="172">
        <v>-5.12933E-2</v>
      </c>
      <c r="G1760" s="171">
        <v>4.811617E-2</v>
      </c>
      <c r="H1760" s="171">
        <v>0.28641</v>
      </c>
      <c r="I1760" s="170" t="b">
        <v>1</v>
      </c>
    </row>
    <row r="1761" spans="1:9" x14ac:dyDescent="0.15">
      <c r="A1761" s="169" t="s">
        <v>1499</v>
      </c>
      <c r="B1761" s="169" t="s">
        <v>881</v>
      </c>
      <c r="C1761" s="170" t="s">
        <v>60</v>
      </c>
      <c r="D1761" s="170" t="s">
        <v>63</v>
      </c>
      <c r="E1761" s="171">
        <v>0.23080999999999999</v>
      </c>
      <c r="F1761" s="172">
        <v>0.10255659</v>
      </c>
      <c r="G1761" s="171">
        <v>5.5518329999999998E-2</v>
      </c>
      <c r="H1761" s="171">
        <v>6.4710000000000004E-2</v>
      </c>
      <c r="I1761" s="170" t="b">
        <v>1</v>
      </c>
    </row>
    <row r="1762" spans="1:9" x14ac:dyDescent="0.15">
      <c r="A1762" s="169" t="s">
        <v>1499</v>
      </c>
      <c r="B1762" s="169" t="s">
        <v>251</v>
      </c>
      <c r="C1762" s="170" t="s">
        <v>60</v>
      </c>
      <c r="D1762" s="170" t="s">
        <v>63</v>
      </c>
      <c r="E1762" s="171">
        <v>0.36967</v>
      </c>
      <c r="F1762" s="172">
        <v>9.9949999999999995E-4</v>
      </c>
      <c r="G1762" s="171">
        <v>4.5645230000000002E-2</v>
      </c>
      <c r="H1762" s="171">
        <v>0.98253000000000001</v>
      </c>
      <c r="I1762" s="170" t="b">
        <v>1</v>
      </c>
    </row>
    <row r="1763" spans="1:9" x14ac:dyDescent="0.15">
      <c r="A1763" s="169" t="s">
        <v>1499</v>
      </c>
      <c r="B1763" s="169" t="s">
        <v>340</v>
      </c>
      <c r="C1763" s="170" t="s">
        <v>60</v>
      </c>
      <c r="D1763" s="170" t="s">
        <v>63</v>
      </c>
      <c r="E1763" s="171">
        <v>0.30180000000000001</v>
      </c>
      <c r="F1763" s="172">
        <v>-3.0459199999999999E-2</v>
      </c>
      <c r="G1763" s="171">
        <v>5.1858880000000003E-2</v>
      </c>
      <c r="H1763" s="171">
        <v>0.55696999999999997</v>
      </c>
      <c r="I1763" s="170" t="b">
        <v>1</v>
      </c>
    </row>
    <row r="1764" spans="1:9" x14ac:dyDescent="0.15">
      <c r="A1764" s="169" t="s">
        <v>1499</v>
      </c>
      <c r="B1764" s="169" t="s">
        <v>310</v>
      </c>
      <c r="C1764" s="170" t="s">
        <v>67</v>
      </c>
      <c r="D1764" s="170" t="s">
        <v>61</v>
      </c>
      <c r="E1764" s="171">
        <v>0.31511</v>
      </c>
      <c r="F1764" s="172">
        <v>-8.0126000000000003E-2</v>
      </c>
      <c r="G1764" s="171">
        <v>5.2056180000000001E-2</v>
      </c>
      <c r="H1764" s="171">
        <v>0.12375</v>
      </c>
      <c r="I1764" s="170" t="b">
        <v>1</v>
      </c>
    </row>
    <row r="1765" spans="1:9" x14ac:dyDescent="0.15">
      <c r="A1765" s="169" t="s">
        <v>1499</v>
      </c>
      <c r="B1765" s="169" t="s">
        <v>266</v>
      </c>
      <c r="C1765" s="170" t="s">
        <v>60</v>
      </c>
      <c r="D1765" s="170" t="s">
        <v>63</v>
      </c>
      <c r="E1765" s="171">
        <v>0.47076000000000001</v>
      </c>
      <c r="F1765" s="172">
        <v>-5.0124999999999996E-3</v>
      </c>
      <c r="G1765" s="171">
        <v>4.9241899999999998E-2</v>
      </c>
      <c r="H1765" s="171">
        <v>0.91891999999999996</v>
      </c>
      <c r="I1765" s="170" t="b">
        <v>1</v>
      </c>
    </row>
    <row r="1766" spans="1:9" x14ac:dyDescent="0.15">
      <c r="A1766" s="169" t="s">
        <v>1499</v>
      </c>
      <c r="B1766" s="169" t="s">
        <v>268</v>
      </c>
      <c r="C1766" s="170" t="s">
        <v>67</v>
      </c>
      <c r="D1766" s="170" t="s">
        <v>61</v>
      </c>
      <c r="E1766" s="171">
        <v>0.2969</v>
      </c>
      <c r="F1766" s="172">
        <v>-1.30852E-2</v>
      </c>
      <c r="G1766" s="171">
        <v>5.348062E-2</v>
      </c>
      <c r="H1766" s="171">
        <v>0.80671000000000004</v>
      </c>
      <c r="I1766" s="170" t="b">
        <v>1</v>
      </c>
    </row>
    <row r="1767" spans="1:9" x14ac:dyDescent="0.15">
      <c r="A1767" s="169" t="s">
        <v>1499</v>
      </c>
      <c r="B1767" s="169" t="s">
        <v>208</v>
      </c>
      <c r="C1767" s="170" t="s">
        <v>60</v>
      </c>
      <c r="D1767" s="170" t="s">
        <v>63</v>
      </c>
      <c r="E1767" s="171">
        <v>0.53030999999999995</v>
      </c>
      <c r="F1767" s="172">
        <v>1.005034E-2</v>
      </c>
      <c r="G1767" s="171">
        <v>4.7382309999999997E-2</v>
      </c>
      <c r="H1767" s="171">
        <v>0.83201999999999998</v>
      </c>
      <c r="I1767" s="170" t="b">
        <v>1</v>
      </c>
    </row>
    <row r="1768" spans="1:9" x14ac:dyDescent="0.15">
      <c r="A1768" s="169" t="s">
        <v>1499</v>
      </c>
      <c r="B1768" s="169" t="s">
        <v>356</v>
      </c>
      <c r="C1768" s="170" t="s">
        <v>67</v>
      </c>
      <c r="D1768" s="170" t="s">
        <v>61</v>
      </c>
      <c r="E1768" s="171">
        <v>0.39224999999999999</v>
      </c>
      <c r="F1768" s="172">
        <v>8.9597400000000008E-3</v>
      </c>
      <c r="G1768" s="171">
        <v>4.917676E-2</v>
      </c>
      <c r="H1768" s="171">
        <v>0.85543000000000002</v>
      </c>
      <c r="I1768" s="170" t="b">
        <v>1</v>
      </c>
    </row>
    <row r="1769" spans="1:9" x14ac:dyDescent="0.15">
      <c r="A1769" s="169" t="s">
        <v>1499</v>
      </c>
      <c r="B1769" s="169" t="s">
        <v>358</v>
      </c>
      <c r="C1769" s="170" t="s">
        <v>60</v>
      </c>
      <c r="D1769" s="170" t="s">
        <v>63</v>
      </c>
      <c r="E1769" s="171">
        <v>0.26451999999999998</v>
      </c>
      <c r="F1769" s="172">
        <v>-0.10425</v>
      </c>
      <c r="G1769" s="171">
        <v>5.5323339999999999E-2</v>
      </c>
      <c r="H1769" s="171">
        <v>5.9513999999999997E-2</v>
      </c>
      <c r="I1769" s="170" t="b">
        <v>1</v>
      </c>
    </row>
    <row r="1770" spans="1:9" x14ac:dyDescent="0.15">
      <c r="A1770" s="169" t="s">
        <v>1499</v>
      </c>
      <c r="B1770" s="169" t="s">
        <v>871</v>
      </c>
      <c r="C1770" s="170" t="s">
        <v>1500</v>
      </c>
      <c r="D1770" s="170" t="s">
        <v>1176</v>
      </c>
      <c r="E1770" s="172">
        <v>1.8000000000000001E-4</v>
      </c>
      <c r="F1770" s="172">
        <v>-4.0173835000000002</v>
      </c>
      <c r="G1770" s="171">
        <v>5.2533088799999996</v>
      </c>
      <c r="H1770" s="171">
        <v>0.44442999999999999</v>
      </c>
      <c r="I1770" s="170" t="b">
        <v>0</v>
      </c>
    </row>
    <row r="1771" spans="1:9" x14ac:dyDescent="0.15">
      <c r="A1771" s="169" t="s">
        <v>1499</v>
      </c>
      <c r="B1771" s="169" t="s">
        <v>227</v>
      </c>
      <c r="C1771" s="170" t="s">
        <v>60</v>
      </c>
      <c r="D1771" s="170" t="s">
        <v>63</v>
      </c>
      <c r="E1771" s="171">
        <v>0.63583000000000001</v>
      </c>
      <c r="F1771" s="172">
        <v>3.1490669999999998E-2</v>
      </c>
      <c r="G1771" s="171">
        <v>5.0151210000000002E-2</v>
      </c>
      <c r="H1771" s="171">
        <v>0.53005999999999998</v>
      </c>
      <c r="I1771" s="170" t="b">
        <v>1</v>
      </c>
    </row>
    <row r="1772" spans="1:9" x14ac:dyDescent="0.15">
      <c r="A1772" s="169" t="s">
        <v>1499</v>
      </c>
      <c r="B1772" s="169" t="s">
        <v>271</v>
      </c>
      <c r="C1772" s="170" t="s">
        <v>67</v>
      </c>
      <c r="D1772" s="170" t="s">
        <v>61</v>
      </c>
      <c r="E1772" s="171">
        <v>0.49109999999999998</v>
      </c>
      <c r="F1772" s="172">
        <v>-3.6664000000000002E-2</v>
      </c>
      <c r="G1772" s="171">
        <v>4.7829959999999998E-2</v>
      </c>
      <c r="H1772" s="171">
        <v>0.44335000000000002</v>
      </c>
      <c r="I1772" s="170" t="b">
        <v>1</v>
      </c>
    </row>
    <row r="1773" spans="1:9" x14ac:dyDescent="0.15">
      <c r="A1773" s="169" t="s">
        <v>1499</v>
      </c>
      <c r="B1773" s="169" t="s">
        <v>825</v>
      </c>
      <c r="C1773" s="170" t="s">
        <v>67</v>
      </c>
      <c r="D1773" s="170" t="s">
        <v>61</v>
      </c>
      <c r="E1773" s="171">
        <v>0.26451999999999998</v>
      </c>
      <c r="F1773" s="172">
        <v>-7.2570700000000002E-2</v>
      </c>
      <c r="G1773" s="171">
        <v>5.5293019999999998E-2</v>
      </c>
      <c r="H1773" s="171">
        <v>0.18936</v>
      </c>
      <c r="I1773" s="170" t="b">
        <v>1</v>
      </c>
    </row>
    <row r="1774" spans="1:9" x14ac:dyDescent="0.15">
      <c r="A1774" s="169" t="s">
        <v>1499</v>
      </c>
      <c r="B1774" s="169" t="s">
        <v>216</v>
      </c>
      <c r="C1774" s="170" t="s">
        <v>63</v>
      </c>
      <c r="D1774" s="170" t="s">
        <v>61</v>
      </c>
      <c r="E1774" s="171">
        <v>8.6900000000000005E-2</v>
      </c>
      <c r="F1774" s="172">
        <v>-3.8740799999999999E-2</v>
      </c>
      <c r="G1774" s="171">
        <v>8.7231680000000006E-2</v>
      </c>
      <c r="H1774" s="171">
        <v>0.65695999999999999</v>
      </c>
      <c r="I1774" s="170" t="b">
        <v>1</v>
      </c>
    </row>
    <row r="1775" spans="1:9" x14ac:dyDescent="0.15">
      <c r="A1775" s="169" t="s">
        <v>1499</v>
      </c>
      <c r="B1775" s="169" t="s">
        <v>986</v>
      </c>
      <c r="C1775" s="170" t="s">
        <v>63</v>
      </c>
      <c r="D1775" s="170" t="s">
        <v>60</v>
      </c>
      <c r="E1775" s="171">
        <v>7.9589999999999994E-2</v>
      </c>
      <c r="F1775" s="172">
        <v>-9.6510899999999997E-2</v>
      </c>
      <c r="G1775" s="171">
        <v>9.0709739999999997E-2</v>
      </c>
      <c r="H1775" s="171">
        <v>0.28734999999999999</v>
      </c>
      <c r="I1775" s="170" t="b">
        <v>1</v>
      </c>
    </row>
    <row r="1776" spans="1:9" x14ac:dyDescent="0.15">
      <c r="A1776" s="169" t="s">
        <v>1499</v>
      </c>
      <c r="B1776" s="169" t="s">
        <v>330</v>
      </c>
      <c r="C1776" s="170" t="s">
        <v>67</v>
      </c>
      <c r="D1776" s="170" t="s">
        <v>63</v>
      </c>
      <c r="E1776" s="171">
        <v>0.13258</v>
      </c>
      <c r="F1776" s="172">
        <v>-7.4723499999999998E-2</v>
      </c>
      <c r="G1776" s="171">
        <v>7.2232679999999994E-2</v>
      </c>
      <c r="H1776" s="171">
        <v>0.30091000000000001</v>
      </c>
      <c r="I1776" s="170" t="b">
        <v>1</v>
      </c>
    </row>
    <row r="1777" spans="1:9" x14ac:dyDescent="0.15">
      <c r="A1777" s="169" t="s">
        <v>1499</v>
      </c>
      <c r="B1777" s="169" t="s">
        <v>192</v>
      </c>
      <c r="C1777" s="170" t="s">
        <v>60</v>
      </c>
      <c r="D1777" s="170" t="s">
        <v>63</v>
      </c>
      <c r="E1777" s="171">
        <v>0.82428999999999997</v>
      </c>
      <c r="F1777" s="172">
        <v>-5.8268899999999998E-2</v>
      </c>
      <c r="G1777" s="171">
        <v>6.1633529999999999E-2</v>
      </c>
      <c r="H1777" s="171">
        <v>0.34444999999999998</v>
      </c>
      <c r="I1777" s="170" t="b">
        <v>1</v>
      </c>
    </row>
    <row r="1778" spans="1:9" x14ac:dyDescent="0.15">
      <c r="A1778" s="169" t="s">
        <v>1499</v>
      </c>
      <c r="B1778" s="169" t="s">
        <v>314</v>
      </c>
      <c r="C1778" s="170" t="s">
        <v>67</v>
      </c>
      <c r="D1778" s="170" t="s">
        <v>61</v>
      </c>
      <c r="E1778" s="171">
        <v>0.69525999999999999</v>
      </c>
      <c r="F1778" s="172">
        <v>-0.1025566</v>
      </c>
      <c r="G1778" s="171">
        <v>5.1479740000000003E-2</v>
      </c>
      <c r="H1778" s="171">
        <v>4.6351999999999997E-2</v>
      </c>
      <c r="I1778" s="170" t="b">
        <v>1</v>
      </c>
    </row>
    <row r="1779" spans="1:9" x14ac:dyDescent="0.15">
      <c r="A1779" s="169" t="s">
        <v>1499</v>
      </c>
      <c r="B1779" s="169" t="s">
        <v>199</v>
      </c>
      <c r="C1779" s="170" t="s">
        <v>60</v>
      </c>
      <c r="D1779" s="170" t="s">
        <v>63</v>
      </c>
      <c r="E1779" s="171">
        <v>0.12637000000000001</v>
      </c>
      <c r="F1779" s="172">
        <v>6.8592790000000001E-2</v>
      </c>
      <c r="G1779" s="171">
        <v>7.0459270000000004E-2</v>
      </c>
      <c r="H1779" s="171">
        <v>0.33029999999999998</v>
      </c>
      <c r="I1779" s="170" t="b">
        <v>1</v>
      </c>
    </row>
    <row r="1780" spans="1:9" x14ac:dyDescent="0.15">
      <c r="A1780" s="169" t="s">
        <v>1499</v>
      </c>
      <c r="B1780" s="169" t="s">
        <v>789</v>
      </c>
      <c r="C1780" s="170" t="s">
        <v>61</v>
      </c>
      <c r="D1780" s="170" t="s">
        <v>60</v>
      </c>
      <c r="E1780" s="171">
        <v>5.3539999999999997E-2</v>
      </c>
      <c r="F1780" s="172">
        <v>9.2579179999999997E-2</v>
      </c>
      <c r="G1780" s="171">
        <v>0.10276482000000001</v>
      </c>
      <c r="H1780" s="171">
        <v>0.36764999999999998</v>
      </c>
      <c r="I1780" s="170" t="b">
        <v>1</v>
      </c>
    </row>
    <row r="1781" spans="1:9" x14ac:dyDescent="0.15">
      <c r="A1781" s="169" t="s">
        <v>1499</v>
      </c>
      <c r="B1781" s="169" t="s">
        <v>372</v>
      </c>
      <c r="C1781" s="170" t="s">
        <v>60</v>
      </c>
      <c r="D1781" s="170" t="s">
        <v>63</v>
      </c>
      <c r="E1781" s="171">
        <v>0.54288999999999998</v>
      </c>
      <c r="F1781" s="172">
        <v>3.6663979999999999E-2</v>
      </c>
      <c r="G1781" s="171">
        <v>4.7624960000000001E-2</v>
      </c>
      <c r="H1781" s="171">
        <v>0.44139</v>
      </c>
      <c r="I1781" s="170" t="b">
        <v>1</v>
      </c>
    </row>
    <row r="1782" spans="1:9" x14ac:dyDescent="0.15">
      <c r="A1782" s="169" t="s">
        <v>1499</v>
      </c>
      <c r="B1782" s="169" t="s">
        <v>918</v>
      </c>
      <c r="C1782" s="170" t="s">
        <v>63</v>
      </c>
      <c r="D1782" s="170" t="s">
        <v>67</v>
      </c>
      <c r="E1782" s="171">
        <v>0.35149999999999998</v>
      </c>
      <c r="F1782" s="172">
        <v>-7.6881000000000005E-2</v>
      </c>
      <c r="G1782" s="171">
        <v>5.0330399999999997E-2</v>
      </c>
      <c r="H1782" s="171">
        <v>0.12662999999999999</v>
      </c>
      <c r="I1782" s="170" t="b">
        <v>1</v>
      </c>
    </row>
    <row r="1783" spans="1:9" x14ac:dyDescent="0.15">
      <c r="A1783" s="169" t="s">
        <v>1499</v>
      </c>
      <c r="B1783" s="169" t="s">
        <v>233</v>
      </c>
      <c r="C1783" s="170" t="s">
        <v>67</v>
      </c>
      <c r="D1783" s="170" t="s">
        <v>61</v>
      </c>
      <c r="E1783" s="171">
        <v>7.8170000000000003E-2</v>
      </c>
      <c r="F1783" s="172">
        <v>0.45234869</v>
      </c>
      <c r="G1783" s="171">
        <v>7.8362230000000005E-2</v>
      </c>
      <c r="H1783" s="172">
        <v>7.8100000000000001E-9</v>
      </c>
      <c r="I1783" s="170" t="b">
        <v>1</v>
      </c>
    </row>
    <row r="1784" spans="1:9" x14ac:dyDescent="0.15">
      <c r="A1784" s="169" t="s">
        <v>1499</v>
      </c>
      <c r="B1784" s="169" t="s">
        <v>960</v>
      </c>
      <c r="C1784" s="170" t="s">
        <v>63</v>
      </c>
      <c r="D1784" s="170" t="s">
        <v>60</v>
      </c>
      <c r="E1784" s="171">
        <v>0.29544999999999999</v>
      </c>
      <c r="F1784" s="172">
        <v>7.9681700000000001E-3</v>
      </c>
      <c r="G1784" s="171">
        <v>5.0746579999999999E-2</v>
      </c>
      <c r="H1784" s="171">
        <v>0.87522999999999995</v>
      </c>
      <c r="I1784" s="170" t="b">
        <v>1</v>
      </c>
    </row>
    <row r="1785" spans="1:9" x14ac:dyDescent="0.15">
      <c r="A1785" s="169" t="s">
        <v>1499</v>
      </c>
      <c r="B1785" s="169" t="s">
        <v>1018</v>
      </c>
      <c r="C1785" s="170" t="s">
        <v>67</v>
      </c>
      <c r="D1785" s="170" t="s">
        <v>61</v>
      </c>
      <c r="E1785" s="171">
        <v>2.0150000000000001E-2</v>
      </c>
      <c r="F1785" s="172">
        <v>-0.2930297</v>
      </c>
      <c r="G1785" s="171">
        <v>0.18724813000000001</v>
      </c>
      <c r="H1785" s="171">
        <v>0.1176</v>
      </c>
      <c r="I1785" s="170" t="b">
        <v>1</v>
      </c>
    </row>
    <row r="1786" spans="1:9" x14ac:dyDescent="0.15">
      <c r="A1786" s="169" t="s">
        <v>1499</v>
      </c>
      <c r="B1786" s="169" t="s">
        <v>111</v>
      </c>
      <c r="C1786" s="170" t="s">
        <v>67</v>
      </c>
      <c r="D1786" s="170" t="s">
        <v>60</v>
      </c>
      <c r="E1786" s="171">
        <v>0.81420000000000003</v>
      </c>
      <c r="F1786" s="172">
        <v>6.5072000000000005E-2</v>
      </c>
      <c r="G1786" s="171">
        <v>6.2385599999999999E-2</v>
      </c>
      <c r="H1786" s="171">
        <v>0.29692000000000002</v>
      </c>
      <c r="I1786" s="170" t="b">
        <v>1</v>
      </c>
    </row>
    <row r="1787" spans="1:9" x14ac:dyDescent="0.15">
      <c r="A1787" s="169" t="s">
        <v>1499</v>
      </c>
      <c r="B1787" s="169" t="s">
        <v>368</v>
      </c>
      <c r="C1787" s="170" t="s">
        <v>67</v>
      </c>
      <c r="D1787" s="170" t="s">
        <v>63</v>
      </c>
      <c r="E1787" s="171">
        <v>0.10569000000000001</v>
      </c>
      <c r="F1787" s="172">
        <v>-2.1223599999999999E-2</v>
      </c>
      <c r="G1787" s="171">
        <v>7.880703E-2</v>
      </c>
      <c r="H1787" s="171">
        <v>0.78769</v>
      </c>
      <c r="I1787" s="170" t="b">
        <v>1</v>
      </c>
    </row>
    <row r="1788" spans="1:9" x14ac:dyDescent="0.15">
      <c r="A1788" s="169" t="s">
        <v>1499</v>
      </c>
      <c r="B1788" s="169" t="s">
        <v>972</v>
      </c>
      <c r="C1788" s="170" t="s">
        <v>63</v>
      </c>
      <c r="D1788" s="170" t="s">
        <v>60</v>
      </c>
      <c r="E1788" s="171">
        <v>8.0960000000000004E-2</v>
      </c>
      <c r="F1788" s="172">
        <v>0.1061602</v>
      </c>
      <c r="G1788" s="171">
        <v>8.4623450000000003E-2</v>
      </c>
      <c r="H1788" s="171">
        <v>0.20966000000000001</v>
      </c>
      <c r="I1788" s="170" t="b">
        <v>1</v>
      </c>
    </row>
    <row r="1789" spans="1:9" x14ac:dyDescent="0.15">
      <c r="A1789" s="169" t="s">
        <v>1499</v>
      </c>
      <c r="B1789" s="169" t="s">
        <v>84</v>
      </c>
      <c r="C1789" s="170" t="s">
        <v>67</v>
      </c>
      <c r="D1789" s="170" t="s">
        <v>61</v>
      </c>
      <c r="E1789" s="171">
        <v>5.4559999999999997E-2</v>
      </c>
      <c r="F1789" s="172">
        <v>3.1498669999999999E-2</v>
      </c>
      <c r="G1789" s="171">
        <v>0.10522676</v>
      </c>
      <c r="H1789" s="171">
        <v>0.76468000000000003</v>
      </c>
      <c r="I1789" s="170" t="b">
        <v>1</v>
      </c>
    </row>
    <row r="1790" spans="1:9" x14ac:dyDescent="0.15">
      <c r="A1790" s="169" t="s">
        <v>1499</v>
      </c>
      <c r="B1790" s="169" t="s">
        <v>85</v>
      </c>
      <c r="C1790" s="170" t="s">
        <v>67</v>
      </c>
      <c r="D1790" s="170" t="s">
        <v>61</v>
      </c>
      <c r="E1790" s="171">
        <v>0.22320999999999999</v>
      </c>
      <c r="F1790" s="172">
        <v>-5.8688999999999998E-2</v>
      </c>
      <c r="G1790" s="171">
        <v>5.7878369999999998E-2</v>
      </c>
      <c r="H1790" s="171">
        <v>0.31058000000000002</v>
      </c>
      <c r="I1790" s="170" t="b">
        <v>1</v>
      </c>
    </row>
    <row r="1791" spans="1:9" x14ac:dyDescent="0.15">
      <c r="A1791" s="169" t="s">
        <v>1499</v>
      </c>
      <c r="B1791" s="169" t="s">
        <v>791</v>
      </c>
      <c r="C1791" s="170" t="s">
        <v>67</v>
      </c>
      <c r="D1791" s="170" t="s">
        <v>61</v>
      </c>
      <c r="E1791" s="171">
        <v>0.10217</v>
      </c>
      <c r="F1791" s="172">
        <v>-8.1210099999999993E-2</v>
      </c>
      <c r="G1791" s="171">
        <v>8.0764820000000001E-2</v>
      </c>
      <c r="H1791" s="171">
        <v>0.31464999999999999</v>
      </c>
      <c r="I1791" s="170" t="b">
        <v>1</v>
      </c>
    </row>
    <row r="1792" spans="1:9" x14ac:dyDescent="0.15">
      <c r="A1792" s="169" t="s">
        <v>1499</v>
      </c>
      <c r="B1792" s="169" t="s">
        <v>779</v>
      </c>
      <c r="C1792" s="170" t="s">
        <v>67</v>
      </c>
      <c r="D1792" s="170" t="s">
        <v>60</v>
      </c>
      <c r="E1792" s="171">
        <v>2.828E-2</v>
      </c>
      <c r="F1792" s="172">
        <v>0.24373017999999999</v>
      </c>
      <c r="G1792" s="171">
        <v>0.13350469000000001</v>
      </c>
      <c r="H1792" s="171">
        <v>6.7905999999999994E-2</v>
      </c>
      <c r="I1792" s="170" t="b">
        <v>1</v>
      </c>
    </row>
    <row r="1793" spans="1:9" x14ac:dyDescent="0.15">
      <c r="A1793" s="169" t="s">
        <v>1499</v>
      </c>
      <c r="B1793" s="169" t="s">
        <v>99</v>
      </c>
      <c r="C1793" s="170" t="s">
        <v>60</v>
      </c>
      <c r="D1793" s="170" t="s">
        <v>61</v>
      </c>
      <c r="E1793" s="171">
        <v>0.69269000000000003</v>
      </c>
      <c r="F1793" s="172">
        <v>-2.66419E-2</v>
      </c>
      <c r="G1793" s="171">
        <v>5.1851019999999998E-2</v>
      </c>
      <c r="H1793" s="171">
        <v>0.60738000000000003</v>
      </c>
      <c r="I1793" s="170" t="b">
        <v>1</v>
      </c>
    </row>
    <row r="1794" spans="1:9" x14ac:dyDescent="0.15">
      <c r="A1794" s="169" t="s">
        <v>1499</v>
      </c>
      <c r="B1794" s="169" t="s">
        <v>962</v>
      </c>
      <c r="C1794" s="170" t="s">
        <v>60</v>
      </c>
      <c r="D1794" s="170" t="s">
        <v>63</v>
      </c>
      <c r="E1794" s="171">
        <v>0.37111</v>
      </c>
      <c r="F1794" s="172">
        <v>1.685712E-2</v>
      </c>
      <c r="G1794" s="171">
        <v>5.0596960000000003E-2</v>
      </c>
      <c r="H1794" s="171">
        <v>0.73900999999999994</v>
      </c>
      <c r="I1794" s="170" t="b">
        <v>1</v>
      </c>
    </row>
    <row r="1795" spans="1:9" x14ac:dyDescent="0.15">
      <c r="A1795" s="169" t="s">
        <v>1499</v>
      </c>
      <c r="B1795" s="169" t="s">
        <v>1002</v>
      </c>
      <c r="C1795" s="170" t="s">
        <v>67</v>
      </c>
      <c r="D1795" s="170" t="s">
        <v>61</v>
      </c>
      <c r="E1795" s="171">
        <v>0.24434</v>
      </c>
      <c r="F1795" s="172">
        <v>-5.12933E-2</v>
      </c>
      <c r="G1795" s="171">
        <v>5.6668759999999999E-2</v>
      </c>
      <c r="H1795" s="171">
        <v>0.36538999999999999</v>
      </c>
      <c r="I1795" s="170" t="b">
        <v>1</v>
      </c>
    </row>
    <row r="1796" spans="1:9" x14ac:dyDescent="0.15">
      <c r="A1796" s="169" t="s">
        <v>1499</v>
      </c>
      <c r="B1796" s="169" t="s">
        <v>1004</v>
      </c>
      <c r="C1796" s="170" t="s">
        <v>1201</v>
      </c>
      <c r="D1796" s="170" t="s">
        <v>1176</v>
      </c>
      <c r="E1796" s="171">
        <v>0.42615999999999998</v>
      </c>
      <c r="F1796" s="172">
        <v>7.2320659999999995E-2</v>
      </c>
      <c r="G1796" s="171">
        <v>4.8617349999999997E-2</v>
      </c>
      <c r="H1796" s="171">
        <v>0.13686999999999999</v>
      </c>
      <c r="I1796" s="170" t="b">
        <v>0</v>
      </c>
    </row>
    <row r="1797" spans="1:9" x14ac:dyDescent="0.15">
      <c r="A1797" s="169" t="s">
        <v>1499</v>
      </c>
      <c r="B1797" s="169" t="s">
        <v>349</v>
      </c>
      <c r="C1797" s="170" t="s">
        <v>67</v>
      </c>
      <c r="D1797" s="170" t="s">
        <v>61</v>
      </c>
      <c r="E1797" s="171">
        <v>0.90847</v>
      </c>
      <c r="F1797" s="172">
        <v>1.6129379999999999E-2</v>
      </c>
      <c r="G1797" s="171">
        <v>8.0164799999999994E-2</v>
      </c>
      <c r="H1797" s="171">
        <v>0.84053999999999995</v>
      </c>
      <c r="I1797" s="170" t="b">
        <v>1</v>
      </c>
    </row>
    <row r="1798" spans="1:9" x14ac:dyDescent="0.15">
      <c r="A1798" s="169" t="s">
        <v>1499</v>
      </c>
      <c r="B1798" s="169" t="s">
        <v>105</v>
      </c>
      <c r="C1798" s="170" t="s">
        <v>67</v>
      </c>
      <c r="D1798" s="170" t="s">
        <v>63</v>
      </c>
      <c r="E1798" s="171">
        <v>0.28924</v>
      </c>
      <c r="F1798" s="172">
        <v>-9.2115299999999997E-2</v>
      </c>
      <c r="G1798" s="171">
        <v>5.3844419999999997E-2</v>
      </c>
      <c r="H1798" s="171">
        <v>8.7123999999999993E-2</v>
      </c>
      <c r="I1798" s="170" t="b">
        <v>1</v>
      </c>
    </row>
    <row r="1799" spans="1:9" x14ac:dyDescent="0.15">
      <c r="A1799" s="169" t="s">
        <v>1499</v>
      </c>
      <c r="B1799" s="169" t="s">
        <v>110</v>
      </c>
      <c r="C1799" s="170" t="s">
        <v>67</v>
      </c>
      <c r="D1799" s="170" t="s">
        <v>60</v>
      </c>
      <c r="E1799" s="171">
        <v>0.29427999999999999</v>
      </c>
      <c r="F1799" s="172">
        <v>2.1761490000000001E-2</v>
      </c>
      <c r="G1799" s="171">
        <v>5.1739640000000003E-2</v>
      </c>
      <c r="H1799" s="171">
        <v>0.67405000000000004</v>
      </c>
      <c r="I1799" s="170" t="b">
        <v>1</v>
      </c>
    </row>
    <row r="1800" spans="1:9" x14ac:dyDescent="0.15">
      <c r="A1800" s="169" t="s">
        <v>1499</v>
      </c>
      <c r="B1800" s="169" t="s">
        <v>185</v>
      </c>
      <c r="C1800" s="170" t="s">
        <v>60</v>
      </c>
      <c r="D1800" s="170" t="s">
        <v>61</v>
      </c>
      <c r="E1800" s="171">
        <v>0.98477999999999999</v>
      </c>
      <c r="F1800" s="172">
        <v>0.37687765000000001</v>
      </c>
      <c r="G1800" s="171">
        <v>0.22271540000000001</v>
      </c>
      <c r="H1800" s="171">
        <v>9.0608999999999995E-2</v>
      </c>
      <c r="I1800" s="170" t="b">
        <v>1</v>
      </c>
    </row>
    <row r="1801" spans="1:9" x14ac:dyDescent="0.15">
      <c r="A1801" s="169" t="s">
        <v>1499</v>
      </c>
      <c r="B1801" s="169" t="s">
        <v>291</v>
      </c>
      <c r="C1801" s="170" t="s">
        <v>67</v>
      </c>
      <c r="D1801" s="170" t="s">
        <v>61</v>
      </c>
      <c r="E1801" s="171">
        <v>0.74565000000000003</v>
      </c>
      <c r="F1801" s="172">
        <v>6.4005329999999999E-2</v>
      </c>
      <c r="G1801" s="171">
        <v>5.5122259999999999E-2</v>
      </c>
      <c r="H1801" s="171">
        <v>0.24557999999999999</v>
      </c>
      <c r="I1801" s="170" t="b">
        <v>1</v>
      </c>
    </row>
    <row r="1802" spans="1:9" x14ac:dyDescent="0.15">
      <c r="A1802" s="169" t="s">
        <v>1499</v>
      </c>
      <c r="B1802" s="169" t="s">
        <v>117</v>
      </c>
      <c r="C1802" s="170" t="s">
        <v>67</v>
      </c>
      <c r="D1802" s="170" t="s">
        <v>61</v>
      </c>
      <c r="E1802" s="171">
        <v>0.74382000000000004</v>
      </c>
      <c r="F1802" s="172">
        <v>6.5072000000000005E-2</v>
      </c>
      <c r="G1802" s="171">
        <v>5.5795520000000001E-2</v>
      </c>
      <c r="H1802" s="171">
        <v>0.24351</v>
      </c>
      <c r="I1802" s="170" t="b">
        <v>1</v>
      </c>
    </row>
    <row r="1803" spans="1:9" x14ac:dyDescent="0.15">
      <c r="A1803" s="169" t="s">
        <v>1499</v>
      </c>
      <c r="B1803" s="169" t="s">
        <v>177</v>
      </c>
      <c r="C1803" s="170" t="s">
        <v>67</v>
      </c>
      <c r="D1803" s="170" t="s">
        <v>63</v>
      </c>
      <c r="E1803" s="171">
        <v>0.81981000000000004</v>
      </c>
      <c r="F1803" s="172">
        <v>4.2907500000000001E-2</v>
      </c>
      <c r="G1803" s="171">
        <v>6.3723230000000006E-2</v>
      </c>
      <c r="H1803" s="171">
        <v>0.50073000000000001</v>
      </c>
      <c r="I1803" s="170" t="b">
        <v>1</v>
      </c>
    </row>
    <row r="1804" spans="1:9" x14ac:dyDescent="0.15">
      <c r="A1804" s="169" t="s">
        <v>1499</v>
      </c>
      <c r="B1804" s="169" t="s">
        <v>190</v>
      </c>
      <c r="C1804" s="170" t="s">
        <v>67</v>
      </c>
      <c r="D1804" s="170" t="s">
        <v>61</v>
      </c>
      <c r="E1804" s="171">
        <v>0.94172</v>
      </c>
      <c r="F1804" s="172">
        <v>3.5627180000000001E-2</v>
      </c>
      <c r="G1804" s="171">
        <v>0.10123725</v>
      </c>
      <c r="H1804" s="171">
        <v>0.72489999999999999</v>
      </c>
      <c r="I1804" s="170" t="b">
        <v>1</v>
      </c>
    </row>
    <row r="1805" spans="1:9" x14ac:dyDescent="0.15">
      <c r="A1805" s="169" t="s">
        <v>1499</v>
      </c>
      <c r="B1805" s="169" t="s">
        <v>273</v>
      </c>
      <c r="C1805" s="170" t="s">
        <v>67</v>
      </c>
      <c r="D1805" s="170" t="s">
        <v>63</v>
      </c>
      <c r="E1805" s="171">
        <v>0.2286</v>
      </c>
      <c r="F1805" s="172">
        <v>-7.0245999999999998E-3</v>
      </c>
      <c r="G1805" s="171">
        <v>5.6520430000000003E-2</v>
      </c>
      <c r="H1805" s="171">
        <v>0.90108999999999995</v>
      </c>
      <c r="I1805" s="170" t="b">
        <v>1</v>
      </c>
    </row>
    <row r="1806" spans="1:9" x14ac:dyDescent="0.15">
      <c r="A1806" s="169" t="s">
        <v>1499</v>
      </c>
      <c r="B1806" s="169" t="s">
        <v>920</v>
      </c>
      <c r="C1806" s="170" t="s">
        <v>63</v>
      </c>
      <c r="D1806" s="170" t="s">
        <v>61</v>
      </c>
      <c r="E1806" s="171">
        <v>0.40248</v>
      </c>
      <c r="F1806" s="172">
        <v>-2.42927E-2</v>
      </c>
      <c r="G1806" s="171">
        <v>4.8482749999999998E-2</v>
      </c>
      <c r="H1806" s="171">
        <v>0.61633000000000004</v>
      </c>
      <c r="I1806" s="170" t="b">
        <v>1</v>
      </c>
    </row>
    <row r="1807" spans="1:9" x14ac:dyDescent="0.15">
      <c r="A1807" s="169" t="s">
        <v>1499</v>
      </c>
      <c r="B1807" s="169" t="s">
        <v>405</v>
      </c>
      <c r="C1807" s="170" t="s">
        <v>60</v>
      </c>
      <c r="D1807" s="170" t="s">
        <v>63</v>
      </c>
      <c r="E1807" s="171">
        <v>0.22458</v>
      </c>
      <c r="F1807" s="172">
        <v>-2.0019999999999999E-3</v>
      </c>
      <c r="G1807" s="171">
        <v>5.6692760000000002E-2</v>
      </c>
      <c r="H1807" s="171">
        <v>0.97182999999999997</v>
      </c>
      <c r="I1807" s="170" t="b">
        <v>1</v>
      </c>
    </row>
    <row r="1808" spans="1:9" x14ac:dyDescent="0.15">
      <c r="A1808" s="169" t="s">
        <v>1499</v>
      </c>
      <c r="B1808" s="169" t="s">
        <v>829</v>
      </c>
      <c r="C1808" s="170" t="s">
        <v>60</v>
      </c>
      <c r="D1808" s="170" t="s">
        <v>63</v>
      </c>
      <c r="E1808" s="171">
        <v>0.34623999999999999</v>
      </c>
      <c r="F1808" s="172">
        <v>2.1761490000000001E-2</v>
      </c>
      <c r="G1808" s="171">
        <v>5.1052420000000001E-2</v>
      </c>
      <c r="H1808" s="171">
        <v>0.66991999999999996</v>
      </c>
      <c r="I1808" s="170" t="b">
        <v>1</v>
      </c>
    </row>
    <row r="1809" spans="1:9" x14ac:dyDescent="0.15">
      <c r="A1809" s="169" t="s">
        <v>1499</v>
      </c>
      <c r="B1809" s="169" t="s">
        <v>249</v>
      </c>
      <c r="C1809" s="170" t="s">
        <v>60</v>
      </c>
      <c r="D1809" s="170" t="s">
        <v>63</v>
      </c>
      <c r="E1809" s="171">
        <v>0.29812</v>
      </c>
      <c r="F1809" s="172">
        <v>4.2101180000000002E-2</v>
      </c>
      <c r="G1809" s="171">
        <v>5.2392059999999997E-2</v>
      </c>
      <c r="H1809" s="171">
        <v>0.42164000000000001</v>
      </c>
      <c r="I1809" s="170" t="b">
        <v>1</v>
      </c>
    </row>
    <row r="1810" spans="1:9" x14ac:dyDescent="0.15">
      <c r="A1810" s="169" t="s">
        <v>1499</v>
      </c>
      <c r="B1810" s="169" t="s">
        <v>379</v>
      </c>
      <c r="C1810" s="170" t="s">
        <v>63</v>
      </c>
      <c r="D1810" s="170" t="s">
        <v>61</v>
      </c>
      <c r="E1810" s="171">
        <v>0.79857999999999996</v>
      </c>
      <c r="F1810" s="172">
        <v>1.106095E-2</v>
      </c>
      <c r="G1810" s="171">
        <v>6.2072229999999999E-2</v>
      </c>
      <c r="H1810" s="171">
        <v>0.85857000000000006</v>
      </c>
      <c r="I1810" s="170" t="b">
        <v>1</v>
      </c>
    </row>
    <row r="1811" spans="1:9" x14ac:dyDescent="0.15">
      <c r="A1811" s="169" t="s">
        <v>1499</v>
      </c>
      <c r="B1811" s="169" t="s">
        <v>187</v>
      </c>
      <c r="C1811" s="170" t="s">
        <v>67</v>
      </c>
      <c r="D1811" s="170" t="s">
        <v>61</v>
      </c>
      <c r="E1811" s="171">
        <v>0.18726000000000001</v>
      </c>
      <c r="F1811" s="172">
        <v>-6.1875399999999997E-2</v>
      </c>
      <c r="G1811" s="171">
        <v>6.175655E-2</v>
      </c>
      <c r="H1811" s="171">
        <v>0.31637999999999999</v>
      </c>
      <c r="I1811" s="170" t="b">
        <v>1</v>
      </c>
    </row>
    <row r="1812" spans="1:9" x14ac:dyDescent="0.15">
      <c r="A1812" s="169" t="s">
        <v>1499</v>
      </c>
      <c r="B1812" s="169" t="s">
        <v>202</v>
      </c>
      <c r="C1812" s="170" t="s">
        <v>67</v>
      </c>
      <c r="D1812" s="170" t="s">
        <v>61</v>
      </c>
      <c r="E1812" s="171">
        <v>0.20877000000000001</v>
      </c>
      <c r="F1812" s="172">
        <v>9.9949999999999995E-4</v>
      </c>
      <c r="G1812" s="171">
        <v>5.1019509999999997E-2</v>
      </c>
      <c r="H1812" s="171">
        <v>0.98436999999999997</v>
      </c>
      <c r="I1812" s="170" t="b">
        <v>1</v>
      </c>
    </row>
    <row r="1813" spans="1:9" x14ac:dyDescent="0.15">
      <c r="A1813" s="169" t="s">
        <v>1499</v>
      </c>
      <c r="B1813" s="169" t="s">
        <v>219</v>
      </c>
      <c r="C1813" s="170" t="s">
        <v>60</v>
      </c>
      <c r="D1813" s="170" t="s">
        <v>63</v>
      </c>
      <c r="E1813" s="171">
        <v>0.68113000000000001</v>
      </c>
      <c r="F1813" s="172">
        <v>2.2245609999999999E-2</v>
      </c>
      <c r="G1813" s="171">
        <v>5.149915E-2</v>
      </c>
      <c r="H1813" s="171">
        <v>0.66576999999999997</v>
      </c>
      <c r="I1813" s="170" t="b">
        <v>1</v>
      </c>
    </row>
    <row r="1814" spans="1:9" x14ac:dyDescent="0.15">
      <c r="A1814" s="169" t="s">
        <v>1499</v>
      </c>
      <c r="B1814" s="169" t="s">
        <v>230</v>
      </c>
      <c r="C1814" s="170" t="s">
        <v>60</v>
      </c>
      <c r="D1814" s="170" t="s">
        <v>61</v>
      </c>
      <c r="E1814" s="171">
        <v>0.69760999999999995</v>
      </c>
      <c r="F1814" s="172">
        <v>-0.1133287</v>
      </c>
      <c r="G1814" s="171">
        <v>5.1351300000000002E-2</v>
      </c>
      <c r="H1814" s="171">
        <v>2.7319E-2</v>
      </c>
      <c r="I1814" s="170" t="b">
        <v>1</v>
      </c>
    </row>
    <row r="1815" spans="1:9" x14ac:dyDescent="0.15">
      <c r="A1815" s="169" t="s">
        <v>1499</v>
      </c>
      <c r="B1815" s="169" t="s">
        <v>374</v>
      </c>
      <c r="C1815" s="170" t="s">
        <v>67</v>
      </c>
      <c r="D1815" s="170" t="s">
        <v>61</v>
      </c>
      <c r="E1815" s="171">
        <v>0.48282000000000003</v>
      </c>
      <c r="F1815" s="172">
        <v>6.4850969999999994E-2</v>
      </c>
      <c r="G1815" s="171">
        <v>4.7879610000000003E-2</v>
      </c>
      <c r="H1815" s="171">
        <v>0.17559</v>
      </c>
      <c r="I1815" s="170" t="b">
        <v>1</v>
      </c>
    </row>
    <row r="1816" spans="1:9" x14ac:dyDescent="0.15">
      <c r="A1816" s="169" t="s">
        <v>1499</v>
      </c>
      <c r="B1816" s="169" t="s">
        <v>1006</v>
      </c>
      <c r="C1816" s="170" t="s">
        <v>67</v>
      </c>
      <c r="D1816" s="170" t="s">
        <v>61</v>
      </c>
      <c r="E1816" s="171">
        <v>0.27015</v>
      </c>
      <c r="F1816" s="172">
        <v>-7.7961500000000003E-2</v>
      </c>
      <c r="G1816" s="171">
        <v>5.4436600000000002E-2</v>
      </c>
      <c r="H1816" s="171">
        <v>0.15210000000000001</v>
      </c>
      <c r="I1816" s="170" t="b">
        <v>1</v>
      </c>
    </row>
    <row r="1817" spans="1:9" x14ac:dyDescent="0.15">
      <c r="A1817" s="169" t="s">
        <v>1499</v>
      </c>
      <c r="B1817" s="169" t="s">
        <v>98</v>
      </c>
      <c r="C1817" s="170" t="s">
        <v>60</v>
      </c>
      <c r="D1817" s="170" t="s">
        <v>63</v>
      </c>
      <c r="E1817" s="171">
        <v>0.73924999999999996</v>
      </c>
      <c r="F1817" s="172">
        <v>-5.25925E-2</v>
      </c>
      <c r="G1817" s="171">
        <v>5.3802830000000003E-2</v>
      </c>
      <c r="H1817" s="171">
        <v>0.32832</v>
      </c>
      <c r="I1817" s="170" t="b">
        <v>1</v>
      </c>
    </row>
    <row r="1818" spans="1:9" x14ac:dyDescent="0.15">
      <c r="A1818" s="169" t="s">
        <v>1499</v>
      </c>
      <c r="B1818" s="169" t="s">
        <v>359</v>
      </c>
      <c r="C1818" s="170" t="s">
        <v>60</v>
      </c>
      <c r="D1818" s="170" t="s">
        <v>63</v>
      </c>
      <c r="E1818" s="171">
        <v>0.55574999999999997</v>
      </c>
      <c r="F1818" s="172">
        <v>2.839947E-2</v>
      </c>
      <c r="G1818" s="171">
        <v>4.889276E-2</v>
      </c>
      <c r="H1818" s="171">
        <v>0.56133999999999995</v>
      </c>
      <c r="I1818" s="170" t="b">
        <v>1</v>
      </c>
    </row>
    <row r="1819" spans="1:9" x14ac:dyDescent="0.15">
      <c r="A1819" s="169" t="s">
        <v>1499</v>
      </c>
      <c r="B1819" s="169" t="s">
        <v>373</v>
      </c>
      <c r="C1819" s="170" t="s">
        <v>67</v>
      </c>
      <c r="D1819" s="170" t="s">
        <v>61</v>
      </c>
      <c r="E1819" s="171">
        <v>0.40606999999999999</v>
      </c>
      <c r="F1819" s="172">
        <v>-2.5317800000000001E-2</v>
      </c>
      <c r="G1819" s="171">
        <v>4.8470829999999999E-2</v>
      </c>
      <c r="H1819" s="171">
        <v>0.60143999999999997</v>
      </c>
      <c r="I1819" s="170" t="b">
        <v>1</v>
      </c>
    </row>
    <row r="1820" spans="1:9" x14ac:dyDescent="0.15">
      <c r="A1820" s="169" t="s">
        <v>1499</v>
      </c>
      <c r="B1820" s="169" t="s">
        <v>367</v>
      </c>
      <c r="C1820" s="170" t="s">
        <v>60</v>
      </c>
      <c r="D1820" s="170" t="s">
        <v>61</v>
      </c>
      <c r="E1820" s="171">
        <v>0.73285</v>
      </c>
      <c r="F1820" s="172">
        <v>7.472355E-2</v>
      </c>
      <c r="G1820" s="171">
        <v>5.4779139999999997E-2</v>
      </c>
      <c r="H1820" s="171">
        <v>0.17254</v>
      </c>
      <c r="I1820" s="170" t="b">
        <v>1</v>
      </c>
    </row>
    <row r="1821" spans="1:9" x14ac:dyDescent="0.15">
      <c r="A1821" s="169" t="s">
        <v>1499</v>
      </c>
      <c r="B1821" s="169" t="s">
        <v>827</v>
      </c>
      <c r="C1821" s="170" t="s">
        <v>61</v>
      </c>
      <c r="D1821" s="170" t="s">
        <v>67</v>
      </c>
      <c r="E1821" s="171">
        <v>0.45399</v>
      </c>
      <c r="F1821" s="172">
        <v>1.8821750000000002E-2</v>
      </c>
      <c r="G1821" s="171">
        <v>4.7759290000000003E-2</v>
      </c>
      <c r="H1821" s="171">
        <v>0.69350999999999996</v>
      </c>
      <c r="I1821" s="170" t="b">
        <v>1</v>
      </c>
    </row>
    <row r="1822" spans="1:9" x14ac:dyDescent="0.15">
      <c r="A1822" s="169" t="s">
        <v>1499</v>
      </c>
      <c r="B1822" s="169" t="s">
        <v>309</v>
      </c>
      <c r="C1822" s="170" t="s">
        <v>67</v>
      </c>
      <c r="D1822" s="170" t="s">
        <v>61</v>
      </c>
      <c r="E1822" s="171">
        <v>0.86529999999999996</v>
      </c>
      <c r="F1822" s="172">
        <v>2.1223639999999998E-2</v>
      </c>
      <c r="G1822" s="171">
        <v>7.2067999999999993E-2</v>
      </c>
      <c r="H1822" s="171">
        <v>0.76837999999999995</v>
      </c>
      <c r="I1822" s="170" t="b">
        <v>1</v>
      </c>
    </row>
    <row r="1823" spans="1:9" x14ac:dyDescent="0.15">
      <c r="A1823" s="169" t="s">
        <v>1499</v>
      </c>
      <c r="B1823" s="169" t="s">
        <v>135</v>
      </c>
      <c r="C1823" s="170" t="s">
        <v>67</v>
      </c>
      <c r="D1823" s="170" t="s">
        <v>61</v>
      </c>
      <c r="E1823" s="171">
        <v>0.20691000000000001</v>
      </c>
      <c r="F1823" s="172">
        <v>1.093994E-2</v>
      </c>
      <c r="G1823" s="171">
        <v>5.8786749999999999E-2</v>
      </c>
      <c r="H1823" s="171">
        <v>0.85236999999999996</v>
      </c>
      <c r="I1823" s="170" t="b">
        <v>1</v>
      </c>
    </row>
    <row r="1824" spans="1:9" x14ac:dyDescent="0.15">
      <c r="A1824" s="169" t="s">
        <v>1499</v>
      </c>
      <c r="B1824" s="169" t="s">
        <v>304</v>
      </c>
      <c r="C1824" s="170" t="s">
        <v>60</v>
      </c>
      <c r="D1824" s="170" t="s">
        <v>63</v>
      </c>
      <c r="E1824" s="171">
        <v>0.54032999999999998</v>
      </c>
      <c r="F1824" s="172">
        <v>2.1223639999999998E-2</v>
      </c>
      <c r="G1824" s="171">
        <v>4.8734020000000003E-2</v>
      </c>
      <c r="H1824" s="171">
        <v>0.66320000000000001</v>
      </c>
      <c r="I1824" s="170" t="b">
        <v>1</v>
      </c>
    </row>
    <row r="1825" spans="1:9" x14ac:dyDescent="0.15">
      <c r="A1825" s="169" t="s">
        <v>1499</v>
      </c>
      <c r="B1825" s="169" t="s">
        <v>974</v>
      </c>
      <c r="C1825" s="170" t="s">
        <v>60</v>
      </c>
      <c r="D1825" s="170" t="s">
        <v>63</v>
      </c>
      <c r="E1825" s="171">
        <v>0.4365</v>
      </c>
      <c r="F1825" s="172">
        <v>-5.02412E-2</v>
      </c>
      <c r="G1825" s="171">
        <v>4.8564450000000002E-2</v>
      </c>
      <c r="H1825" s="171">
        <v>0.30088999999999999</v>
      </c>
      <c r="I1825" s="170" t="b">
        <v>1</v>
      </c>
    </row>
    <row r="1826" spans="1:9" x14ac:dyDescent="0.15">
      <c r="A1826" s="169" t="s">
        <v>1499</v>
      </c>
      <c r="B1826" s="169" t="s">
        <v>976</v>
      </c>
      <c r="C1826" s="170" t="s">
        <v>60</v>
      </c>
      <c r="D1826" s="170" t="s">
        <v>61</v>
      </c>
      <c r="E1826" s="171">
        <v>0.10434</v>
      </c>
      <c r="F1826" s="172">
        <v>7.5107469999999996E-2</v>
      </c>
      <c r="G1826" s="171">
        <v>7.6348369999999999E-2</v>
      </c>
      <c r="H1826" s="171">
        <v>0.32523999999999997</v>
      </c>
      <c r="I1826" s="170" t="b">
        <v>1</v>
      </c>
    </row>
    <row r="1827" spans="1:9" x14ac:dyDescent="0.15">
      <c r="A1827" s="169" t="s">
        <v>1499</v>
      </c>
      <c r="B1827" s="169" t="s">
        <v>910</v>
      </c>
      <c r="C1827" s="170" t="s">
        <v>67</v>
      </c>
      <c r="D1827" s="170" t="s">
        <v>61</v>
      </c>
      <c r="E1827" s="171">
        <v>0.24048</v>
      </c>
      <c r="F1827" s="172">
        <v>6.5787739999999997E-2</v>
      </c>
      <c r="G1827" s="171">
        <v>5.57321E-2</v>
      </c>
      <c r="H1827" s="171">
        <v>0.23783000000000001</v>
      </c>
      <c r="I1827" s="170" t="b">
        <v>1</v>
      </c>
    </row>
    <row r="1828" spans="1:9" x14ac:dyDescent="0.15">
      <c r="A1828" s="169" t="s">
        <v>1499</v>
      </c>
      <c r="B1828" s="169" t="s">
        <v>978</v>
      </c>
      <c r="C1828" s="170" t="s">
        <v>1194</v>
      </c>
      <c r="D1828" s="170" t="s">
        <v>1176</v>
      </c>
      <c r="E1828" s="171">
        <v>0.3236</v>
      </c>
      <c r="F1828" s="172">
        <v>-6.5072000000000005E-2</v>
      </c>
      <c r="G1828" s="171">
        <v>5.1510510000000002E-2</v>
      </c>
      <c r="H1828" s="171">
        <v>0.20649000000000001</v>
      </c>
      <c r="I1828" s="170" t="b">
        <v>0</v>
      </c>
    </row>
    <row r="1829" spans="1:9" x14ac:dyDescent="0.15">
      <c r="A1829" s="169" t="s">
        <v>1499</v>
      </c>
      <c r="B1829" s="169" t="s">
        <v>912</v>
      </c>
      <c r="C1829" s="170" t="s">
        <v>67</v>
      </c>
      <c r="D1829" s="170" t="s">
        <v>61</v>
      </c>
      <c r="E1829" s="171">
        <v>5.2909999999999999E-2</v>
      </c>
      <c r="F1829" s="172">
        <v>-0.1660546</v>
      </c>
      <c r="G1829" s="171">
        <v>0.11302139</v>
      </c>
      <c r="H1829" s="171">
        <v>0.14177000000000001</v>
      </c>
      <c r="I1829" s="170" t="b">
        <v>1</v>
      </c>
    </row>
    <row r="1830" spans="1:9" x14ac:dyDescent="0.15">
      <c r="A1830" s="169" t="s">
        <v>1499</v>
      </c>
      <c r="B1830" s="169" t="s">
        <v>237</v>
      </c>
      <c r="C1830" s="170" t="s">
        <v>67</v>
      </c>
      <c r="D1830" s="170" t="s">
        <v>60</v>
      </c>
      <c r="E1830" s="171">
        <v>0.75512999999999997</v>
      </c>
      <c r="F1830" s="172">
        <v>5.7629109999999997E-2</v>
      </c>
      <c r="G1830" s="171">
        <v>5.6155770000000001E-2</v>
      </c>
      <c r="H1830" s="171">
        <v>0.30478</v>
      </c>
      <c r="I1830" s="170" t="b">
        <v>1</v>
      </c>
    </row>
    <row r="1831" spans="1:9" x14ac:dyDescent="0.15">
      <c r="A1831" s="169" t="s">
        <v>1499</v>
      </c>
      <c r="B1831" s="169" t="s">
        <v>294</v>
      </c>
      <c r="C1831" s="170" t="s">
        <v>67</v>
      </c>
      <c r="D1831" s="170" t="s">
        <v>60</v>
      </c>
      <c r="E1831" s="171">
        <v>0.22803000000000001</v>
      </c>
      <c r="F1831" s="172">
        <v>-6.9350099999999998E-2</v>
      </c>
      <c r="G1831" s="171">
        <v>5.743529E-2</v>
      </c>
      <c r="H1831" s="171">
        <v>0.22725999999999999</v>
      </c>
      <c r="I1831" s="170" t="b">
        <v>1</v>
      </c>
    </row>
    <row r="1832" spans="1:9" x14ac:dyDescent="0.15">
      <c r="A1832" s="169" t="s">
        <v>1499</v>
      </c>
      <c r="B1832" s="169" t="s">
        <v>122</v>
      </c>
      <c r="C1832" s="170" t="s">
        <v>67</v>
      </c>
      <c r="D1832" s="170" t="s">
        <v>63</v>
      </c>
      <c r="E1832" s="171">
        <v>0.22800999999999999</v>
      </c>
      <c r="F1832" s="172">
        <v>-6.9350099999999998E-2</v>
      </c>
      <c r="G1832" s="171">
        <v>5.7530489999999997E-2</v>
      </c>
      <c r="H1832" s="171">
        <v>0.22803000000000001</v>
      </c>
      <c r="I1832" s="170" t="b">
        <v>1</v>
      </c>
    </row>
    <row r="1833" spans="1:9" x14ac:dyDescent="0.15">
      <c r="A1833" s="169" t="s">
        <v>1499</v>
      </c>
      <c r="B1833" s="169" t="s">
        <v>389</v>
      </c>
      <c r="C1833" s="170" t="s">
        <v>60</v>
      </c>
      <c r="D1833" s="170" t="s">
        <v>63</v>
      </c>
      <c r="E1833" s="171">
        <v>0.73048000000000002</v>
      </c>
      <c r="F1833" s="172">
        <v>3.8740829999999997E-2</v>
      </c>
      <c r="G1833" s="171">
        <v>5.4162250000000002E-2</v>
      </c>
      <c r="H1833" s="171">
        <v>0.47443999999999997</v>
      </c>
      <c r="I1833" s="170" t="b">
        <v>1</v>
      </c>
    </row>
    <row r="1834" spans="1:9" x14ac:dyDescent="0.15">
      <c r="A1834" s="169" t="s">
        <v>1499</v>
      </c>
      <c r="B1834" s="169" t="s">
        <v>121</v>
      </c>
      <c r="C1834" s="170" t="s">
        <v>67</v>
      </c>
      <c r="D1834" s="170" t="s">
        <v>61</v>
      </c>
      <c r="E1834" s="171">
        <v>9.9570000000000006E-2</v>
      </c>
      <c r="F1834" s="172">
        <v>-6.9350099999999998E-2</v>
      </c>
      <c r="G1834" s="171">
        <v>8.1143569999999998E-2</v>
      </c>
      <c r="H1834" s="171">
        <v>0.39273999999999998</v>
      </c>
      <c r="I1834" s="170" t="b">
        <v>1</v>
      </c>
    </row>
    <row r="1835" spans="1:9" x14ac:dyDescent="0.15">
      <c r="A1835" s="169" t="s">
        <v>1499</v>
      </c>
      <c r="B1835" s="169" t="s">
        <v>980</v>
      </c>
      <c r="C1835" s="170" t="s">
        <v>63</v>
      </c>
      <c r="D1835" s="170" t="s">
        <v>60</v>
      </c>
      <c r="E1835" s="171">
        <v>0.27890999999999999</v>
      </c>
      <c r="F1835" s="172">
        <v>-4.0821999999999997E-2</v>
      </c>
      <c r="G1835" s="171">
        <v>5.282456E-2</v>
      </c>
      <c r="H1835" s="171">
        <v>0.43964999999999999</v>
      </c>
      <c r="I1835" s="170" t="b">
        <v>1</v>
      </c>
    </row>
    <row r="1836" spans="1:9" x14ac:dyDescent="0.15">
      <c r="A1836" s="169" t="s">
        <v>1499</v>
      </c>
      <c r="B1836" s="169" t="s">
        <v>914</v>
      </c>
      <c r="C1836" s="170" t="s">
        <v>63</v>
      </c>
      <c r="D1836" s="170" t="s">
        <v>60</v>
      </c>
      <c r="E1836" s="171">
        <v>0.26917000000000002</v>
      </c>
      <c r="F1836" s="172">
        <v>-3.6664000000000002E-2</v>
      </c>
      <c r="G1836" s="171">
        <v>5.4222680000000002E-2</v>
      </c>
      <c r="H1836" s="171">
        <v>0.49892999999999998</v>
      </c>
      <c r="I1836" s="170" t="b">
        <v>1</v>
      </c>
    </row>
    <row r="1837" spans="1:9" x14ac:dyDescent="0.15">
      <c r="A1837" s="169" t="s">
        <v>1499</v>
      </c>
      <c r="B1837" s="169" t="s">
        <v>845</v>
      </c>
      <c r="C1837" s="170" t="s">
        <v>60</v>
      </c>
      <c r="D1837" s="170" t="s">
        <v>63</v>
      </c>
      <c r="E1837" s="171">
        <v>0.22370999999999999</v>
      </c>
      <c r="F1837" s="172">
        <v>9.9503300000000003E-3</v>
      </c>
      <c r="G1837" s="171">
        <v>6.0284619999999997E-2</v>
      </c>
      <c r="H1837" s="171">
        <v>0.86890000000000001</v>
      </c>
      <c r="I1837" s="170" t="b">
        <v>1</v>
      </c>
    </row>
    <row r="1838" spans="1:9" x14ac:dyDescent="0.15">
      <c r="A1838" s="169" t="s">
        <v>1499</v>
      </c>
      <c r="B1838" s="169" t="s">
        <v>197</v>
      </c>
      <c r="C1838" s="170" t="s">
        <v>1186</v>
      </c>
      <c r="D1838" s="170" t="s">
        <v>1176</v>
      </c>
      <c r="E1838" s="171">
        <v>0.29475000000000001</v>
      </c>
      <c r="F1838" s="172">
        <v>9.9503300000000003E-3</v>
      </c>
      <c r="G1838" s="171">
        <v>5.054289E-2</v>
      </c>
      <c r="H1838" s="171">
        <v>0.84392999999999996</v>
      </c>
      <c r="I1838" s="170" t="b">
        <v>0</v>
      </c>
    </row>
    <row r="1839" spans="1:9" x14ac:dyDescent="0.15">
      <c r="A1839" s="169" t="s">
        <v>1499</v>
      </c>
      <c r="B1839" s="169" t="s">
        <v>940</v>
      </c>
      <c r="C1839" s="170" t="s">
        <v>1176</v>
      </c>
      <c r="D1839" s="170" t="s">
        <v>1200</v>
      </c>
      <c r="E1839" s="171">
        <v>0.39734999999999998</v>
      </c>
      <c r="F1839" s="172">
        <v>-8.0321999999999998E-3</v>
      </c>
      <c r="G1839" s="171">
        <v>5.1968750000000001E-2</v>
      </c>
      <c r="H1839" s="171">
        <v>0.87717000000000001</v>
      </c>
      <c r="I1839" s="170" t="b">
        <v>0</v>
      </c>
    </row>
    <row r="1840" spans="1:9" x14ac:dyDescent="0.15">
      <c r="A1840" s="169" t="s">
        <v>1499</v>
      </c>
      <c r="B1840" s="169" t="s">
        <v>301</v>
      </c>
      <c r="C1840" s="170" t="s">
        <v>60</v>
      </c>
      <c r="D1840" s="170" t="s">
        <v>63</v>
      </c>
      <c r="E1840" s="171">
        <v>0.33271000000000001</v>
      </c>
      <c r="F1840" s="172">
        <v>1.9980000000000002E-3</v>
      </c>
      <c r="G1840" s="171">
        <v>5.4526819999999997E-2</v>
      </c>
      <c r="H1840" s="171">
        <v>0.97077000000000002</v>
      </c>
      <c r="I1840" s="170" t="b">
        <v>1</v>
      </c>
    </row>
    <row r="1841" spans="1:9" x14ac:dyDescent="0.15">
      <c r="A1841" s="169" t="s">
        <v>1499</v>
      </c>
      <c r="B1841" s="169" t="s">
        <v>180</v>
      </c>
      <c r="C1841" s="170" t="s">
        <v>60</v>
      </c>
      <c r="D1841" s="170" t="s">
        <v>63</v>
      </c>
      <c r="E1841" s="171">
        <v>0.11532000000000001</v>
      </c>
      <c r="F1841" s="172">
        <v>-5.7629100000000003E-2</v>
      </c>
      <c r="G1841" s="171">
        <v>7.654793E-2</v>
      </c>
      <c r="H1841" s="171">
        <v>0.45154</v>
      </c>
      <c r="I1841" s="170" t="b">
        <v>1</v>
      </c>
    </row>
    <row r="1842" spans="1:9" x14ac:dyDescent="0.15">
      <c r="A1842" s="169" t="s">
        <v>1499</v>
      </c>
      <c r="B1842" s="169" t="s">
        <v>801</v>
      </c>
      <c r="C1842" s="170" t="s">
        <v>61</v>
      </c>
      <c r="D1842" s="170" t="s">
        <v>67</v>
      </c>
      <c r="E1842" s="171">
        <v>0.46017999999999998</v>
      </c>
      <c r="F1842" s="172">
        <v>5.9211859999999998E-2</v>
      </c>
      <c r="G1842" s="171">
        <v>4.8002160000000002E-2</v>
      </c>
      <c r="H1842" s="171">
        <v>0.21737999999999999</v>
      </c>
      <c r="I1842" s="170" t="b">
        <v>1</v>
      </c>
    </row>
    <row r="1843" spans="1:9" x14ac:dyDescent="0.15">
      <c r="A1843" s="169" t="s">
        <v>1499</v>
      </c>
      <c r="B1843" s="169" t="s">
        <v>334</v>
      </c>
      <c r="C1843" s="170" t="s">
        <v>67</v>
      </c>
      <c r="D1843" s="170" t="s">
        <v>61</v>
      </c>
      <c r="E1843" s="171">
        <v>0.55320999999999998</v>
      </c>
      <c r="F1843" s="172">
        <v>1.0005000000000001E-3</v>
      </c>
      <c r="G1843" s="171">
        <v>7.2240570000000004E-2</v>
      </c>
      <c r="H1843" s="171">
        <v>0.98895</v>
      </c>
      <c r="I1843" s="170" t="b">
        <v>1</v>
      </c>
    </row>
    <row r="1844" spans="1:9" x14ac:dyDescent="0.15">
      <c r="A1844" s="169" t="s">
        <v>1499</v>
      </c>
      <c r="B1844" s="169" t="s">
        <v>385</v>
      </c>
      <c r="C1844" s="170" t="s">
        <v>67</v>
      </c>
      <c r="D1844" s="170" t="s">
        <v>61</v>
      </c>
      <c r="E1844" s="171">
        <v>0.20763000000000001</v>
      </c>
      <c r="F1844" s="172">
        <v>-8.8831199999999999E-2</v>
      </c>
      <c r="G1844" s="171">
        <v>6.0046429999999998E-2</v>
      </c>
      <c r="H1844" s="171">
        <v>0.13904</v>
      </c>
      <c r="I1844" s="170" t="b">
        <v>1</v>
      </c>
    </row>
    <row r="1845" spans="1:9" x14ac:dyDescent="0.15">
      <c r="A1845" s="169" t="s">
        <v>1499</v>
      </c>
      <c r="B1845" s="169" t="s">
        <v>964</v>
      </c>
      <c r="C1845" s="170" t="s">
        <v>60</v>
      </c>
      <c r="D1845" s="170" t="s">
        <v>63</v>
      </c>
      <c r="E1845" s="171">
        <v>0.23383000000000001</v>
      </c>
      <c r="F1845" s="172">
        <v>-0.1053605</v>
      </c>
      <c r="G1845" s="171">
        <v>5.8221059999999998E-2</v>
      </c>
      <c r="H1845" s="171">
        <v>7.0347999999999994E-2</v>
      </c>
      <c r="I1845" s="170" t="b">
        <v>1</v>
      </c>
    </row>
    <row r="1846" spans="1:9" x14ac:dyDescent="0.15">
      <c r="A1846" s="169" t="s">
        <v>1499</v>
      </c>
      <c r="B1846" s="169" t="s">
        <v>966</v>
      </c>
      <c r="C1846" s="170" t="s">
        <v>63</v>
      </c>
      <c r="D1846" s="170" t="s">
        <v>61</v>
      </c>
      <c r="E1846" s="171">
        <v>0.4425</v>
      </c>
      <c r="F1846" s="172">
        <v>4.592893E-2</v>
      </c>
      <c r="G1846" s="171">
        <v>4.7939269999999999E-2</v>
      </c>
      <c r="H1846" s="171">
        <v>0.33803</v>
      </c>
      <c r="I1846" s="170" t="b">
        <v>0</v>
      </c>
    </row>
    <row r="1847" spans="1:9" x14ac:dyDescent="0.15">
      <c r="A1847" s="169" t="s">
        <v>1499</v>
      </c>
      <c r="B1847" s="169" t="s">
        <v>94</v>
      </c>
      <c r="C1847" s="170" t="s">
        <v>60</v>
      </c>
      <c r="D1847" s="170" t="s">
        <v>63</v>
      </c>
      <c r="E1847" s="171">
        <v>0.54920000000000002</v>
      </c>
      <c r="F1847" s="172">
        <v>-3.7295799999999997E-2</v>
      </c>
      <c r="G1847" s="171">
        <v>4.7649820000000002E-2</v>
      </c>
      <c r="H1847" s="171">
        <v>0.43380000000000002</v>
      </c>
      <c r="I1847" s="170" t="b">
        <v>1</v>
      </c>
    </row>
    <row r="1848" spans="1:9" x14ac:dyDescent="0.15">
      <c r="A1848" s="169" t="s">
        <v>1499</v>
      </c>
      <c r="B1848" s="169" t="s">
        <v>323</v>
      </c>
      <c r="C1848" s="170" t="s">
        <v>60</v>
      </c>
      <c r="D1848" s="170" t="s">
        <v>63</v>
      </c>
      <c r="E1848" s="171">
        <v>0.63544999999999996</v>
      </c>
      <c r="F1848" s="172">
        <v>6.8278839999999993E-2</v>
      </c>
      <c r="G1848" s="171">
        <v>5.0177039999999999E-2</v>
      </c>
      <c r="H1848" s="171">
        <v>0.17358999999999999</v>
      </c>
      <c r="I1848" s="170" t="b">
        <v>1</v>
      </c>
    </row>
    <row r="1849" spans="1:9" x14ac:dyDescent="0.15">
      <c r="A1849" s="169" t="s">
        <v>1499</v>
      </c>
      <c r="B1849" s="169" t="s">
        <v>362</v>
      </c>
      <c r="C1849" s="170" t="s">
        <v>60</v>
      </c>
      <c r="D1849" s="170" t="s">
        <v>63</v>
      </c>
      <c r="E1849" s="171">
        <v>0.28386</v>
      </c>
      <c r="F1849" s="172">
        <v>-8.0321999999999998E-3</v>
      </c>
      <c r="G1849" s="171">
        <v>5.360914E-2</v>
      </c>
      <c r="H1849" s="171">
        <v>0.88090000000000002</v>
      </c>
      <c r="I1849" s="170" t="b">
        <v>1</v>
      </c>
    </row>
    <row r="1850" spans="1:9" x14ac:dyDescent="0.15">
      <c r="A1850" s="169" t="s">
        <v>1499</v>
      </c>
      <c r="B1850" s="169" t="s">
        <v>360</v>
      </c>
      <c r="C1850" s="170" t="s">
        <v>67</v>
      </c>
      <c r="D1850" s="170" t="s">
        <v>61</v>
      </c>
      <c r="E1850" s="171">
        <v>0.81389999999999996</v>
      </c>
      <c r="F1850" s="172">
        <v>8.6647810000000006E-2</v>
      </c>
      <c r="G1850" s="171">
        <v>6.2670550000000005E-2</v>
      </c>
      <c r="H1850" s="171">
        <v>0.16678999999999999</v>
      </c>
      <c r="I1850" s="170" t="b">
        <v>1</v>
      </c>
    </row>
    <row r="1851" spans="1:9" x14ac:dyDescent="0.15">
      <c r="A1851" s="169" t="s">
        <v>1499</v>
      </c>
      <c r="B1851" s="169" t="s">
        <v>861</v>
      </c>
      <c r="C1851" s="170" t="s">
        <v>63</v>
      </c>
      <c r="D1851" s="170" t="s">
        <v>60</v>
      </c>
      <c r="E1851" s="171">
        <v>0.42876999999999998</v>
      </c>
      <c r="F1851" s="172">
        <v>-3.6664000000000002E-2</v>
      </c>
      <c r="G1851" s="171">
        <v>4.8647540000000003E-2</v>
      </c>
      <c r="H1851" s="171">
        <v>0.45105000000000001</v>
      </c>
      <c r="I1851" s="170" t="b">
        <v>1</v>
      </c>
    </row>
    <row r="1852" spans="1:9" x14ac:dyDescent="0.15">
      <c r="A1852" s="169" t="s">
        <v>1499</v>
      </c>
      <c r="B1852" s="169" t="s">
        <v>849</v>
      </c>
      <c r="C1852" s="170" t="s">
        <v>63</v>
      </c>
      <c r="D1852" s="170" t="s">
        <v>60</v>
      </c>
      <c r="E1852" s="171">
        <v>0.34111000000000002</v>
      </c>
      <c r="F1852" s="172">
        <v>-2.8399500000000001E-2</v>
      </c>
      <c r="G1852" s="171">
        <v>5.0643140000000003E-2</v>
      </c>
      <c r="H1852" s="171">
        <v>0.57494999999999996</v>
      </c>
      <c r="I1852" s="170" t="b">
        <v>1</v>
      </c>
    </row>
    <row r="1853" spans="1:9" x14ac:dyDescent="0.15">
      <c r="A1853" s="169" t="s">
        <v>1203</v>
      </c>
      <c r="B1853" s="169" t="s">
        <v>954</v>
      </c>
      <c r="C1853" s="170" t="s">
        <v>63</v>
      </c>
      <c r="D1853" s="170" t="s">
        <v>61</v>
      </c>
      <c r="E1853" s="171">
        <v>0.39330999999999999</v>
      </c>
      <c r="F1853" s="172">
        <v>-0.01</v>
      </c>
      <c r="G1853" s="171">
        <v>7.9651800000000005E-3</v>
      </c>
      <c r="H1853" s="171">
        <v>0.20931</v>
      </c>
      <c r="I1853" s="170" t="b">
        <v>1</v>
      </c>
    </row>
    <row r="1854" spans="1:9" x14ac:dyDescent="0.15">
      <c r="A1854" s="169" t="s">
        <v>1203</v>
      </c>
      <c r="B1854" s="169" t="s">
        <v>327</v>
      </c>
      <c r="C1854" s="170" t="s">
        <v>60</v>
      </c>
      <c r="D1854" s="170" t="s">
        <v>63</v>
      </c>
      <c r="E1854" s="171">
        <v>0.57632000000000005</v>
      </c>
      <c r="F1854" s="172">
        <v>0.02</v>
      </c>
      <c r="G1854" s="171">
        <v>7.4090199999999997E-3</v>
      </c>
      <c r="H1854" s="171">
        <v>6.9461999999999996E-3</v>
      </c>
      <c r="I1854" s="170" t="b">
        <v>1</v>
      </c>
    </row>
    <row r="1855" spans="1:9" x14ac:dyDescent="0.15">
      <c r="A1855" s="169" t="s">
        <v>1203</v>
      </c>
      <c r="B1855" s="169" t="s">
        <v>239</v>
      </c>
      <c r="C1855" s="170" t="s">
        <v>60</v>
      </c>
      <c r="D1855" s="170" t="s">
        <v>63</v>
      </c>
      <c r="E1855" s="171">
        <v>0.33859</v>
      </c>
      <c r="F1855" s="172">
        <v>-4.0000000000000001E-3</v>
      </c>
      <c r="G1855" s="171">
        <v>8.7898899999999999E-3</v>
      </c>
      <c r="H1855" s="171">
        <v>0.64905999999999997</v>
      </c>
      <c r="I1855" s="170" t="b">
        <v>1</v>
      </c>
    </row>
    <row r="1856" spans="1:9" x14ac:dyDescent="0.15">
      <c r="A1856" s="169" t="s">
        <v>1203</v>
      </c>
      <c r="B1856" s="169" t="s">
        <v>144</v>
      </c>
      <c r="C1856" s="170" t="s">
        <v>60</v>
      </c>
      <c r="D1856" s="170" t="s">
        <v>63</v>
      </c>
      <c r="E1856" s="171">
        <v>0.47049999999999997</v>
      </c>
      <c r="F1856" s="172">
        <v>5.0000000000000001E-3</v>
      </c>
      <c r="G1856" s="171">
        <v>8.0843600000000005E-3</v>
      </c>
      <c r="H1856" s="171">
        <v>0.53625999999999996</v>
      </c>
      <c r="I1856" s="170" t="b">
        <v>1</v>
      </c>
    </row>
    <row r="1857" spans="1:9" x14ac:dyDescent="0.15">
      <c r="A1857" s="169" t="s">
        <v>1203</v>
      </c>
      <c r="B1857" s="169" t="s">
        <v>353</v>
      </c>
      <c r="C1857" s="170" t="s">
        <v>67</v>
      </c>
      <c r="D1857" s="170" t="s">
        <v>60</v>
      </c>
      <c r="E1857" s="171">
        <v>0.88185999999999998</v>
      </c>
      <c r="F1857" s="172">
        <v>-1.7999999999999999E-2</v>
      </c>
      <c r="G1857" s="171">
        <v>1.21405E-2</v>
      </c>
      <c r="H1857" s="171">
        <v>0.13816999999999999</v>
      </c>
      <c r="I1857" s="170" t="b">
        <v>1</v>
      </c>
    </row>
    <row r="1858" spans="1:9" x14ac:dyDescent="0.15">
      <c r="A1858" s="169" t="s">
        <v>1203</v>
      </c>
      <c r="B1858" s="169" t="s">
        <v>380</v>
      </c>
      <c r="C1858" s="170" t="s">
        <v>60</v>
      </c>
      <c r="D1858" s="170" t="s">
        <v>63</v>
      </c>
      <c r="E1858" s="171">
        <v>5.0970000000000001E-2</v>
      </c>
      <c r="F1858" s="172">
        <v>-8.0000000000000002E-3</v>
      </c>
      <c r="G1858" s="171">
        <v>1.7710589999999998E-2</v>
      </c>
      <c r="H1858" s="171">
        <v>0.65147999999999995</v>
      </c>
      <c r="I1858" s="170" t="b">
        <v>1</v>
      </c>
    </row>
    <row r="1859" spans="1:9" x14ac:dyDescent="0.15">
      <c r="A1859" s="169" t="s">
        <v>1203</v>
      </c>
      <c r="B1859" s="169" t="s">
        <v>394</v>
      </c>
      <c r="C1859" s="170" t="s">
        <v>67</v>
      </c>
      <c r="D1859" s="170" t="s">
        <v>60</v>
      </c>
      <c r="E1859" s="171">
        <v>0.47548000000000001</v>
      </c>
      <c r="F1859" s="172">
        <v>-2.1000000000000001E-2</v>
      </c>
      <c r="G1859" s="171">
        <v>7.5614499999999999E-3</v>
      </c>
      <c r="H1859" s="171">
        <v>5.4821999999999996E-3</v>
      </c>
      <c r="I1859" s="170" t="b">
        <v>0</v>
      </c>
    </row>
    <row r="1860" spans="1:9" x14ac:dyDescent="0.15">
      <c r="A1860" s="169" t="s">
        <v>1203</v>
      </c>
      <c r="B1860" s="169" t="s">
        <v>813</v>
      </c>
      <c r="C1860" s="170" t="s">
        <v>60</v>
      </c>
      <c r="D1860" s="170" t="s">
        <v>63</v>
      </c>
      <c r="E1860" s="171">
        <v>0.48002</v>
      </c>
      <c r="F1860" s="172">
        <v>0.01</v>
      </c>
      <c r="G1860" s="171">
        <v>7.6917699999999997E-3</v>
      </c>
      <c r="H1860" s="171">
        <v>0.19356999999999999</v>
      </c>
      <c r="I1860" s="170" t="b">
        <v>1</v>
      </c>
    </row>
    <row r="1861" spans="1:9" x14ac:dyDescent="0.15">
      <c r="A1861" s="169" t="s">
        <v>1203</v>
      </c>
      <c r="B1861" s="169" t="s">
        <v>295</v>
      </c>
      <c r="C1861" s="170" t="s">
        <v>60</v>
      </c>
      <c r="D1861" s="170" t="s">
        <v>63</v>
      </c>
      <c r="E1861" s="171">
        <v>9.3229999999999993E-2</v>
      </c>
      <c r="F1861" s="172">
        <v>1.7999999999999999E-2</v>
      </c>
      <c r="G1861" s="171">
        <v>1.25872E-2</v>
      </c>
      <c r="H1861" s="171">
        <v>0.15271000000000001</v>
      </c>
      <c r="I1861" s="170" t="b">
        <v>1</v>
      </c>
    </row>
    <row r="1862" spans="1:9" x14ac:dyDescent="0.15">
      <c r="A1862" s="169" t="s">
        <v>1203</v>
      </c>
      <c r="B1862" s="169" t="s">
        <v>365</v>
      </c>
      <c r="C1862" s="170" t="s">
        <v>67</v>
      </c>
      <c r="D1862" s="170" t="s">
        <v>61</v>
      </c>
      <c r="E1862" s="171">
        <v>0.30835000000000001</v>
      </c>
      <c r="F1862" s="172">
        <v>-4.0000000000000001E-3</v>
      </c>
      <c r="G1862" s="171">
        <v>9.1764399999999993E-3</v>
      </c>
      <c r="H1862" s="171">
        <v>0.66291</v>
      </c>
      <c r="I1862" s="170" t="b">
        <v>1</v>
      </c>
    </row>
    <row r="1863" spans="1:9" x14ac:dyDescent="0.15">
      <c r="A1863" s="169" t="s">
        <v>1203</v>
      </c>
      <c r="B1863" s="169" t="s">
        <v>236</v>
      </c>
      <c r="C1863" s="170" t="s">
        <v>67</v>
      </c>
      <c r="D1863" s="170" t="s">
        <v>61</v>
      </c>
      <c r="E1863" s="171">
        <v>0.55786000000000002</v>
      </c>
      <c r="F1863" s="172">
        <v>8.0000000000000002E-3</v>
      </c>
      <c r="G1863" s="171">
        <v>7.5419299999999996E-3</v>
      </c>
      <c r="H1863" s="171">
        <v>0.28881000000000001</v>
      </c>
      <c r="I1863" s="170" t="b">
        <v>1</v>
      </c>
    </row>
    <row r="1864" spans="1:9" x14ac:dyDescent="0.15">
      <c r="A1864" s="169" t="s">
        <v>1203</v>
      </c>
      <c r="B1864" s="169" t="s">
        <v>232</v>
      </c>
      <c r="C1864" s="170" t="s">
        <v>67</v>
      </c>
      <c r="D1864" s="170" t="s">
        <v>61</v>
      </c>
      <c r="E1864" s="171">
        <v>0.58621999999999996</v>
      </c>
      <c r="F1864" s="172">
        <v>0.01</v>
      </c>
      <c r="G1864" s="171">
        <v>7.6893600000000001E-3</v>
      </c>
      <c r="H1864" s="171">
        <v>0.19342999999999999</v>
      </c>
      <c r="I1864" s="170" t="b">
        <v>1</v>
      </c>
    </row>
    <row r="1865" spans="1:9" x14ac:dyDescent="0.15">
      <c r="A1865" s="169" t="s">
        <v>1203</v>
      </c>
      <c r="B1865" s="169" t="s">
        <v>930</v>
      </c>
      <c r="C1865" s="170" t="s">
        <v>67</v>
      </c>
      <c r="D1865" s="170" t="s">
        <v>61</v>
      </c>
      <c r="E1865" s="171">
        <v>0.22131999999999999</v>
      </c>
      <c r="F1865" s="172">
        <v>-2E-3</v>
      </c>
      <c r="G1865" s="171">
        <v>1.0291939999999999E-2</v>
      </c>
      <c r="H1865" s="171">
        <v>0.84592000000000001</v>
      </c>
      <c r="I1865" s="170" t="b">
        <v>1</v>
      </c>
    </row>
    <row r="1866" spans="1:9" x14ac:dyDescent="0.15">
      <c r="A1866" s="169" t="s">
        <v>1203</v>
      </c>
      <c r="B1866" s="169" t="s">
        <v>297</v>
      </c>
      <c r="C1866" s="170" t="s">
        <v>67</v>
      </c>
      <c r="D1866" s="170" t="s">
        <v>60</v>
      </c>
      <c r="E1866" s="171">
        <v>0.44335000000000002</v>
      </c>
      <c r="F1866" s="172">
        <v>-2.1000000000000001E-2</v>
      </c>
      <c r="G1866" s="171">
        <v>7.4451400000000003E-3</v>
      </c>
      <c r="H1866" s="171">
        <v>4.7929000000000001E-3</v>
      </c>
      <c r="I1866" s="170" t="b">
        <v>0</v>
      </c>
    </row>
    <row r="1867" spans="1:9" x14ac:dyDescent="0.15">
      <c r="A1867" s="169" t="s">
        <v>1203</v>
      </c>
      <c r="B1867" s="169" t="s">
        <v>109</v>
      </c>
      <c r="C1867" s="170" t="s">
        <v>67</v>
      </c>
      <c r="D1867" s="170" t="s">
        <v>60</v>
      </c>
      <c r="E1867" s="171">
        <v>0.30962000000000001</v>
      </c>
      <c r="F1867" s="172">
        <v>-1.0999999999999999E-2</v>
      </c>
      <c r="G1867" s="171">
        <v>8.4575299999999996E-3</v>
      </c>
      <c r="H1867" s="171">
        <v>0.19339000000000001</v>
      </c>
      <c r="I1867" s="170" t="b">
        <v>1</v>
      </c>
    </row>
    <row r="1868" spans="1:9" x14ac:dyDescent="0.15">
      <c r="A1868" s="169" t="s">
        <v>1203</v>
      </c>
      <c r="B1868" s="169" t="s">
        <v>282</v>
      </c>
      <c r="C1868" s="170" t="s">
        <v>67</v>
      </c>
      <c r="D1868" s="170" t="s">
        <v>61</v>
      </c>
      <c r="E1868" s="171">
        <v>0.60726999999999998</v>
      </c>
      <c r="F1868" s="172">
        <v>2.5999999999999999E-2</v>
      </c>
      <c r="G1868" s="171">
        <v>7.7154199999999997E-3</v>
      </c>
      <c r="H1868" s="171">
        <v>7.5202000000000005E-4</v>
      </c>
      <c r="I1868" s="170" t="b">
        <v>1</v>
      </c>
    </row>
    <row r="1869" spans="1:9" x14ac:dyDescent="0.15">
      <c r="A1869" s="169" t="s">
        <v>1203</v>
      </c>
      <c r="B1869" s="169" t="s">
        <v>175</v>
      </c>
      <c r="C1869" s="170" t="s">
        <v>67</v>
      </c>
      <c r="D1869" s="170" t="s">
        <v>63</v>
      </c>
      <c r="E1869" s="171">
        <v>0.29418</v>
      </c>
      <c r="F1869" s="172">
        <v>4.0000000000000001E-3</v>
      </c>
      <c r="G1869" s="171">
        <v>7.6738099999999997E-3</v>
      </c>
      <c r="H1869" s="171">
        <v>0.60219</v>
      </c>
      <c r="I1869" s="170" t="b">
        <v>1</v>
      </c>
    </row>
    <row r="1870" spans="1:9" x14ac:dyDescent="0.15">
      <c r="A1870" s="169" t="s">
        <v>1203</v>
      </c>
      <c r="B1870" s="169" t="s">
        <v>835</v>
      </c>
      <c r="C1870" s="170" t="s">
        <v>60</v>
      </c>
      <c r="D1870" s="170" t="s">
        <v>61</v>
      </c>
      <c r="E1870" s="171">
        <v>0.38379999999999997</v>
      </c>
      <c r="F1870" s="172">
        <v>1.0999999999999999E-2</v>
      </c>
      <c r="G1870" s="171">
        <v>7.7506399999999996E-3</v>
      </c>
      <c r="H1870" s="171">
        <v>0.15583</v>
      </c>
      <c r="I1870" s="170" t="b">
        <v>1</v>
      </c>
    </row>
    <row r="1871" spans="1:9" x14ac:dyDescent="0.15">
      <c r="A1871" s="169" t="s">
        <v>1203</v>
      </c>
      <c r="B1871" s="169" t="s">
        <v>181</v>
      </c>
      <c r="C1871" s="170" t="s">
        <v>67</v>
      </c>
      <c r="D1871" s="170" t="s">
        <v>61</v>
      </c>
      <c r="E1871" s="171">
        <v>0.27474999999999999</v>
      </c>
      <c r="F1871" s="172">
        <v>5.0000000000000001E-3</v>
      </c>
      <c r="G1871" s="171">
        <v>8.2620200000000001E-3</v>
      </c>
      <c r="H1871" s="171">
        <v>0.54505999999999999</v>
      </c>
      <c r="I1871" s="170" t="b">
        <v>1</v>
      </c>
    </row>
    <row r="1872" spans="1:9" x14ac:dyDescent="0.15">
      <c r="A1872" s="169" t="s">
        <v>1203</v>
      </c>
      <c r="B1872" s="169" t="s">
        <v>346</v>
      </c>
      <c r="C1872" s="170" t="s">
        <v>67</v>
      </c>
      <c r="D1872" s="170" t="s">
        <v>61</v>
      </c>
      <c r="E1872" s="171">
        <v>0.53266000000000002</v>
      </c>
      <c r="F1872" s="172">
        <v>-6.0000000000000001E-3</v>
      </c>
      <c r="G1872" s="171">
        <v>7.1823E-3</v>
      </c>
      <c r="H1872" s="171">
        <v>0.40350000000000003</v>
      </c>
      <c r="I1872" s="170" t="b">
        <v>1</v>
      </c>
    </row>
    <row r="1873" spans="1:9" x14ac:dyDescent="0.15">
      <c r="A1873" s="169" t="s">
        <v>1203</v>
      </c>
      <c r="B1873" s="169" t="s">
        <v>773</v>
      </c>
      <c r="C1873" s="170" t="s">
        <v>67</v>
      </c>
      <c r="D1873" s="170" t="s">
        <v>61</v>
      </c>
      <c r="E1873" s="171">
        <v>0.30812</v>
      </c>
      <c r="F1873" s="172">
        <v>5.0000000000000001E-3</v>
      </c>
      <c r="G1873" s="171">
        <v>8.7292700000000008E-3</v>
      </c>
      <c r="H1873" s="171">
        <v>0.56679000000000002</v>
      </c>
      <c r="I1873" s="170" t="b">
        <v>1</v>
      </c>
    </row>
    <row r="1874" spans="1:9" x14ac:dyDescent="0.15">
      <c r="A1874" s="169" t="s">
        <v>1203</v>
      </c>
      <c r="B1874" s="169" t="s">
        <v>793</v>
      </c>
      <c r="C1874" s="170" t="s">
        <v>63</v>
      </c>
      <c r="D1874" s="170" t="s">
        <v>60</v>
      </c>
      <c r="E1874" s="171">
        <v>0.11259</v>
      </c>
      <c r="F1874" s="172">
        <v>-7.0000000000000001E-3</v>
      </c>
      <c r="G1874" s="171">
        <v>1.287379E-2</v>
      </c>
      <c r="H1874" s="171">
        <v>0.58662000000000003</v>
      </c>
      <c r="I1874" s="170" t="b">
        <v>1</v>
      </c>
    </row>
    <row r="1875" spans="1:9" x14ac:dyDescent="0.15">
      <c r="A1875" s="169" t="s">
        <v>1203</v>
      </c>
      <c r="B1875" s="169" t="s">
        <v>154</v>
      </c>
      <c r="C1875" s="170" t="s">
        <v>67</v>
      </c>
      <c r="D1875" s="170" t="s">
        <v>61</v>
      </c>
      <c r="E1875" s="171">
        <v>0.17152999999999999</v>
      </c>
      <c r="F1875" s="172">
        <v>-0.02</v>
      </c>
      <c r="G1875" s="171">
        <v>9.6691899999999994E-3</v>
      </c>
      <c r="H1875" s="171">
        <v>3.8600000000000002E-2</v>
      </c>
      <c r="I1875" s="170" t="b">
        <v>1</v>
      </c>
    </row>
    <row r="1876" spans="1:9" x14ac:dyDescent="0.15">
      <c r="A1876" s="169" t="s">
        <v>1203</v>
      </c>
      <c r="B1876" s="169" t="s">
        <v>404</v>
      </c>
      <c r="C1876" s="170" t="s">
        <v>60</v>
      </c>
      <c r="D1876" s="170" t="s">
        <v>63</v>
      </c>
      <c r="E1876" s="171">
        <v>0.82845000000000002</v>
      </c>
      <c r="F1876" s="172">
        <v>0.02</v>
      </c>
      <c r="G1876" s="171">
        <v>9.6177799999999994E-3</v>
      </c>
      <c r="H1876" s="171">
        <v>3.7573000000000002E-2</v>
      </c>
      <c r="I1876" s="170" t="b">
        <v>1</v>
      </c>
    </row>
    <row r="1877" spans="1:9" x14ac:dyDescent="0.15">
      <c r="A1877" s="169" t="s">
        <v>1203</v>
      </c>
      <c r="B1877" s="169" t="s">
        <v>922</v>
      </c>
      <c r="C1877" s="170" t="s">
        <v>63</v>
      </c>
      <c r="D1877" s="170" t="s">
        <v>60</v>
      </c>
      <c r="E1877" s="171">
        <v>0.49986999999999998</v>
      </c>
      <c r="F1877" s="172">
        <v>-1.7000000000000001E-2</v>
      </c>
      <c r="G1877" s="171">
        <v>7.3100099999999996E-3</v>
      </c>
      <c r="H1877" s="171">
        <v>2.0041E-2</v>
      </c>
      <c r="I1877" s="170" t="b">
        <v>1</v>
      </c>
    </row>
    <row r="1878" spans="1:9" x14ac:dyDescent="0.15">
      <c r="A1878" s="169" t="s">
        <v>1203</v>
      </c>
      <c r="B1878" s="169" t="s">
        <v>178</v>
      </c>
      <c r="C1878" s="170" t="s">
        <v>63</v>
      </c>
      <c r="D1878" s="170" t="s">
        <v>61</v>
      </c>
      <c r="E1878" s="171">
        <v>0.72618000000000005</v>
      </c>
      <c r="F1878" s="172">
        <v>-3.0000000000000001E-3</v>
      </c>
      <c r="G1878" s="171">
        <v>7.3062400000000003E-3</v>
      </c>
      <c r="H1878" s="171">
        <v>0.68135999999999997</v>
      </c>
      <c r="I1878" s="170" t="b">
        <v>1</v>
      </c>
    </row>
    <row r="1879" spans="1:9" x14ac:dyDescent="0.15">
      <c r="A1879" s="169" t="s">
        <v>1203</v>
      </c>
      <c r="B1879" s="169" t="s">
        <v>253</v>
      </c>
      <c r="C1879" s="170" t="s">
        <v>67</v>
      </c>
      <c r="D1879" s="170" t="s">
        <v>61</v>
      </c>
      <c r="E1879" s="171">
        <v>0.45234999999999997</v>
      </c>
      <c r="F1879" s="172">
        <v>-3.0000000000000001E-3</v>
      </c>
      <c r="G1879" s="171">
        <v>8.4294799999999996E-3</v>
      </c>
      <c r="H1879" s="171">
        <v>0.72192000000000001</v>
      </c>
      <c r="I1879" s="170" t="b">
        <v>1</v>
      </c>
    </row>
    <row r="1880" spans="1:9" x14ac:dyDescent="0.15">
      <c r="A1880" s="169" t="s">
        <v>1203</v>
      </c>
      <c r="B1880" s="169" t="s">
        <v>254</v>
      </c>
      <c r="C1880" s="170" t="s">
        <v>63</v>
      </c>
      <c r="D1880" s="170" t="s">
        <v>61</v>
      </c>
      <c r="E1880" s="171">
        <v>0.33240999999999998</v>
      </c>
      <c r="F1880" s="172">
        <v>-1E-3</v>
      </c>
      <c r="G1880" s="171">
        <v>7.9498999999999993E-3</v>
      </c>
      <c r="H1880" s="171">
        <v>0.89990000000000003</v>
      </c>
      <c r="I1880" s="170" t="b">
        <v>1</v>
      </c>
    </row>
    <row r="1881" spans="1:9" x14ac:dyDescent="0.15">
      <c r="A1881" s="169" t="s">
        <v>1203</v>
      </c>
      <c r="B1881" s="169" t="s">
        <v>321</v>
      </c>
      <c r="C1881" s="170" t="s">
        <v>63</v>
      </c>
      <c r="D1881" s="170" t="s">
        <v>61</v>
      </c>
      <c r="E1881" s="171">
        <v>0.31994</v>
      </c>
      <c r="F1881" s="172">
        <v>1.6E-2</v>
      </c>
      <c r="G1881" s="171">
        <v>8.1008299999999998E-3</v>
      </c>
      <c r="H1881" s="171">
        <v>4.8256E-2</v>
      </c>
      <c r="I1881" s="170" t="b">
        <v>1</v>
      </c>
    </row>
    <row r="1882" spans="1:9" x14ac:dyDescent="0.15">
      <c r="A1882" s="169" t="s">
        <v>1203</v>
      </c>
      <c r="B1882" s="169" t="s">
        <v>165</v>
      </c>
      <c r="C1882" s="170" t="s">
        <v>60</v>
      </c>
      <c r="D1882" s="170" t="s">
        <v>63</v>
      </c>
      <c r="E1882" s="171">
        <v>0.59026999999999996</v>
      </c>
      <c r="F1882" s="172">
        <v>1.4E-2</v>
      </c>
      <c r="G1882" s="171">
        <v>7.7177900000000004E-3</v>
      </c>
      <c r="H1882" s="171">
        <v>6.9679000000000005E-2</v>
      </c>
      <c r="I1882" s="170" t="b">
        <v>1</v>
      </c>
    </row>
    <row r="1883" spans="1:9" x14ac:dyDescent="0.15">
      <c r="A1883" s="169" t="s">
        <v>1203</v>
      </c>
      <c r="B1883" s="169" t="s">
        <v>104</v>
      </c>
      <c r="C1883" s="170" t="s">
        <v>63</v>
      </c>
      <c r="D1883" s="170" t="s">
        <v>61</v>
      </c>
      <c r="E1883" s="171">
        <v>0.59855999999999998</v>
      </c>
      <c r="F1883" s="172">
        <v>-4.0000000000000001E-3</v>
      </c>
      <c r="G1883" s="171">
        <v>7.7792399999999998E-3</v>
      </c>
      <c r="H1883" s="171">
        <v>0.60711999999999999</v>
      </c>
      <c r="I1883" s="170" t="b">
        <v>1</v>
      </c>
    </row>
    <row r="1884" spans="1:9" x14ac:dyDescent="0.15">
      <c r="A1884" s="169" t="s">
        <v>1203</v>
      </c>
      <c r="B1884" s="169" t="s">
        <v>390</v>
      </c>
      <c r="C1884" s="170" t="s">
        <v>60</v>
      </c>
      <c r="D1884" s="170" t="s">
        <v>61</v>
      </c>
      <c r="E1884" s="171">
        <v>0.82050000000000001</v>
      </c>
      <c r="F1884" s="172">
        <v>-2.3E-2</v>
      </c>
      <c r="G1884" s="171">
        <v>1.006573E-2</v>
      </c>
      <c r="H1884" s="171">
        <v>2.2314000000000001E-2</v>
      </c>
      <c r="I1884" s="170" t="b">
        <v>1</v>
      </c>
    </row>
    <row r="1885" spans="1:9" x14ac:dyDescent="0.15">
      <c r="A1885" s="169" t="s">
        <v>1203</v>
      </c>
      <c r="B1885" s="169" t="s">
        <v>151</v>
      </c>
      <c r="C1885" s="170" t="s">
        <v>67</v>
      </c>
      <c r="D1885" s="170" t="s">
        <v>63</v>
      </c>
      <c r="E1885" s="171">
        <v>0.65115000000000001</v>
      </c>
      <c r="F1885" s="172">
        <v>-2E-3</v>
      </c>
      <c r="G1885" s="171">
        <v>8.9937100000000002E-3</v>
      </c>
      <c r="H1885" s="171">
        <v>0.82401999999999997</v>
      </c>
      <c r="I1885" s="170" t="b">
        <v>1</v>
      </c>
    </row>
    <row r="1886" spans="1:9" x14ac:dyDescent="0.15">
      <c r="A1886" s="169" t="s">
        <v>1203</v>
      </c>
      <c r="B1886" s="169" t="s">
        <v>343</v>
      </c>
      <c r="C1886" s="170" t="s">
        <v>60</v>
      </c>
      <c r="D1886" s="170" t="s">
        <v>63</v>
      </c>
      <c r="E1886" s="171">
        <v>0.26988000000000001</v>
      </c>
      <c r="F1886" s="172">
        <v>1.4999999999999999E-2</v>
      </c>
      <c r="G1886" s="171">
        <v>8.6056399999999995E-3</v>
      </c>
      <c r="H1886" s="171">
        <v>8.1325999999999996E-2</v>
      </c>
      <c r="I1886" s="170" t="b">
        <v>1</v>
      </c>
    </row>
    <row r="1887" spans="1:9" x14ac:dyDescent="0.15">
      <c r="A1887" s="169" t="s">
        <v>1203</v>
      </c>
      <c r="B1887" s="169" t="s">
        <v>186</v>
      </c>
      <c r="C1887" s="170" t="s">
        <v>60</v>
      </c>
      <c r="D1887" s="170" t="s">
        <v>63</v>
      </c>
      <c r="E1887" s="171">
        <v>0.74634999999999996</v>
      </c>
      <c r="F1887" s="172">
        <v>-0.02</v>
      </c>
      <c r="G1887" s="171">
        <v>8.9481000000000005E-3</v>
      </c>
      <c r="H1887" s="171">
        <v>2.5409999999999999E-2</v>
      </c>
      <c r="I1887" s="170" t="b">
        <v>1</v>
      </c>
    </row>
    <row r="1888" spans="1:9" x14ac:dyDescent="0.15">
      <c r="A1888" s="169" t="s">
        <v>1203</v>
      </c>
      <c r="B1888" s="169" t="s">
        <v>183</v>
      </c>
      <c r="C1888" s="170" t="s">
        <v>60</v>
      </c>
      <c r="D1888" s="170" t="s">
        <v>63</v>
      </c>
      <c r="E1888" s="171">
        <v>5.1549999999999999E-2</v>
      </c>
      <c r="F1888" s="172">
        <v>2.1000000000000001E-2</v>
      </c>
      <c r="G1888" s="171">
        <v>1.6926790000000001E-2</v>
      </c>
      <c r="H1888" s="171">
        <v>0.21473999999999999</v>
      </c>
      <c r="I1888" s="170" t="b">
        <v>1</v>
      </c>
    </row>
    <row r="1889" spans="1:9" x14ac:dyDescent="0.15">
      <c r="A1889" s="169" t="s">
        <v>1203</v>
      </c>
      <c r="B1889" s="169" t="s">
        <v>184</v>
      </c>
      <c r="C1889" s="170" t="s">
        <v>67</v>
      </c>
      <c r="D1889" s="170" t="s">
        <v>61</v>
      </c>
      <c r="E1889" s="171">
        <v>0.79474999999999996</v>
      </c>
      <c r="F1889" s="172">
        <v>-2.4E-2</v>
      </c>
      <c r="G1889" s="171">
        <v>9.1375099999999997E-3</v>
      </c>
      <c r="H1889" s="171">
        <v>8.6259000000000006E-3</v>
      </c>
      <c r="I1889" s="170" t="b">
        <v>1</v>
      </c>
    </row>
    <row r="1890" spans="1:9" x14ac:dyDescent="0.15">
      <c r="A1890" s="169" t="s">
        <v>1203</v>
      </c>
      <c r="B1890" s="169" t="s">
        <v>948</v>
      </c>
      <c r="C1890" s="170" t="s">
        <v>67</v>
      </c>
      <c r="D1890" s="170" t="s">
        <v>60</v>
      </c>
      <c r="E1890" s="171">
        <v>0.43553999999999998</v>
      </c>
      <c r="F1890" s="172">
        <v>1.0999999999999999E-2</v>
      </c>
      <c r="G1890" s="171">
        <v>7.9157499999999992E-3</v>
      </c>
      <c r="H1890" s="171">
        <v>0.16464000000000001</v>
      </c>
      <c r="I1890" s="170" t="b">
        <v>0</v>
      </c>
    </row>
    <row r="1891" spans="1:9" x14ac:dyDescent="0.15">
      <c r="A1891" s="169" t="s">
        <v>1203</v>
      </c>
      <c r="B1891" s="169" t="s">
        <v>138</v>
      </c>
      <c r="C1891" s="170" t="s">
        <v>67</v>
      </c>
      <c r="D1891" s="170" t="s">
        <v>60</v>
      </c>
      <c r="E1891" s="171">
        <v>0.76251999999999998</v>
      </c>
      <c r="F1891" s="172">
        <v>1.2E-2</v>
      </c>
      <c r="G1891" s="171">
        <v>8.9571700000000004E-3</v>
      </c>
      <c r="H1891" s="171">
        <v>0.18034</v>
      </c>
      <c r="I1891" s="170" t="b">
        <v>1</v>
      </c>
    </row>
    <row r="1892" spans="1:9" x14ac:dyDescent="0.15">
      <c r="A1892" s="169" t="s">
        <v>1203</v>
      </c>
      <c r="B1892" s="169" t="s">
        <v>283</v>
      </c>
      <c r="C1892" s="170" t="s">
        <v>67</v>
      </c>
      <c r="D1892" s="170" t="s">
        <v>63</v>
      </c>
      <c r="E1892" s="171">
        <v>7.1590000000000001E-2</v>
      </c>
      <c r="F1892" s="172">
        <v>-1.2E-2</v>
      </c>
      <c r="G1892" s="171">
        <v>1.3892170000000001E-2</v>
      </c>
      <c r="H1892" s="171">
        <v>0.38769999999999999</v>
      </c>
      <c r="I1892" s="170" t="b">
        <v>1</v>
      </c>
    </row>
    <row r="1893" spans="1:9" x14ac:dyDescent="0.15">
      <c r="A1893" s="169" t="s">
        <v>1203</v>
      </c>
      <c r="B1893" s="169" t="s">
        <v>357</v>
      </c>
      <c r="C1893" s="170" t="s">
        <v>60</v>
      </c>
      <c r="D1893" s="170" t="s">
        <v>63</v>
      </c>
      <c r="E1893" s="171">
        <v>0.65829000000000004</v>
      </c>
      <c r="F1893" s="172">
        <v>0.01</v>
      </c>
      <c r="G1893" s="171">
        <v>8.3406799999999996E-3</v>
      </c>
      <c r="H1893" s="171">
        <v>0.23055</v>
      </c>
      <c r="I1893" s="170" t="b">
        <v>1</v>
      </c>
    </row>
    <row r="1894" spans="1:9" x14ac:dyDescent="0.15">
      <c r="A1894" s="169" t="s">
        <v>1203</v>
      </c>
      <c r="B1894" s="169" t="s">
        <v>161</v>
      </c>
      <c r="C1894" s="170" t="s">
        <v>60</v>
      </c>
      <c r="D1894" s="170" t="s">
        <v>63</v>
      </c>
      <c r="E1894" s="171">
        <v>0.21132000000000001</v>
      </c>
      <c r="F1894" s="172">
        <v>1.2999999999999999E-2</v>
      </c>
      <c r="G1894" s="171">
        <v>9.39509E-3</v>
      </c>
      <c r="H1894" s="171">
        <v>0.16644999999999999</v>
      </c>
      <c r="I1894" s="170" t="b">
        <v>1</v>
      </c>
    </row>
    <row r="1895" spans="1:9" x14ac:dyDescent="0.15">
      <c r="A1895" s="169" t="s">
        <v>1203</v>
      </c>
      <c r="B1895" s="169" t="s">
        <v>65</v>
      </c>
      <c r="C1895" s="170" t="s">
        <v>60</v>
      </c>
      <c r="D1895" s="170" t="s">
        <v>63</v>
      </c>
      <c r="E1895" s="171">
        <v>0.41998999999999997</v>
      </c>
      <c r="F1895" s="172">
        <v>-7.0000000000000001E-3</v>
      </c>
      <c r="G1895" s="171">
        <v>7.58086E-3</v>
      </c>
      <c r="H1895" s="171">
        <v>0.35581000000000002</v>
      </c>
      <c r="I1895" s="170" t="b">
        <v>1</v>
      </c>
    </row>
    <row r="1896" spans="1:9" x14ac:dyDescent="0.15">
      <c r="A1896" s="169" t="s">
        <v>1203</v>
      </c>
      <c r="B1896" s="169" t="s">
        <v>994</v>
      </c>
      <c r="C1896" s="170" t="s">
        <v>60</v>
      </c>
      <c r="D1896" s="170" t="s">
        <v>61</v>
      </c>
      <c r="E1896" s="171">
        <v>0.24066000000000001</v>
      </c>
      <c r="F1896" s="172">
        <v>1.2999999999999999E-2</v>
      </c>
      <c r="G1896" s="171">
        <v>9.0721499999999993E-3</v>
      </c>
      <c r="H1896" s="171">
        <v>0.15187</v>
      </c>
      <c r="I1896" s="170" t="b">
        <v>1</v>
      </c>
    </row>
    <row r="1897" spans="1:9" x14ac:dyDescent="0.15">
      <c r="A1897" s="169" t="s">
        <v>1203</v>
      </c>
      <c r="B1897" s="169" t="s">
        <v>409</v>
      </c>
      <c r="C1897" s="170" t="s">
        <v>67</v>
      </c>
      <c r="D1897" s="170" t="s">
        <v>61</v>
      </c>
      <c r="E1897" s="171">
        <v>0.24637999999999999</v>
      </c>
      <c r="F1897" s="172">
        <v>-2E-3</v>
      </c>
      <c r="G1897" s="171">
        <v>1.025353E-2</v>
      </c>
      <c r="H1897" s="171">
        <v>0.84535000000000005</v>
      </c>
      <c r="I1897" s="170" t="b">
        <v>1</v>
      </c>
    </row>
    <row r="1898" spans="1:9" x14ac:dyDescent="0.15">
      <c r="A1898" s="169" t="s">
        <v>1203</v>
      </c>
      <c r="B1898" s="169" t="s">
        <v>136</v>
      </c>
      <c r="C1898" s="170" t="s">
        <v>60</v>
      </c>
      <c r="D1898" s="170" t="s">
        <v>63</v>
      </c>
      <c r="E1898" s="171">
        <v>0.81727000000000005</v>
      </c>
      <c r="F1898" s="172">
        <v>1.2999999999999999E-2</v>
      </c>
      <c r="G1898" s="171">
        <v>9.7751399999999999E-3</v>
      </c>
      <c r="H1898" s="171">
        <v>0.18354999999999999</v>
      </c>
      <c r="I1898" s="170" t="b">
        <v>1</v>
      </c>
    </row>
    <row r="1899" spans="1:9" x14ac:dyDescent="0.15">
      <c r="A1899" s="169" t="s">
        <v>1203</v>
      </c>
      <c r="B1899" s="169" t="s">
        <v>1010</v>
      </c>
      <c r="C1899" s="170" t="s">
        <v>67</v>
      </c>
      <c r="D1899" s="170" t="s">
        <v>60</v>
      </c>
      <c r="E1899" s="171">
        <v>0.20682</v>
      </c>
      <c r="F1899" s="172">
        <v>-7.0000000000000001E-3</v>
      </c>
      <c r="G1899" s="171">
        <v>8.7925999999999994E-3</v>
      </c>
      <c r="H1899" s="171">
        <v>0.42596000000000001</v>
      </c>
      <c r="I1899" s="170" t="b">
        <v>1</v>
      </c>
    </row>
    <row r="1900" spans="1:9" x14ac:dyDescent="0.15">
      <c r="A1900" s="169" t="s">
        <v>1203</v>
      </c>
      <c r="B1900" s="169" t="s">
        <v>118</v>
      </c>
      <c r="C1900" s="170" t="s">
        <v>60</v>
      </c>
      <c r="D1900" s="170" t="s">
        <v>63</v>
      </c>
      <c r="E1900" s="171">
        <v>4.9149999999999999E-2</v>
      </c>
      <c r="F1900" s="172">
        <v>1.7999999999999999E-2</v>
      </c>
      <c r="G1900" s="171">
        <v>1.7030679999999999E-2</v>
      </c>
      <c r="H1900" s="171">
        <v>0.29054999999999997</v>
      </c>
      <c r="I1900" s="170" t="b">
        <v>1</v>
      </c>
    </row>
    <row r="1901" spans="1:9" x14ac:dyDescent="0.15">
      <c r="A1901" s="169" t="s">
        <v>1203</v>
      </c>
      <c r="B1901" s="169" t="s">
        <v>398</v>
      </c>
      <c r="C1901" s="170" t="s">
        <v>67</v>
      </c>
      <c r="D1901" s="170" t="s">
        <v>61</v>
      </c>
      <c r="E1901" s="171">
        <v>0.68833999999999995</v>
      </c>
      <c r="F1901" s="172">
        <v>1.2E-2</v>
      </c>
      <c r="G1901" s="171">
        <v>7.9787E-3</v>
      </c>
      <c r="H1901" s="171">
        <v>0.13258</v>
      </c>
      <c r="I1901" s="170" t="b">
        <v>1</v>
      </c>
    </row>
    <row r="1902" spans="1:9" x14ac:dyDescent="0.15">
      <c r="A1902" s="169" t="s">
        <v>1203</v>
      </c>
      <c r="B1902" s="169" t="s">
        <v>256</v>
      </c>
      <c r="C1902" s="170" t="s">
        <v>60</v>
      </c>
      <c r="D1902" s="170" t="s">
        <v>63</v>
      </c>
      <c r="E1902" s="171">
        <v>0.84643999999999997</v>
      </c>
      <c r="F1902" s="172">
        <v>1.9E-2</v>
      </c>
      <c r="G1902" s="171">
        <v>1.017388E-2</v>
      </c>
      <c r="H1902" s="171">
        <v>6.1828000000000001E-2</v>
      </c>
      <c r="I1902" s="170" t="b">
        <v>1</v>
      </c>
    </row>
    <row r="1903" spans="1:9" x14ac:dyDescent="0.15">
      <c r="A1903" s="169" t="s">
        <v>1203</v>
      </c>
      <c r="B1903" s="169" t="s">
        <v>258</v>
      </c>
      <c r="C1903" s="170" t="s">
        <v>67</v>
      </c>
      <c r="D1903" s="170" t="s">
        <v>61</v>
      </c>
      <c r="E1903" s="171">
        <v>0.48538999999999999</v>
      </c>
      <c r="F1903" s="172">
        <v>-2E-3</v>
      </c>
      <c r="G1903" s="171">
        <v>8.8701700000000001E-3</v>
      </c>
      <c r="H1903" s="171">
        <v>0.82160999999999995</v>
      </c>
      <c r="I1903" s="170" t="b">
        <v>1</v>
      </c>
    </row>
    <row r="1904" spans="1:9" x14ac:dyDescent="0.15">
      <c r="A1904" s="169" t="s">
        <v>1203</v>
      </c>
      <c r="B1904" s="169" t="s">
        <v>331</v>
      </c>
      <c r="C1904" s="170" t="s">
        <v>60</v>
      </c>
      <c r="D1904" s="170" t="s">
        <v>61</v>
      </c>
      <c r="E1904" s="171">
        <v>4.598E-2</v>
      </c>
      <c r="F1904" s="172">
        <v>8.4000000000000005E-2</v>
      </c>
      <c r="G1904" s="171">
        <v>1.765566E-2</v>
      </c>
      <c r="H1904" s="172">
        <v>1.9599999999999999E-6</v>
      </c>
      <c r="I1904" s="170" t="b">
        <v>1</v>
      </c>
    </row>
    <row r="1905" spans="1:9" x14ac:dyDescent="0.15">
      <c r="A1905" s="169" t="s">
        <v>1203</v>
      </c>
      <c r="B1905" s="169" t="s">
        <v>902</v>
      </c>
      <c r="C1905" s="170" t="s">
        <v>61</v>
      </c>
      <c r="D1905" s="170" t="s">
        <v>63</v>
      </c>
      <c r="E1905" s="171">
        <v>1.1769999999999999E-2</v>
      </c>
      <c r="F1905" s="172">
        <v>-3.9E-2</v>
      </c>
      <c r="G1905" s="171">
        <v>3.6345099999999998E-2</v>
      </c>
      <c r="H1905" s="171">
        <v>0.28325</v>
      </c>
      <c r="I1905" s="170" t="b">
        <v>1</v>
      </c>
    </row>
    <row r="1906" spans="1:9" x14ac:dyDescent="0.15">
      <c r="A1906" s="169" t="s">
        <v>1203</v>
      </c>
      <c r="B1906" s="169" t="s">
        <v>262</v>
      </c>
      <c r="C1906" s="170" t="s">
        <v>67</v>
      </c>
      <c r="D1906" s="170" t="s">
        <v>61</v>
      </c>
      <c r="E1906" s="171">
        <v>0.77932999999999997</v>
      </c>
      <c r="F1906" s="172">
        <v>6.0000000000000001E-3</v>
      </c>
      <c r="G1906" s="171">
        <v>9.6691799999999994E-3</v>
      </c>
      <c r="H1906" s="171">
        <v>0.53491</v>
      </c>
      <c r="I1906" s="170" t="b">
        <v>1</v>
      </c>
    </row>
    <row r="1907" spans="1:9" x14ac:dyDescent="0.15">
      <c r="A1907" s="169" t="s">
        <v>1203</v>
      </c>
      <c r="B1907" s="169" t="s">
        <v>851</v>
      </c>
      <c r="C1907" s="170" t="s">
        <v>63</v>
      </c>
      <c r="D1907" s="170" t="s">
        <v>60</v>
      </c>
      <c r="E1907" s="171">
        <v>0.16392999999999999</v>
      </c>
      <c r="F1907" s="172">
        <v>-1.2E-2</v>
      </c>
      <c r="G1907" s="171">
        <v>9.7149000000000003E-3</v>
      </c>
      <c r="H1907" s="171">
        <v>0.21675</v>
      </c>
      <c r="I1907" s="170" t="b">
        <v>1</v>
      </c>
    </row>
    <row r="1908" spans="1:9" x14ac:dyDescent="0.15">
      <c r="A1908" s="169" t="s">
        <v>1203</v>
      </c>
      <c r="B1908" s="169" t="s">
        <v>355</v>
      </c>
      <c r="C1908" s="170" t="s">
        <v>67</v>
      </c>
      <c r="D1908" s="170" t="s">
        <v>61</v>
      </c>
      <c r="E1908" s="171">
        <v>0.31037999999999999</v>
      </c>
      <c r="F1908" s="172">
        <v>7.0000000000000001E-3</v>
      </c>
      <c r="G1908" s="171">
        <v>7.80446E-3</v>
      </c>
      <c r="H1908" s="171">
        <v>0.36975999999999998</v>
      </c>
      <c r="I1908" s="170" t="b">
        <v>1</v>
      </c>
    </row>
    <row r="1909" spans="1:9" x14ac:dyDescent="0.15">
      <c r="A1909" s="169" t="s">
        <v>1203</v>
      </c>
      <c r="B1909" s="169" t="s">
        <v>1012</v>
      </c>
      <c r="C1909" s="170" t="s">
        <v>61</v>
      </c>
      <c r="D1909" s="170" t="s">
        <v>67</v>
      </c>
      <c r="E1909" s="171">
        <v>3.2629999999999999E-2</v>
      </c>
      <c r="F1909" s="172">
        <v>3.6999999999999998E-2</v>
      </c>
      <c r="G1909" s="171">
        <v>2.0937939999999999E-2</v>
      </c>
      <c r="H1909" s="171">
        <v>7.7206999999999998E-2</v>
      </c>
      <c r="I1909" s="170" t="b">
        <v>1</v>
      </c>
    </row>
    <row r="1910" spans="1:9" x14ac:dyDescent="0.15">
      <c r="A1910" s="169" t="s">
        <v>1203</v>
      </c>
      <c r="B1910" s="169" t="s">
        <v>83</v>
      </c>
      <c r="C1910" s="170" t="s">
        <v>63</v>
      </c>
      <c r="D1910" s="170" t="s">
        <v>61</v>
      </c>
      <c r="E1910" s="171">
        <v>0.26521</v>
      </c>
      <c r="F1910" s="172">
        <v>-2.3E-2</v>
      </c>
      <c r="G1910" s="171">
        <v>8.5438000000000007E-3</v>
      </c>
      <c r="H1910" s="171">
        <v>7.1022999999999998E-3</v>
      </c>
      <c r="I1910" s="170" t="b">
        <v>1</v>
      </c>
    </row>
    <row r="1911" spans="1:9" x14ac:dyDescent="0.15">
      <c r="A1911" s="169" t="s">
        <v>1203</v>
      </c>
      <c r="B1911" s="169" t="s">
        <v>242</v>
      </c>
      <c r="C1911" s="170" t="s">
        <v>60</v>
      </c>
      <c r="D1911" s="170" t="s">
        <v>63</v>
      </c>
      <c r="E1911" s="171">
        <v>0.46721000000000001</v>
      </c>
      <c r="F1911" s="172">
        <v>2.1000000000000001E-2</v>
      </c>
      <c r="G1911" s="171">
        <v>7.6101199999999997E-3</v>
      </c>
      <c r="H1911" s="171">
        <v>5.7892999999999998E-3</v>
      </c>
      <c r="I1911" s="170" t="b">
        <v>1</v>
      </c>
    </row>
    <row r="1912" spans="1:9" x14ac:dyDescent="0.15">
      <c r="A1912" s="169" t="s">
        <v>1203</v>
      </c>
      <c r="B1912" s="169" t="s">
        <v>93</v>
      </c>
      <c r="C1912" s="170" t="s">
        <v>67</v>
      </c>
      <c r="D1912" s="170" t="s">
        <v>61</v>
      </c>
      <c r="E1912" s="171">
        <v>0.76136999999999999</v>
      </c>
      <c r="F1912" s="172">
        <v>-2.1999999999999999E-2</v>
      </c>
      <c r="G1912" s="171">
        <v>8.5051499999999995E-3</v>
      </c>
      <c r="H1912" s="171">
        <v>9.6909000000000006E-3</v>
      </c>
      <c r="I1912" s="170" t="b">
        <v>1</v>
      </c>
    </row>
    <row r="1913" spans="1:9" x14ac:dyDescent="0.15">
      <c r="A1913" s="169" t="s">
        <v>1203</v>
      </c>
      <c r="B1913" s="169" t="s">
        <v>88</v>
      </c>
      <c r="C1913" s="170" t="s">
        <v>67</v>
      </c>
      <c r="D1913" s="170" t="s">
        <v>61</v>
      </c>
      <c r="E1913" s="171">
        <v>0.11613</v>
      </c>
      <c r="F1913" s="172">
        <v>-3.9E-2</v>
      </c>
      <c r="G1913" s="171">
        <v>1.162642E-2</v>
      </c>
      <c r="H1913" s="171">
        <v>7.9529000000000004E-4</v>
      </c>
      <c r="I1913" s="170" t="b">
        <v>1</v>
      </c>
    </row>
    <row r="1914" spans="1:9" x14ac:dyDescent="0.15">
      <c r="A1914" s="169" t="s">
        <v>1203</v>
      </c>
      <c r="B1914" s="169" t="s">
        <v>382</v>
      </c>
      <c r="C1914" s="170" t="s">
        <v>60</v>
      </c>
      <c r="D1914" s="170" t="s">
        <v>63</v>
      </c>
      <c r="E1914" s="171">
        <v>0.24204999999999999</v>
      </c>
      <c r="F1914" s="172">
        <v>2.1000000000000001E-2</v>
      </c>
      <c r="G1914" s="171">
        <v>8.7945799999999998E-3</v>
      </c>
      <c r="H1914" s="171">
        <v>1.6948000000000001E-2</v>
      </c>
      <c r="I1914" s="170" t="b">
        <v>1</v>
      </c>
    </row>
    <row r="1915" spans="1:9" x14ac:dyDescent="0.15">
      <c r="A1915" s="169" t="s">
        <v>1203</v>
      </c>
      <c r="B1915" s="169" t="s">
        <v>324</v>
      </c>
      <c r="C1915" s="170" t="s">
        <v>60</v>
      </c>
      <c r="D1915" s="170" t="s">
        <v>63</v>
      </c>
      <c r="E1915" s="171">
        <v>0.90747</v>
      </c>
      <c r="F1915" s="172">
        <v>-5.0999999999999997E-2</v>
      </c>
      <c r="G1915" s="171">
        <v>1.2920879999999999E-2</v>
      </c>
      <c r="H1915" s="172">
        <v>7.9099999999999998E-5</v>
      </c>
      <c r="I1915" s="170" t="b">
        <v>1</v>
      </c>
    </row>
    <row r="1916" spans="1:9" x14ac:dyDescent="0.15">
      <c r="A1916" s="169" t="s">
        <v>1203</v>
      </c>
      <c r="B1916" s="169" t="s">
        <v>371</v>
      </c>
      <c r="C1916" s="170" t="s">
        <v>67</v>
      </c>
      <c r="D1916" s="170" t="s">
        <v>63</v>
      </c>
      <c r="E1916" s="171">
        <v>0.75234000000000001</v>
      </c>
      <c r="F1916" s="172">
        <v>3.0000000000000001E-3</v>
      </c>
      <c r="G1916" s="171">
        <v>1.0216909999999999E-2</v>
      </c>
      <c r="H1916" s="171">
        <v>0.76903999999999995</v>
      </c>
      <c r="I1916" s="170" t="b">
        <v>1</v>
      </c>
    </row>
    <row r="1917" spans="1:9" x14ac:dyDescent="0.15">
      <c r="A1917" s="169" t="s">
        <v>1203</v>
      </c>
      <c r="B1917" s="169" t="s">
        <v>128</v>
      </c>
      <c r="C1917" s="170" t="s">
        <v>67</v>
      </c>
      <c r="D1917" s="170" t="s">
        <v>61</v>
      </c>
      <c r="E1917" s="171">
        <v>0.77085999999999999</v>
      </c>
      <c r="F1917" s="172">
        <v>-1.4999999999999999E-2</v>
      </c>
      <c r="G1917" s="171">
        <v>9.2333699999999994E-3</v>
      </c>
      <c r="H1917" s="171">
        <v>0.10426000000000001</v>
      </c>
      <c r="I1917" s="170" t="b">
        <v>1</v>
      </c>
    </row>
    <row r="1918" spans="1:9" x14ac:dyDescent="0.15">
      <c r="A1918" s="169" t="s">
        <v>1203</v>
      </c>
      <c r="B1918" s="169" t="s">
        <v>411</v>
      </c>
      <c r="C1918" s="170" t="s">
        <v>67</v>
      </c>
      <c r="D1918" s="170" t="s">
        <v>63</v>
      </c>
      <c r="E1918" s="171">
        <v>2.477E-2</v>
      </c>
      <c r="F1918" s="172">
        <v>-1.6E-2</v>
      </c>
      <c r="G1918" s="171">
        <v>2.3388280000000001E-2</v>
      </c>
      <c r="H1918" s="171">
        <v>0.49391000000000002</v>
      </c>
      <c r="I1918" s="170" t="b">
        <v>1</v>
      </c>
    </row>
    <row r="1919" spans="1:9" x14ac:dyDescent="0.15">
      <c r="A1919" s="169" t="s">
        <v>1203</v>
      </c>
      <c r="B1919" s="169" t="s">
        <v>934</v>
      </c>
      <c r="C1919" s="170" t="s">
        <v>60</v>
      </c>
      <c r="D1919" s="170" t="s">
        <v>63</v>
      </c>
      <c r="E1919" s="171">
        <v>4.41E-2</v>
      </c>
      <c r="F1919" s="172">
        <v>8.0000000000000002E-3</v>
      </c>
      <c r="G1919" s="171">
        <v>1.77964E-2</v>
      </c>
      <c r="H1919" s="171">
        <v>0.65305000000000002</v>
      </c>
      <c r="I1919" s="170" t="b">
        <v>1</v>
      </c>
    </row>
    <row r="1920" spans="1:9" x14ac:dyDescent="0.15">
      <c r="A1920" s="169" t="s">
        <v>1203</v>
      </c>
      <c r="B1920" s="169" t="s">
        <v>928</v>
      </c>
      <c r="C1920" s="170" t="s">
        <v>61</v>
      </c>
      <c r="D1920" s="170" t="s">
        <v>63</v>
      </c>
      <c r="E1920" s="171">
        <v>3.4810000000000001E-2</v>
      </c>
      <c r="F1920" s="172">
        <v>-0.03</v>
      </c>
      <c r="G1920" s="171">
        <v>1.9922530000000001E-2</v>
      </c>
      <c r="H1920" s="171">
        <v>0.13211000000000001</v>
      </c>
      <c r="I1920" s="170" t="b">
        <v>1</v>
      </c>
    </row>
    <row r="1921" spans="1:9" x14ac:dyDescent="0.15">
      <c r="A1921" s="169" t="s">
        <v>1203</v>
      </c>
      <c r="B1921" s="169" t="s">
        <v>307</v>
      </c>
      <c r="C1921" s="170" t="s">
        <v>60</v>
      </c>
      <c r="D1921" s="170" t="s">
        <v>63</v>
      </c>
      <c r="E1921" s="171">
        <v>0.95721999999999996</v>
      </c>
      <c r="F1921" s="172">
        <v>-1.4E-2</v>
      </c>
      <c r="G1921" s="171">
        <v>1.860504E-2</v>
      </c>
      <c r="H1921" s="171">
        <v>0.45175999999999999</v>
      </c>
      <c r="I1921" s="170" t="b">
        <v>1</v>
      </c>
    </row>
    <row r="1922" spans="1:9" x14ac:dyDescent="0.15">
      <c r="A1922" s="169" t="s">
        <v>1203</v>
      </c>
      <c r="B1922" s="169" t="s">
        <v>195</v>
      </c>
      <c r="C1922" s="170" t="s">
        <v>60</v>
      </c>
      <c r="D1922" s="170" t="s">
        <v>61</v>
      </c>
      <c r="E1922" s="171">
        <v>0.25312000000000001</v>
      </c>
      <c r="F1922" s="172">
        <v>-8.9999999999999993E-3</v>
      </c>
      <c r="G1922" s="171">
        <v>8.3699199999999994E-3</v>
      </c>
      <c r="H1922" s="171">
        <v>0.28225</v>
      </c>
      <c r="I1922" s="170" t="b">
        <v>1</v>
      </c>
    </row>
    <row r="1923" spans="1:9" x14ac:dyDescent="0.15">
      <c r="A1923" s="169" t="s">
        <v>1203</v>
      </c>
      <c r="B1923" s="169" t="s">
        <v>207</v>
      </c>
      <c r="C1923" s="170" t="s">
        <v>67</v>
      </c>
      <c r="D1923" s="170" t="s">
        <v>63</v>
      </c>
      <c r="E1923" s="171">
        <v>0.57469999999999999</v>
      </c>
      <c r="F1923" s="172">
        <v>-2E-3</v>
      </c>
      <c r="G1923" s="171">
        <v>8.1923499999999993E-3</v>
      </c>
      <c r="H1923" s="171">
        <v>0.80713000000000001</v>
      </c>
      <c r="I1923" s="170" t="b">
        <v>1</v>
      </c>
    </row>
    <row r="1924" spans="1:9" x14ac:dyDescent="0.15">
      <c r="A1924" s="169" t="s">
        <v>1203</v>
      </c>
      <c r="B1924" s="169" t="s">
        <v>113</v>
      </c>
      <c r="C1924" s="170" t="s">
        <v>63</v>
      </c>
      <c r="D1924" s="170" t="s">
        <v>61</v>
      </c>
      <c r="E1924" s="171">
        <v>0.41119</v>
      </c>
      <c r="F1924" s="172">
        <v>5.0000000000000001E-3</v>
      </c>
      <c r="G1924" s="171">
        <v>7.8982500000000008E-3</v>
      </c>
      <c r="H1924" s="171">
        <v>0.52669999999999995</v>
      </c>
      <c r="I1924" s="170" t="b">
        <v>1</v>
      </c>
    </row>
    <row r="1925" spans="1:9" x14ac:dyDescent="0.15">
      <c r="A1925" s="169" t="s">
        <v>1203</v>
      </c>
      <c r="B1925" s="169" t="s">
        <v>156</v>
      </c>
      <c r="C1925" s="170" t="s">
        <v>60</v>
      </c>
      <c r="D1925" s="170" t="s">
        <v>63</v>
      </c>
      <c r="E1925" s="171">
        <v>0.63190000000000002</v>
      </c>
      <c r="F1925" s="172">
        <v>-1.6E-2</v>
      </c>
      <c r="G1925" s="171">
        <v>7.68821E-3</v>
      </c>
      <c r="H1925" s="171">
        <v>3.7423999999999999E-2</v>
      </c>
      <c r="I1925" s="170" t="b">
        <v>1</v>
      </c>
    </row>
    <row r="1926" spans="1:9" x14ac:dyDescent="0.15">
      <c r="A1926" s="169" t="s">
        <v>1203</v>
      </c>
      <c r="B1926" s="169" t="s">
        <v>293</v>
      </c>
      <c r="C1926" s="170" t="s">
        <v>60</v>
      </c>
      <c r="D1926" s="170" t="s">
        <v>63</v>
      </c>
      <c r="E1926" s="171">
        <v>0.41252</v>
      </c>
      <c r="F1926" s="172">
        <v>1E-3</v>
      </c>
      <c r="G1926" s="171">
        <v>7.40034E-3</v>
      </c>
      <c r="H1926" s="171">
        <v>0.89251000000000003</v>
      </c>
      <c r="I1926" s="170" t="b">
        <v>1</v>
      </c>
    </row>
    <row r="1927" spans="1:9" x14ac:dyDescent="0.15">
      <c r="A1927" s="169" t="s">
        <v>1203</v>
      </c>
      <c r="B1927" s="169" t="s">
        <v>316</v>
      </c>
      <c r="C1927" s="170" t="s">
        <v>67</v>
      </c>
      <c r="D1927" s="170" t="s">
        <v>61</v>
      </c>
      <c r="E1927" s="171">
        <v>0.56947000000000003</v>
      </c>
      <c r="F1927" s="172">
        <v>-2.5999999999999999E-2</v>
      </c>
      <c r="G1927" s="171">
        <v>7.5007700000000004E-3</v>
      </c>
      <c r="H1927" s="171">
        <v>5.2764999999999995E-4</v>
      </c>
      <c r="I1927" s="170" t="b">
        <v>1</v>
      </c>
    </row>
    <row r="1928" spans="1:9" x14ac:dyDescent="0.15">
      <c r="A1928" s="169" t="s">
        <v>1203</v>
      </c>
      <c r="B1928" s="169" t="s">
        <v>64</v>
      </c>
      <c r="C1928" s="170" t="s">
        <v>60</v>
      </c>
      <c r="D1928" s="170" t="s">
        <v>61</v>
      </c>
      <c r="E1928" s="171">
        <v>9.0969999999999995E-2</v>
      </c>
      <c r="F1928" s="172">
        <v>2E-3</v>
      </c>
      <c r="G1928" s="171">
        <v>1.6106840000000001E-2</v>
      </c>
      <c r="H1928" s="171">
        <v>0.90117999999999998</v>
      </c>
      <c r="I1928" s="170" t="b">
        <v>1</v>
      </c>
    </row>
    <row r="1929" spans="1:9" x14ac:dyDescent="0.15">
      <c r="A1929" s="169" t="s">
        <v>1203</v>
      </c>
      <c r="B1929" s="169" t="s">
        <v>904</v>
      </c>
      <c r="C1929" s="170" t="s">
        <v>60</v>
      </c>
      <c r="D1929" s="170" t="s">
        <v>63</v>
      </c>
      <c r="E1929" s="171">
        <v>1.6549999999999999E-2</v>
      </c>
      <c r="F1929" s="172">
        <v>-4.7E-2</v>
      </c>
      <c r="G1929" s="171">
        <v>2.940077E-2</v>
      </c>
      <c r="H1929" s="171">
        <v>0.10990999999999999</v>
      </c>
      <c r="I1929" s="170" t="b">
        <v>1</v>
      </c>
    </row>
    <row r="1930" spans="1:9" x14ac:dyDescent="0.15">
      <c r="A1930" s="169" t="s">
        <v>1203</v>
      </c>
      <c r="B1930" s="169" t="s">
        <v>213</v>
      </c>
      <c r="C1930" s="170" t="s">
        <v>60</v>
      </c>
      <c r="D1930" s="170" t="s">
        <v>63</v>
      </c>
      <c r="E1930" s="171">
        <v>0.60260999999999998</v>
      </c>
      <c r="F1930" s="172">
        <v>8.9999999999999993E-3</v>
      </c>
      <c r="G1930" s="171">
        <v>7.43291E-3</v>
      </c>
      <c r="H1930" s="171">
        <v>0.22595999999999999</v>
      </c>
      <c r="I1930" s="170" t="b">
        <v>1</v>
      </c>
    </row>
    <row r="1931" spans="1:9" x14ac:dyDescent="0.15">
      <c r="A1931" s="169" t="s">
        <v>1203</v>
      </c>
      <c r="B1931" s="169" t="s">
        <v>837</v>
      </c>
      <c r="C1931" s="170" t="s">
        <v>61</v>
      </c>
      <c r="D1931" s="170" t="s">
        <v>60</v>
      </c>
      <c r="E1931" s="171">
        <v>0.17452000000000001</v>
      </c>
      <c r="F1931" s="172">
        <v>3.0000000000000001E-3</v>
      </c>
      <c r="G1931" s="171">
        <v>9.0264500000000001E-3</v>
      </c>
      <c r="H1931" s="171">
        <v>0.73962000000000006</v>
      </c>
      <c r="I1931" s="170" t="b">
        <v>1</v>
      </c>
    </row>
    <row r="1932" spans="1:9" x14ac:dyDescent="0.15">
      <c r="A1932" s="169" t="s">
        <v>1203</v>
      </c>
      <c r="B1932" s="169" t="s">
        <v>313</v>
      </c>
      <c r="C1932" s="170" t="s">
        <v>60</v>
      </c>
      <c r="D1932" s="170" t="s">
        <v>63</v>
      </c>
      <c r="E1932" s="171">
        <v>0.62217</v>
      </c>
      <c r="F1932" s="172">
        <v>3.1E-2</v>
      </c>
      <c r="G1932" s="171">
        <v>7.7067999999999998E-3</v>
      </c>
      <c r="H1932" s="172">
        <v>5.7599999999999997E-5</v>
      </c>
      <c r="I1932" s="170" t="b">
        <v>1</v>
      </c>
    </row>
    <row r="1933" spans="1:9" x14ac:dyDescent="0.15">
      <c r="A1933" s="169" t="s">
        <v>1203</v>
      </c>
      <c r="B1933" s="169" t="s">
        <v>1000</v>
      </c>
      <c r="C1933" s="170" t="s">
        <v>61</v>
      </c>
      <c r="D1933" s="170" t="s">
        <v>67</v>
      </c>
      <c r="E1933" s="171">
        <v>0.38573000000000002</v>
      </c>
      <c r="F1933" s="172">
        <v>-8.0000000000000002E-3</v>
      </c>
      <c r="G1933" s="171">
        <v>7.9020700000000006E-3</v>
      </c>
      <c r="H1933" s="171">
        <v>0.31135000000000002</v>
      </c>
      <c r="I1933" s="170" t="b">
        <v>1</v>
      </c>
    </row>
    <row r="1934" spans="1:9" x14ac:dyDescent="0.15">
      <c r="A1934" s="169" t="s">
        <v>1203</v>
      </c>
      <c r="B1934" s="169" t="s">
        <v>381</v>
      </c>
      <c r="C1934" s="170" t="s">
        <v>67</v>
      </c>
      <c r="D1934" s="170" t="s">
        <v>61</v>
      </c>
      <c r="E1934" s="171">
        <v>0.57935999999999999</v>
      </c>
      <c r="F1934" s="172">
        <v>6.0000000000000001E-3</v>
      </c>
      <c r="G1934" s="171">
        <v>7.4008800000000003E-3</v>
      </c>
      <c r="H1934" s="171">
        <v>0.41753000000000001</v>
      </c>
      <c r="I1934" s="170" t="b">
        <v>1</v>
      </c>
    </row>
    <row r="1935" spans="1:9" x14ac:dyDescent="0.15">
      <c r="A1935" s="169" t="s">
        <v>1203</v>
      </c>
      <c r="B1935" s="169" t="s">
        <v>781</v>
      </c>
      <c r="C1935" s="170" t="s">
        <v>61</v>
      </c>
      <c r="D1935" s="170" t="s">
        <v>63</v>
      </c>
      <c r="E1935" s="171">
        <v>0.27179999999999999</v>
      </c>
      <c r="F1935" s="172">
        <v>1.2999999999999999E-2</v>
      </c>
      <c r="G1935" s="171">
        <v>8.6694700000000003E-3</v>
      </c>
      <c r="H1935" s="171">
        <v>0.13374</v>
      </c>
      <c r="I1935" s="170" t="b">
        <v>1</v>
      </c>
    </row>
    <row r="1936" spans="1:9" x14ac:dyDescent="0.15">
      <c r="A1936" s="169" t="s">
        <v>1203</v>
      </c>
      <c r="B1936" s="169" t="s">
        <v>302</v>
      </c>
      <c r="C1936" s="170" t="s">
        <v>60</v>
      </c>
      <c r="D1936" s="170" t="s">
        <v>63</v>
      </c>
      <c r="E1936" s="171">
        <v>0.49197999999999997</v>
      </c>
      <c r="F1936" s="172">
        <v>2E-3</v>
      </c>
      <c r="G1936" s="171">
        <v>6.6962999999999996E-3</v>
      </c>
      <c r="H1936" s="171">
        <v>0.76519000000000004</v>
      </c>
      <c r="I1936" s="170" t="b">
        <v>1</v>
      </c>
    </row>
    <row r="1937" spans="1:9" x14ac:dyDescent="0.15">
      <c r="A1937" s="169" t="s">
        <v>1203</v>
      </c>
      <c r="B1937" s="169" t="s">
        <v>775</v>
      </c>
      <c r="C1937" s="170" t="s">
        <v>63</v>
      </c>
      <c r="D1937" s="170" t="s">
        <v>60</v>
      </c>
      <c r="E1937" s="171">
        <v>0.18043000000000001</v>
      </c>
      <c r="F1937" s="172">
        <v>0.01</v>
      </c>
      <c r="G1937" s="171">
        <v>1.0235859999999999E-2</v>
      </c>
      <c r="H1937" s="171">
        <v>0.32858999999999999</v>
      </c>
      <c r="I1937" s="170" t="b">
        <v>1</v>
      </c>
    </row>
    <row r="1938" spans="1:9" x14ac:dyDescent="0.15">
      <c r="A1938" s="169" t="s">
        <v>1203</v>
      </c>
      <c r="B1938" s="169" t="s">
        <v>77</v>
      </c>
      <c r="C1938" s="170" t="s">
        <v>60</v>
      </c>
      <c r="D1938" s="170" t="s">
        <v>63</v>
      </c>
      <c r="E1938" s="171">
        <v>0.38797999999999999</v>
      </c>
      <c r="F1938" s="172">
        <v>6.7000000000000004E-2</v>
      </c>
      <c r="G1938" s="171">
        <v>7.6821199999999997E-3</v>
      </c>
      <c r="H1938" s="172">
        <v>2.7400000000000001E-18</v>
      </c>
      <c r="I1938" s="170" t="b">
        <v>1</v>
      </c>
    </row>
    <row r="1939" spans="1:9" x14ac:dyDescent="0.15">
      <c r="A1939" s="169" t="s">
        <v>1203</v>
      </c>
      <c r="B1939" s="169" t="s">
        <v>377</v>
      </c>
      <c r="C1939" s="170" t="s">
        <v>60</v>
      </c>
      <c r="D1939" s="170" t="s">
        <v>63</v>
      </c>
      <c r="E1939" s="171">
        <v>0.12956000000000001</v>
      </c>
      <c r="F1939" s="172">
        <v>-1E-3</v>
      </c>
      <c r="G1939" s="171">
        <v>1.0574689999999999E-2</v>
      </c>
      <c r="H1939" s="171">
        <v>0.92466000000000004</v>
      </c>
      <c r="I1939" s="170" t="b">
        <v>1</v>
      </c>
    </row>
    <row r="1940" spans="1:9" x14ac:dyDescent="0.15">
      <c r="A1940" s="169" t="s">
        <v>1203</v>
      </c>
      <c r="B1940" s="169" t="s">
        <v>896</v>
      </c>
      <c r="C1940" s="170" t="s">
        <v>61</v>
      </c>
      <c r="D1940" s="170" t="s">
        <v>67</v>
      </c>
      <c r="E1940" s="171">
        <v>0.34248000000000001</v>
      </c>
      <c r="F1940" s="172">
        <v>-1E-3</v>
      </c>
      <c r="G1940" s="171">
        <v>6.6658400000000001E-3</v>
      </c>
      <c r="H1940" s="171">
        <v>0.88075000000000003</v>
      </c>
      <c r="I1940" s="170" t="b">
        <v>1</v>
      </c>
    </row>
    <row r="1941" spans="1:9" x14ac:dyDescent="0.15">
      <c r="A1941" s="169" t="s">
        <v>1203</v>
      </c>
      <c r="B1941" s="169" t="s">
        <v>141</v>
      </c>
      <c r="C1941" s="170" t="s">
        <v>67</v>
      </c>
      <c r="D1941" s="170" t="s">
        <v>60</v>
      </c>
      <c r="E1941" s="171">
        <v>0.31598999999999999</v>
      </c>
      <c r="F1941" s="172">
        <v>0.01</v>
      </c>
      <c r="G1941" s="171">
        <v>8.1686599999999995E-3</v>
      </c>
      <c r="H1941" s="171">
        <v>0.22087999999999999</v>
      </c>
      <c r="I1941" s="170" t="b">
        <v>1</v>
      </c>
    </row>
    <row r="1942" spans="1:9" x14ac:dyDescent="0.15">
      <c r="A1942" s="169" t="s">
        <v>1203</v>
      </c>
      <c r="B1942" s="169" t="s">
        <v>413</v>
      </c>
      <c r="C1942" s="170" t="s">
        <v>60</v>
      </c>
      <c r="D1942" s="170" t="s">
        <v>63</v>
      </c>
      <c r="E1942" s="171">
        <v>0.76641000000000004</v>
      </c>
      <c r="F1942" s="172">
        <v>0.05</v>
      </c>
      <c r="G1942" s="171">
        <v>8.9309799999999998E-3</v>
      </c>
      <c r="H1942" s="172">
        <v>2.1600000000000002E-8</v>
      </c>
      <c r="I1942" s="170" t="b">
        <v>1</v>
      </c>
    </row>
    <row r="1943" spans="1:9" x14ac:dyDescent="0.15">
      <c r="A1943" s="169" t="s">
        <v>1203</v>
      </c>
      <c r="B1943" s="169" t="s">
        <v>916</v>
      </c>
      <c r="C1943" s="170" t="s">
        <v>63</v>
      </c>
      <c r="D1943" s="170" t="s">
        <v>60</v>
      </c>
      <c r="E1943" s="171">
        <v>0.48776000000000003</v>
      </c>
      <c r="F1943" s="172">
        <v>1E-3</v>
      </c>
      <c r="G1943" s="171">
        <v>5.3581699999999998E-3</v>
      </c>
      <c r="H1943" s="171">
        <v>0.85194999999999999</v>
      </c>
      <c r="I1943" s="170" t="b">
        <v>1</v>
      </c>
    </row>
    <row r="1944" spans="1:9" x14ac:dyDescent="0.15">
      <c r="A1944" s="169" t="s">
        <v>1203</v>
      </c>
      <c r="B1944" s="169" t="s">
        <v>149</v>
      </c>
      <c r="C1944" s="170" t="s">
        <v>60</v>
      </c>
      <c r="D1944" s="170" t="s">
        <v>63</v>
      </c>
      <c r="E1944" s="171">
        <v>0.54239999999999999</v>
      </c>
      <c r="F1944" s="172">
        <v>8.0000000000000002E-3</v>
      </c>
      <c r="G1944" s="171">
        <v>7.3355800000000004E-3</v>
      </c>
      <c r="H1944" s="171">
        <v>0.27545999999999998</v>
      </c>
      <c r="I1944" s="170" t="b">
        <v>1</v>
      </c>
    </row>
    <row r="1945" spans="1:9" x14ac:dyDescent="0.15">
      <c r="A1945" s="169" t="s">
        <v>1203</v>
      </c>
      <c r="B1945" s="169" t="s">
        <v>890</v>
      </c>
      <c r="C1945" s="170" t="s">
        <v>67</v>
      </c>
      <c r="D1945" s="170" t="s">
        <v>61</v>
      </c>
      <c r="E1945" s="171">
        <v>0.3997</v>
      </c>
      <c r="F1945" s="172">
        <v>8.9999999999999993E-3</v>
      </c>
      <c r="G1945" s="171">
        <v>7.45278E-3</v>
      </c>
      <c r="H1945" s="171">
        <v>0.22720000000000001</v>
      </c>
      <c r="I1945" s="170" t="b">
        <v>1</v>
      </c>
    </row>
    <row r="1946" spans="1:9" x14ac:dyDescent="0.15">
      <c r="A1946" s="169" t="s">
        <v>1203</v>
      </c>
      <c r="B1946" s="169" t="s">
        <v>248</v>
      </c>
      <c r="C1946" s="170" t="s">
        <v>67</v>
      </c>
      <c r="D1946" s="170" t="s">
        <v>61</v>
      </c>
      <c r="E1946" s="171">
        <v>0.90125</v>
      </c>
      <c r="F1946" s="172">
        <v>-2.7E-2</v>
      </c>
      <c r="G1946" s="171">
        <v>1.292624E-2</v>
      </c>
      <c r="H1946" s="171">
        <v>3.6727999999999997E-2</v>
      </c>
      <c r="I1946" s="170" t="b">
        <v>1</v>
      </c>
    </row>
    <row r="1947" spans="1:9" x14ac:dyDescent="0.15">
      <c r="A1947" s="169" t="s">
        <v>1203</v>
      </c>
      <c r="B1947" s="169" t="s">
        <v>350</v>
      </c>
      <c r="C1947" s="170" t="s">
        <v>67</v>
      </c>
      <c r="D1947" s="170" t="s">
        <v>61</v>
      </c>
      <c r="E1947" s="171">
        <v>0.23130999999999999</v>
      </c>
      <c r="F1947" s="172">
        <v>1.7000000000000001E-2</v>
      </c>
      <c r="G1947" s="171">
        <v>8.7335599999999996E-3</v>
      </c>
      <c r="H1947" s="171">
        <v>5.1593E-2</v>
      </c>
      <c r="I1947" s="170" t="b">
        <v>1</v>
      </c>
    </row>
    <row r="1948" spans="1:9" x14ac:dyDescent="0.15">
      <c r="A1948" s="169" t="s">
        <v>1203</v>
      </c>
      <c r="B1948" s="169" t="s">
        <v>839</v>
      </c>
      <c r="C1948" s="170" t="s">
        <v>63</v>
      </c>
      <c r="D1948" s="170" t="s">
        <v>60</v>
      </c>
      <c r="E1948" s="171">
        <v>0.29310000000000003</v>
      </c>
      <c r="F1948" s="172">
        <v>1.7999999999999999E-2</v>
      </c>
      <c r="G1948" s="171">
        <v>8.3956299999999994E-3</v>
      </c>
      <c r="H1948" s="171">
        <v>3.2035000000000001E-2</v>
      </c>
      <c r="I1948" s="170" t="b">
        <v>1</v>
      </c>
    </row>
    <row r="1949" spans="1:9" x14ac:dyDescent="0.15">
      <c r="A1949" s="169" t="s">
        <v>1203</v>
      </c>
      <c r="B1949" s="169" t="s">
        <v>209</v>
      </c>
      <c r="C1949" s="170" t="s">
        <v>67</v>
      </c>
      <c r="D1949" s="170" t="s">
        <v>61</v>
      </c>
      <c r="E1949" s="171">
        <v>0.29797000000000001</v>
      </c>
      <c r="F1949" s="172">
        <v>-1.7999999999999999E-2</v>
      </c>
      <c r="G1949" s="171">
        <v>8.2257800000000002E-3</v>
      </c>
      <c r="H1949" s="171">
        <v>2.8652E-2</v>
      </c>
      <c r="I1949" s="170" t="b">
        <v>1</v>
      </c>
    </row>
    <row r="1950" spans="1:9" x14ac:dyDescent="0.15">
      <c r="A1950" s="169" t="s">
        <v>1203</v>
      </c>
      <c r="B1950" s="169" t="s">
        <v>218</v>
      </c>
      <c r="C1950" s="170" t="s">
        <v>67</v>
      </c>
      <c r="D1950" s="170" t="s">
        <v>60</v>
      </c>
      <c r="E1950" s="171">
        <v>0.16203000000000001</v>
      </c>
      <c r="F1950" s="172">
        <v>-2E-3</v>
      </c>
      <c r="G1950" s="171">
        <v>1.358881E-2</v>
      </c>
      <c r="H1950" s="171">
        <v>0.88299000000000005</v>
      </c>
      <c r="I1950" s="170" t="b">
        <v>1</v>
      </c>
    </row>
    <row r="1951" spans="1:9" x14ac:dyDescent="0.15">
      <c r="A1951" s="169" t="s">
        <v>1203</v>
      </c>
      <c r="B1951" s="169" t="s">
        <v>932</v>
      </c>
      <c r="C1951" s="170" t="s">
        <v>61</v>
      </c>
      <c r="D1951" s="170" t="s">
        <v>67</v>
      </c>
      <c r="E1951" s="171">
        <v>0.29337000000000002</v>
      </c>
      <c r="F1951" s="172">
        <v>3.0000000000000001E-3</v>
      </c>
      <c r="G1951" s="171">
        <v>9.5137999999999993E-3</v>
      </c>
      <c r="H1951" s="171">
        <v>0.75251000000000001</v>
      </c>
      <c r="I1951" s="170" t="b">
        <v>1</v>
      </c>
    </row>
    <row r="1952" spans="1:9" x14ac:dyDescent="0.15">
      <c r="A1952" s="169" t="s">
        <v>1203</v>
      </c>
      <c r="B1952" s="169" t="s">
        <v>996</v>
      </c>
      <c r="C1952" s="170" t="s">
        <v>63</v>
      </c>
      <c r="D1952" s="170" t="s">
        <v>60</v>
      </c>
      <c r="E1952" s="171">
        <v>0.11885999999999999</v>
      </c>
      <c r="F1952" s="172">
        <v>-1.4999999999999999E-2</v>
      </c>
      <c r="G1952" s="171">
        <v>1.1818479999999999E-2</v>
      </c>
      <c r="H1952" s="171">
        <v>0.20437</v>
      </c>
      <c r="I1952" s="170" t="b">
        <v>1</v>
      </c>
    </row>
    <row r="1953" spans="1:9" x14ac:dyDescent="0.15">
      <c r="A1953" s="169" t="s">
        <v>1203</v>
      </c>
      <c r="B1953" s="169" t="s">
        <v>873</v>
      </c>
      <c r="C1953" s="170" t="s">
        <v>67</v>
      </c>
      <c r="D1953" s="170" t="s">
        <v>61</v>
      </c>
      <c r="E1953" s="171">
        <v>0.41664000000000001</v>
      </c>
      <c r="F1953" s="172">
        <v>-1.0999999999999999E-2</v>
      </c>
      <c r="G1953" s="171">
        <v>7.9292500000000005E-3</v>
      </c>
      <c r="H1953" s="171">
        <v>0.16536000000000001</v>
      </c>
      <c r="I1953" s="170" t="b">
        <v>1</v>
      </c>
    </row>
    <row r="1954" spans="1:9" x14ac:dyDescent="0.15">
      <c r="A1954" s="169" t="s">
        <v>1203</v>
      </c>
      <c r="B1954" s="169" t="s">
        <v>894</v>
      </c>
      <c r="C1954" s="170" t="s">
        <v>60</v>
      </c>
      <c r="D1954" s="170" t="s">
        <v>63</v>
      </c>
      <c r="E1954" s="171">
        <v>0.44599</v>
      </c>
      <c r="F1954" s="172">
        <v>-5.0000000000000001E-3</v>
      </c>
      <c r="G1954" s="171">
        <v>6.9412299999999996E-3</v>
      </c>
      <c r="H1954" s="171">
        <v>0.47132000000000002</v>
      </c>
      <c r="I1954" s="170" t="b">
        <v>1</v>
      </c>
    </row>
    <row r="1955" spans="1:9" x14ac:dyDescent="0.15">
      <c r="A1955" s="169" t="s">
        <v>1203</v>
      </c>
      <c r="B1955" s="169" t="s">
        <v>950</v>
      </c>
      <c r="C1955" s="170" t="s">
        <v>63</v>
      </c>
      <c r="D1955" s="170" t="s">
        <v>60</v>
      </c>
      <c r="E1955" s="171">
        <v>0.49880999999999998</v>
      </c>
      <c r="F1955" s="172">
        <v>-7.0000000000000001E-3</v>
      </c>
      <c r="G1955" s="171">
        <v>7.8153900000000002E-3</v>
      </c>
      <c r="H1955" s="171">
        <v>0.37042999999999998</v>
      </c>
      <c r="I1955" s="170" t="b">
        <v>1</v>
      </c>
    </row>
    <row r="1956" spans="1:9" x14ac:dyDescent="0.15">
      <c r="A1956" s="169" t="s">
        <v>1203</v>
      </c>
      <c r="B1956" s="169" t="s">
        <v>75</v>
      </c>
      <c r="C1956" s="170" t="s">
        <v>67</v>
      </c>
      <c r="D1956" s="170" t="s">
        <v>61</v>
      </c>
      <c r="E1956" s="171">
        <v>0.16930999999999999</v>
      </c>
      <c r="F1956" s="172">
        <v>8.0000000000000002E-3</v>
      </c>
      <c r="G1956" s="171">
        <v>1.0097719999999999E-2</v>
      </c>
      <c r="H1956" s="171">
        <v>0.42820999999999998</v>
      </c>
      <c r="I1956" s="170" t="b">
        <v>1</v>
      </c>
    </row>
    <row r="1957" spans="1:9" x14ac:dyDescent="0.15">
      <c r="A1957" s="169" t="s">
        <v>1203</v>
      </c>
      <c r="B1957" s="169" t="s">
        <v>384</v>
      </c>
      <c r="C1957" s="170" t="s">
        <v>67</v>
      </c>
      <c r="D1957" s="170" t="s">
        <v>60</v>
      </c>
      <c r="E1957" s="171">
        <v>0.57728000000000002</v>
      </c>
      <c r="F1957" s="172">
        <v>1.4E-2</v>
      </c>
      <c r="G1957" s="171">
        <v>7.7079999999999996E-3</v>
      </c>
      <c r="H1957" s="171">
        <v>6.9324999999999998E-2</v>
      </c>
      <c r="I1957" s="170" t="b">
        <v>0</v>
      </c>
    </row>
    <row r="1958" spans="1:9" x14ac:dyDescent="0.15">
      <c r="A1958" s="169" t="s">
        <v>1203</v>
      </c>
      <c r="B1958" s="169" t="s">
        <v>387</v>
      </c>
      <c r="C1958" s="170" t="s">
        <v>67</v>
      </c>
      <c r="D1958" s="170" t="s">
        <v>61</v>
      </c>
      <c r="E1958" s="171">
        <v>0.31923000000000001</v>
      </c>
      <c r="F1958" s="172">
        <v>-7.0000000000000001E-3</v>
      </c>
      <c r="G1958" s="171">
        <v>7.6012199999999997E-3</v>
      </c>
      <c r="H1958" s="171">
        <v>0.35709999999999997</v>
      </c>
      <c r="I1958" s="170" t="b">
        <v>1</v>
      </c>
    </row>
    <row r="1959" spans="1:9" x14ac:dyDescent="0.15">
      <c r="A1959" s="169" t="s">
        <v>1203</v>
      </c>
      <c r="B1959" s="169" t="s">
        <v>397</v>
      </c>
      <c r="C1959" s="170" t="s">
        <v>67</v>
      </c>
      <c r="D1959" s="170" t="s">
        <v>61</v>
      </c>
      <c r="E1959" s="171">
        <v>0.87466999999999995</v>
      </c>
      <c r="F1959" s="172">
        <v>-1.2E-2</v>
      </c>
      <c r="G1959" s="171">
        <v>1.09357E-2</v>
      </c>
      <c r="H1959" s="171">
        <v>0.27250000000000002</v>
      </c>
      <c r="I1959" s="170" t="b">
        <v>1</v>
      </c>
    </row>
    <row r="1960" spans="1:9" x14ac:dyDescent="0.15">
      <c r="A1960" s="169" t="s">
        <v>1203</v>
      </c>
      <c r="B1960" s="169" t="s">
        <v>819</v>
      </c>
      <c r="C1960" s="170" t="s">
        <v>67</v>
      </c>
      <c r="D1960" s="170" t="s">
        <v>61</v>
      </c>
      <c r="E1960" s="171">
        <v>0.32518999999999998</v>
      </c>
      <c r="F1960" s="172">
        <v>-1E-3</v>
      </c>
      <c r="G1960" s="171">
        <v>7.1241799999999999E-3</v>
      </c>
      <c r="H1960" s="171">
        <v>0.88836999999999999</v>
      </c>
      <c r="I1960" s="170" t="b">
        <v>1</v>
      </c>
    </row>
    <row r="1961" spans="1:9" x14ac:dyDescent="0.15">
      <c r="A1961" s="169" t="s">
        <v>1203</v>
      </c>
      <c r="B1961" s="169" t="s">
        <v>336</v>
      </c>
      <c r="C1961" s="170" t="s">
        <v>60</v>
      </c>
      <c r="D1961" s="170" t="s">
        <v>63</v>
      </c>
      <c r="E1961" s="171">
        <v>0.75397000000000003</v>
      </c>
      <c r="F1961" s="172">
        <v>2.1999999999999999E-2</v>
      </c>
      <c r="G1961" s="171">
        <v>8.5846800000000008E-3</v>
      </c>
      <c r="H1961" s="171">
        <v>1.0385999999999999E-2</v>
      </c>
      <c r="I1961" s="170" t="b">
        <v>1</v>
      </c>
    </row>
    <row r="1962" spans="1:9" x14ac:dyDescent="0.15">
      <c r="A1962" s="169" t="s">
        <v>1203</v>
      </c>
      <c r="B1962" s="169" t="s">
        <v>215</v>
      </c>
      <c r="C1962" s="170" t="s">
        <v>67</v>
      </c>
      <c r="D1962" s="170" t="s">
        <v>61</v>
      </c>
      <c r="E1962" s="171">
        <v>0.52507999999999999</v>
      </c>
      <c r="F1962" s="172">
        <v>8.0000000000000002E-3</v>
      </c>
      <c r="G1962" s="171">
        <v>7.6500700000000001E-3</v>
      </c>
      <c r="H1962" s="171">
        <v>0.29568</v>
      </c>
      <c r="I1962" s="170" t="b">
        <v>1</v>
      </c>
    </row>
    <row r="1963" spans="1:9" x14ac:dyDescent="0.15">
      <c r="A1963" s="169" t="s">
        <v>1203</v>
      </c>
      <c r="B1963" s="169" t="s">
        <v>82</v>
      </c>
      <c r="C1963" s="170" t="s">
        <v>60</v>
      </c>
      <c r="D1963" s="170" t="s">
        <v>63</v>
      </c>
      <c r="E1963" s="171">
        <v>0.41802</v>
      </c>
      <c r="F1963" s="172">
        <v>5.0000000000000001E-3</v>
      </c>
      <c r="G1963" s="171">
        <v>7.3205299999999996E-3</v>
      </c>
      <c r="H1963" s="171">
        <v>0.49459999999999998</v>
      </c>
      <c r="I1963" s="170" t="b">
        <v>1</v>
      </c>
    </row>
    <row r="1964" spans="1:9" x14ac:dyDescent="0.15">
      <c r="A1964" s="169" t="s">
        <v>1203</v>
      </c>
      <c r="B1964" s="169" t="s">
        <v>281</v>
      </c>
      <c r="C1964" s="170" t="s">
        <v>67</v>
      </c>
      <c r="D1964" s="170" t="s">
        <v>61</v>
      </c>
      <c r="E1964" s="171">
        <v>2.664E-2</v>
      </c>
      <c r="F1964" s="172">
        <v>-2.1999999999999999E-2</v>
      </c>
      <c r="G1964" s="171">
        <v>3.1552070000000002E-2</v>
      </c>
      <c r="H1964" s="171">
        <v>0.48564000000000002</v>
      </c>
      <c r="I1964" s="170" t="b">
        <v>1</v>
      </c>
    </row>
    <row r="1965" spans="1:9" x14ac:dyDescent="0.15">
      <c r="A1965" s="169" t="s">
        <v>1203</v>
      </c>
      <c r="B1965" s="169" t="s">
        <v>86</v>
      </c>
      <c r="C1965" s="170" t="s">
        <v>60</v>
      </c>
      <c r="D1965" s="170" t="s">
        <v>63</v>
      </c>
      <c r="E1965" s="171">
        <v>0.39488000000000001</v>
      </c>
      <c r="F1965" s="172">
        <v>-5.3999999999999999E-2</v>
      </c>
      <c r="G1965" s="171">
        <v>7.66615E-3</v>
      </c>
      <c r="H1965" s="172">
        <v>1.8699999999999999E-12</v>
      </c>
      <c r="I1965" s="170" t="b">
        <v>1</v>
      </c>
    </row>
    <row r="1966" spans="1:9" x14ac:dyDescent="0.15">
      <c r="A1966" s="169" t="s">
        <v>1203</v>
      </c>
      <c r="B1966" s="169" t="s">
        <v>376</v>
      </c>
      <c r="C1966" s="170" t="s">
        <v>60</v>
      </c>
      <c r="D1966" s="170" t="s">
        <v>63</v>
      </c>
      <c r="E1966" s="171">
        <v>0.55642999999999998</v>
      </c>
      <c r="F1966" s="172">
        <v>-2.4E-2</v>
      </c>
      <c r="G1966" s="171">
        <v>7.6776199999999996E-3</v>
      </c>
      <c r="H1966" s="171">
        <v>1.7722E-3</v>
      </c>
      <c r="I1966" s="170" t="b">
        <v>1</v>
      </c>
    </row>
    <row r="1967" spans="1:9" x14ac:dyDescent="0.15">
      <c r="A1967" s="169" t="s">
        <v>1203</v>
      </c>
      <c r="B1967" s="169" t="s">
        <v>312</v>
      </c>
      <c r="C1967" s="170" t="s">
        <v>60</v>
      </c>
      <c r="D1967" s="170" t="s">
        <v>63</v>
      </c>
      <c r="E1967" s="171">
        <v>0.47915000000000002</v>
      </c>
      <c r="F1967" s="172">
        <v>-1.7000000000000001E-2</v>
      </c>
      <c r="G1967" s="171">
        <v>7.5689099999999999E-3</v>
      </c>
      <c r="H1967" s="171">
        <v>2.4702000000000002E-2</v>
      </c>
      <c r="I1967" s="170" t="b">
        <v>1</v>
      </c>
    </row>
    <row r="1968" spans="1:9" x14ac:dyDescent="0.15">
      <c r="A1968" s="169" t="s">
        <v>1203</v>
      </c>
      <c r="B1968" s="169" t="s">
        <v>198</v>
      </c>
      <c r="C1968" s="170" t="s">
        <v>67</v>
      </c>
      <c r="D1968" s="170" t="s">
        <v>61</v>
      </c>
      <c r="E1968" s="171">
        <v>0.28100999999999998</v>
      </c>
      <c r="F1968" s="172">
        <v>1E-3</v>
      </c>
      <c r="G1968" s="171">
        <v>7.1396300000000001E-3</v>
      </c>
      <c r="H1968" s="171">
        <v>0.88861000000000001</v>
      </c>
      <c r="I1968" s="170" t="b">
        <v>1</v>
      </c>
    </row>
    <row r="1969" spans="1:9" x14ac:dyDescent="0.15">
      <c r="A1969" s="169" t="s">
        <v>1203</v>
      </c>
      <c r="B1969" s="169" t="s">
        <v>378</v>
      </c>
      <c r="C1969" s="170" t="s">
        <v>60</v>
      </c>
      <c r="D1969" s="170" t="s">
        <v>63</v>
      </c>
      <c r="E1969" s="171">
        <v>0.12633</v>
      </c>
      <c r="F1969" s="172">
        <v>1E-3</v>
      </c>
      <c r="G1969" s="171">
        <v>1.884922E-2</v>
      </c>
      <c r="H1969" s="171">
        <v>0.95769000000000004</v>
      </c>
      <c r="I1969" s="170" t="b">
        <v>1</v>
      </c>
    </row>
    <row r="1970" spans="1:9" x14ac:dyDescent="0.15">
      <c r="A1970" s="169" t="s">
        <v>1203</v>
      </c>
      <c r="B1970" s="169" t="s">
        <v>163</v>
      </c>
      <c r="C1970" s="170" t="s">
        <v>67</v>
      </c>
      <c r="D1970" s="170" t="s">
        <v>63</v>
      </c>
      <c r="E1970" s="171">
        <v>0.45339000000000002</v>
      </c>
      <c r="F1970" s="172">
        <v>-0.01</v>
      </c>
      <c r="G1970" s="171">
        <v>7.3450800000000004E-3</v>
      </c>
      <c r="H1970" s="171">
        <v>0.17337</v>
      </c>
      <c r="I1970" s="170" t="b">
        <v>1</v>
      </c>
    </row>
    <row r="1971" spans="1:9" x14ac:dyDescent="0.15">
      <c r="A1971" s="169" t="s">
        <v>1203</v>
      </c>
      <c r="B1971" s="169" t="s">
        <v>906</v>
      </c>
      <c r="C1971" s="170" t="s">
        <v>61</v>
      </c>
      <c r="D1971" s="170" t="s">
        <v>67</v>
      </c>
      <c r="E1971" s="171">
        <v>1.5890000000000001E-2</v>
      </c>
      <c r="F1971" s="172">
        <v>8.9999999999999993E-3</v>
      </c>
      <c r="G1971" s="171">
        <v>2.91025E-2</v>
      </c>
      <c r="H1971" s="171">
        <v>0.75712999999999997</v>
      </c>
      <c r="I1971" s="170" t="b">
        <v>1</v>
      </c>
    </row>
    <row r="1972" spans="1:9" x14ac:dyDescent="0.15">
      <c r="A1972" s="169" t="s">
        <v>1203</v>
      </c>
      <c r="B1972" s="169" t="s">
        <v>279</v>
      </c>
      <c r="C1972" s="170" t="s">
        <v>67</v>
      </c>
      <c r="D1972" s="170" t="s">
        <v>61</v>
      </c>
      <c r="E1972" s="171">
        <v>1.438E-2</v>
      </c>
      <c r="F1972" s="172">
        <v>7.8E-2</v>
      </c>
      <c r="G1972" s="171">
        <v>3.073066E-2</v>
      </c>
      <c r="H1972" s="171">
        <v>1.1143E-2</v>
      </c>
      <c r="I1972" s="170" t="b">
        <v>1</v>
      </c>
    </row>
    <row r="1973" spans="1:9" x14ac:dyDescent="0.15">
      <c r="A1973" s="169" t="s">
        <v>1203</v>
      </c>
      <c r="B1973" s="169" t="s">
        <v>155</v>
      </c>
      <c r="C1973" s="170" t="s">
        <v>60</v>
      </c>
      <c r="D1973" s="170" t="s">
        <v>63</v>
      </c>
      <c r="E1973" s="171">
        <v>0.67978000000000005</v>
      </c>
      <c r="F1973" s="172">
        <v>5.0000000000000001E-3</v>
      </c>
      <c r="G1973" s="171">
        <v>7.5053699999999999E-3</v>
      </c>
      <c r="H1973" s="171">
        <v>0.50529000000000002</v>
      </c>
      <c r="I1973" s="170" t="b">
        <v>1</v>
      </c>
    </row>
    <row r="1974" spans="1:9" x14ac:dyDescent="0.15">
      <c r="A1974" s="169" t="s">
        <v>1203</v>
      </c>
      <c r="B1974" s="169" t="s">
        <v>171</v>
      </c>
      <c r="C1974" s="170" t="s">
        <v>67</v>
      </c>
      <c r="D1974" s="170" t="s">
        <v>63</v>
      </c>
      <c r="E1974" s="171">
        <v>2.3539999999999998E-2</v>
      </c>
      <c r="F1974" s="172">
        <v>1.7000000000000001E-2</v>
      </c>
      <c r="G1974" s="171">
        <v>2.4414149999999999E-2</v>
      </c>
      <c r="H1974" s="171">
        <v>0.48623</v>
      </c>
      <c r="I1974" s="170" t="b">
        <v>1</v>
      </c>
    </row>
    <row r="1975" spans="1:9" x14ac:dyDescent="0.15">
      <c r="A1975" s="169" t="s">
        <v>1203</v>
      </c>
      <c r="B1975" s="169" t="s">
        <v>191</v>
      </c>
      <c r="C1975" s="170" t="s">
        <v>67</v>
      </c>
      <c r="D1975" s="170" t="s">
        <v>61</v>
      </c>
      <c r="E1975" s="171">
        <v>0.25844</v>
      </c>
      <c r="F1975" s="172">
        <v>-1.9E-2</v>
      </c>
      <c r="G1975" s="171">
        <v>8.6819500000000008E-3</v>
      </c>
      <c r="H1975" s="171">
        <v>2.8636999999999999E-2</v>
      </c>
      <c r="I1975" s="170" t="b">
        <v>1</v>
      </c>
    </row>
    <row r="1976" spans="1:9" x14ac:dyDescent="0.15">
      <c r="A1976" s="169" t="s">
        <v>1203</v>
      </c>
      <c r="B1976" s="169" t="s">
        <v>228</v>
      </c>
      <c r="C1976" s="170" t="s">
        <v>60</v>
      </c>
      <c r="D1976" s="170" t="s">
        <v>61</v>
      </c>
      <c r="E1976" s="171">
        <v>0.20315</v>
      </c>
      <c r="F1976" s="172">
        <v>2E-3</v>
      </c>
      <c r="G1976" s="171">
        <v>9.2106900000000005E-3</v>
      </c>
      <c r="H1976" s="171">
        <v>0.82809999999999995</v>
      </c>
      <c r="I1976" s="170" t="b">
        <v>1</v>
      </c>
    </row>
    <row r="1977" spans="1:9" x14ac:dyDescent="0.15">
      <c r="A1977" s="169" t="s">
        <v>1203</v>
      </c>
      <c r="B1977" s="169" t="s">
        <v>166</v>
      </c>
      <c r="C1977" s="170" t="s">
        <v>60</v>
      </c>
      <c r="D1977" s="170" t="s">
        <v>63</v>
      </c>
      <c r="E1977" s="171">
        <v>1.839E-2</v>
      </c>
      <c r="F1977" s="172">
        <v>1E-3</v>
      </c>
      <c r="G1977" s="171">
        <v>5.434874E-2</v>
      </c>
      <c r="H1977" s="171">
        <v>0.98531999999999997</v>
      </c>
      <c r="I1977" s="170" t="b">
        <v>1</v>
      </c>
    </row>
    <row r="1978" spans="1:9" x14ac:dyDescent="0.15">
      <c r="A1978" s="169" t="s">
        <v>1203</v>
      </c>
      <c r="B1978" s="169" t="s">
        <v>803</v>
      </c>
      <c r="C1978" s="170" t="s">
        <v>60</v>
      </c>
      <c r="D1978" s="170" t="s">
        <v>63</v>
      </c>
      <c r="E1978" s="171">
        <v>7.2209999999999996E-2</v>
      </c>
      <c r="F1978" s="172">
        <v>7.0999999999999994E-2</v>
      </c>
      <c r="G1978" s="171">
        <v>1.438095E-2</v>
      </c>
      <c r="H1978" s="172">
        <v>7.9299999999999997E-7</v>
      </c>
      <c r="I1978" s="170" t="b">
        <v>1</v>
      </c>
    </row>
    <row r="1979" spans="1:9" x14ac:dyDescent="0.15">
      <c r="A1979" s="169" t="s">
        <v>1203</v>
      </c>
      <c r="B1979" s="169" t="s">
        <v>908</v>
      </c>
      <c r="C1979" s="170" t="s">
        <v>60</v>
      </c>
      <c r="D1979" s="170" t="s">
        <v>63</v>
      </c>
      <c r="E1979" s="171">
        <v>1.1429999999999999E-2</v>
      </c>
      <c r="F1979" s="172">
        <v>5.8000000000000003E-2</v>
      </c>
      <c r="G1979" s="171">
        <v>3.4884230000000002E-2</v>
      </c>
      <c r="H1979" s="171">
        <v>9.6383999999999997E-2</v>
      </c>
      <c r="I1979" s="170" t="b">
        <v>1</v>
      </c>
    </row>
    <row r="1980" spans="1:9" x14ac:dyDescent="0.15">
      <c r="A1980" s="169" t="s">
        <v>1203</v>
      </c>
      <c r="B1980" s="169" t="s">
        <v>173</v>
      </c>
      <c r="C1980" s="170" t="s">
        <v>60</v>
      </c>
      <c r="D1980" s="170" t="s">
        <v>61</v>
      </c>
      <c r="E1980" s="171">
        <v>4.2950000000000002E-2</v>
      </c>
      <c r="F1980" s="172">
        <v>-5.7000000000000002E-2</v>
      </c>
      <c r="G1980" s="171">
        <v>1.832344E-2</v>
      </c>
      <c r="H1980" s="171">
        <v>1.866E-3</v>
      </c>
      <c r="I1980" s="170" t="b">
        <v>1</v>
      </c>
    </row>
    <row r="1981" spans="1:9" x14ac:dyDescent="0.15">
      <c r="A1981" s="169" t="s">
        <v>1203</v>
      </c>
      <c r="B1981" s="169" t="s">
        <v>100</v>
      </c>
      <c r="C1981" s="170" t="s">
        <v>67</v>
      </c>
      <c r="D1981" s="170" t="s">
        <v>61</v>
      </c>
      <c r="E1981" s="171">
        <v>0.65419000000000005</v>
      </c>
      <c r="F1981" s="172">
        <v>0.01</v>
      </c>
      <c r="G1981" s="171">
        <v>7.7099100000000004E-3</v>
      </c>
      <c r="H1981" s="171">
        <v>0.19461999999999999</v>
      </c>
      <c r="I1981" s="170" t="b">
        <v>1</v>
      </c>
    </row>
    <row r="1982" spans="1:9" x14ac:dyDescent="0.15">
      <c r="A1982" s="169" t="s">
        <v>1203</v>
      </c>
      <c r="B1982" s="169" t="s">
        <v>329</v>
      </c>
      <c r="C1982" s="170" t="s">
        <v>67</v>
      </c>
      <c r="D1982" s="170" t="s">
        <v>61</v>
      </c>
      <c r="E1982" s="171">
        <v>0.47893999999999998</v>
      </c>
      <c r="F1982" s="172">
        <v>-5.0000000000000001E-3</v>
      </c>
      <c r="G1982" s="171">
        <v>7.5680000000000001E-3</v>
      </c>
      <c r="H1982" s="171">
        <v>0.50882000000000005</v>
      </c>
      <c r="I1982" s="170" t="b">
        <v>1</v>
      </c>
    </row>
    <row r="1983" spans="1:9" x14ac:dyDescent="0.15">
      <c r="A1983" s="169" t="s">
        <v>1203</v>
      </c>
      <c r="B1983" s="169" t="s">
        <v>1014</v>
      </c>
      <c r="C1983" s="170" t="s">
        <v>60</v>
      </c>
      <c r="D1983" s="170" t="s">
        <v>63</v>
      </c>
      <c r="E1983" s="171">
        <v>9.4450000000000006E-2</v>
      </c>
      <c r="F1983" s="172">
        <v>6.3E-2</v>
      </c>
      <c r="G1983" s="171">
        <v>1.255244E-2</v>
      </c>
      <c r="H1983" s="172">
        <v>5.2E-7</v>
      </c>
      <c r="I1983" s="170" t="b">
        <v>1</v>
      </c>
    </row>
    <row r="1984" spans="1:9" x14ac:dyDescent="0.15">
      <c r="A1984" s="169" t="s">
        <v>1203</v>
      </c>
      <c r="B1984" s="169" t="s">
        <v>68</v>
      </c>
      <c r="C1984" s="170" t="s">
        <v>60</v>
      </c>
      <c r="D1984" s="170" t="s">
        <v>63</v>
      </c>
      <c r="E1984" s="171">
        <v>0.11733</v>
      </c>
      <c r="F1984" s="172">
        <v>4.0000000000000001E-3</v>
      </c>
      <c r="G1984" s="171">
        <v>1.186071E-2</v>
      </c>
      <c r="H1984" s="171">
        <v>0.73592999999999997</v>
      </c>
      <c r="I1984" s="170" t="b">
        <v>1</v>
      </c>
    </row>
    <row r="1985" spans="1:9" x14ac:dyDescent="0.15">
      <c r="A1985" s="169" t="s">
        <v>1203</v>
      </c>
      <c r="B1985" s="169" t="s">
        <v>89</v>
      </c>
      <c r="C1985" s="170" t="s">
        <v>67</v>
      </c>
      <c r="D1985" s="170" t="s">
        <v>61</v>
      </c>
      <c r="E1985" s="171">
        <v>0.79227000000000003</v>
      </c>
      <c r="F1985" s="172">
        <v>-3.0000000000000001E-3</v>
      </c>
      <c r="G1985" s="171">
        <v>8.7569299999999996E-3</v>
      </c>
      <c r="H1985" s="171">
        <v>0.73190999999999995</v>
      </c>
      <c r="I1985" s="170" t="b">
        <v>1</v>
      </c>
    </row>
    <row r="1986" spans="1:9" x14ac:dyDescent="0.15">
      <c r="A1986" s="169" t="s">
        <v>1203</v>
      </c>
      <c r="B1986" s="169" t="s">
        <v>956</v>
      </c>
      <c r="C1986" s="170" t="s">
        <v>60</v>
      </c>
      <c r="D1986" s="170" t="s">
        <v>63</v>
      </c>
      <c r="E1986" s="171">
        <v>1.7510000000000001E-2</v>
      </c>
      <c r="F1986" s="172">
        <v>-1.2E-2</v>
      </c>
      <c r="G1986" s="171">
        <v>2.7667460000000001E-2</v>
      </c>
      <c r="H1986" s="171">
        <v>0.66449000000000003</v>
      </c>
      <c r="I1986" s="170" t="b">
        <v>1</v>
      </c>
    </row>
    <row r="1987" spans="1:9" x14ac:dyDescent="0.15">
      <c r="A1987" s="169" t="s">
        <v>1203</v>
      </c>
      <c r="B1987" s="169" t="s">
        <v>352</v>
      </c>
      <c r="C1987" s="170" t="s">
        <v>67</v>
      </c>
      <c r="D1987" s="170" t="s">
        <v>60</v>
      </c>
      <c r="E1987" s="171">
        <v>0.38574000000000003</v>
      </c>
      <c r="F1987" s="172">
        <v>1.4E-2</v>
      </c>
      <c r="G1987" s="171">
        <v>7.8843899999999998E-3</v>
      </c>
      <c r="H1987" s="171">
        <v>7.5788999999999995E-2</v>
      </c>
      <c r="I1987" s="170" t="b">
        <v>1</v>
      </c>
    </row>
    <row r="1988" spans="1:9" x14ac:dyDescent="0.15">
      <c r="A1988" s="169" t="s">
        <v>1203</v>
      </c>
      <c r="B1988" s="169" t="s">
        <v>229</v>
      </c>
      <c r="C1988" s="170" t="s">
        <v>60</v>
      </c>
      <c r="D1988" s="170" t="s">
        <v>63</v>
      </c>
      <c r="E1988" s="171">
        <v>0.19159999999999999</v>
      </c>
      <c r="F1988" s="172">
        <v>1.4E-2</v>
      </c>
      <c r="G1988" s="171">
        <v>9.9371900000000003E-3</v>
      </c>
      <c r="H1988" s="171">
        <v>0.15887999999999999</v>
      </c>
      <c r="I1988" s="170" t="b">
        <v>1</v>
      </c>
    </row>
    <row r="1989" spans="1:9" x14ac:dyDescent="0.15">
      <c r="A1989" s="169" t="s">
        <v>1203</v>
      </c>
      <c r="B1989" s="169" t="s">
        <v>351</v>
      </c>
      <c r="C1989" s="170" t="s">
        <v>67</v>
      </c>
      <c r="D1989" s="170" t="s">
        <v>61</v>
      </c>
      <c r="E1989" s="171">
        <v>0.24035000000000001</v>
      </c>
      <c r="F1989" s="172">
        <v>-1E-3</v>
      </c>
      <c r="G1989" s="171">
        <v>1.273267E-2</v>
      </c>
      <c r="H1989" s="171">
        <v>0.93740000000000001</v>
      </c>
      <c r="I1989" s="170" t="b">
        <v>1</v>
      </c>
    </row>
    <row r="1990" spans="1:9" x14ac:dyDescent="0.15">
      <c r="A1990" s="169" t="s">
        <v>1203</v>
      </c>
      <c r="B1990" s="169" t="s">
        <v>147</v>
      </c>
      <c r="C1990" s="170" t="s">
        <v>60</v>
      </c>
      <c r="D1990" s="170" t="s">
        <v>63</v>
      </c>
      <c r="E1990" s="171">
        <v>0.72602999999999995</v>
      </c>
      <c r="F1990" s="172">
        <v>-0.01</v>
      </c>
      <c r="G1990" s="171">
        <v>8.8479600000000002E-3</v>
      </c>
      <c r="H1990" s="171">
        <v>0.25839000000000001</v>
      </c>
      <c r="I1990" s="170" t="b">
        <v>1</v>
      </c>
    </row>
    <row r="1991" spans="1:9" x14ac:dyDescent="0.15">
      <c r="A1991" s="169" t="s">
        <v>1203</v>
      </c>
      <c r="B1991" s="169" t="s">
        <v>137</v>
      </c>
      <c r="C1991" s="170" t="s">
        <v>67</v>
      </c>
      <c r="D1991" s="170" t="s">
        <v>61</v>
      </c>
      <c r="E1991" s="171">
        <v>0.67773000000000005</v>
      </c>
      <c r="F1991" s="172">
        <v>-2.5999999999999999E-2</v>
      </c>
      <c r="G1991" s="171">
        <v>7.9636599999999991E-3</v>
      </c>
      <c r="H1991" s="171">
        <v>1.0953E-3</v>
      </c>
      <c r="I1991" s="170" t="b">
        <v>1</v>
      </c>
    </row>
    <row r="1992" spans="1:9" x14ac:dyDescent="0.15">
      <c r="A1992" s="169" t="s">
        <v>1203</v>
      </c>
      <c r="B1992" s="169" t="s">
        <v>129</v>
      </c>
      <c r="C1992" s="170" t="s">
        <v>60</v>
      </c>
      <c r="D1992" s="170" t="s">
        <v>61</v>
      </c>
      <c r="E1992" s="171">
        <v>0.53920000000000001</v>
      </c>
      <c r="F1992" s="172">
        <v>-4.0000000000000001E-3</v>
      </c>
      <c r="G1992" s="171">
        <v>7.4036900000000001E-3</v>
      </c>
      <c r="H1992" s="171">
        <v>0.58901000000000003</v>
      </c>
      <c r="I1992" s="170" t="b">
        <v>1</v>
      </c>
    </row>
    <row r="1993" spans="1:9" x14ac:dyDescent="0.15">
      <c r="A1993" s="169" t="s">
        <v>1203</v>
      </c>
      <c r="B1993" s="169" t="s">
        <v>290</v>
      </c>
      <c r="C1993" s="170" t="s">
        <v>60</v>
      </c>
      <c r="D1993" s="170" t="s">
        <v>63</v>
      </c>
      <c r="E1993" s="171">
        <v>0.75658999999999998</v>
      </c>
      <c r="F1993" s="172">
        <v>0.03</v>
      </c>
      <c r="G1993" s="171">
        <v>8.7135800000000003E-3</v>
      </c>
      <c r="H1993" s="171">
        <v>5.7551E-4</v>
      </c>
      <c r="I1993" s="170" t="b">
        <v>1</v>
      </c>
    </row>
    <row r="1994" spans="1:9" x14ac:dyDescent="0.15">
      <c r="A1994" s="169" t="s">
        <v>1203</v>
      </c>
      <c r="B1994" s="169" t="s">
        <v>287</v>
      </c>
      <c r="C1994" s="170" t="s">
        <v>60</v>
      </c>
      <c r="D1994" s="170" t="s">
        <v>63</v>
      </c>
      <c r="E1994" s="171">
        <v>0.29099000000000003</v>
      </c>
      <c r="F1994" s="172">
        <v>1.2E-2</v>
      </c>
      <c r="G1994" s="171">
        <v>8.3785800000000001E-3</v>
      </c>
      <c r="H1994" s="171">
        <v>0.15207999999999999</v>
      </c>
      <c r="I1994" s="170" t="b">
        <v>1</v>
      </c>
    </row>
    <row r="1995" spans="1:9" x14ac:dyDescent="0.15">
      <c r="A1995" s="169" t="s">
        <v>1203</v>
      </c>
      <c r="B1995" s="169" t="s">
        <v>843</v>
      </c>
      <c r="C1995" s="170" t="s">
        <v>60</v>
      </c>
      <c r="D1995" s="170" t="s">
        <v>63</v>
      </c>
      <c r="E1995" s="171">
        <v>6.6159999999999997E-2</v>
      </c>
      <c r="F1995" s="172">
        <v>-5.0000000000000001E-3</v>
      </c>
      <c r="G1995" s="171">
        <v>1.424402E-2</v>
      </c>
      <c r="H1995" s="171">
        <v>0.72557000000000005</v>
      </c>
      <c r="I1995" s="170" t="b">
        <v>1</v>
      </c>
    </row>
    <row r="1996" spans="1:9" x14ac:dyDescent="0.15">
      <c r="A1996" s="169" t="s">
        <v>1203</v>
      </c>
      <c r="B1996" s="169" t="s">
        <v>127</v>
      </c>
      <c r="C1996" s="170" t="s">
        <v>67</v>
      </c>
      <c r="D1996" s="170" t="s">
        <v>60</v>
      </c>
      <c r="E1996" s="171">
        <v>0.66608000000000001</v>
      </c>
      <c r="F1996" s="172">
        <v>6.0000000000000001E-3</v>
      </c>
      <c r="G1996" s="171">
        <v>8.3245999999999997E-3</v>
      </c>
      <c r="H1996" s="171">
        <v>0.47105999999999998</v>
      </c>
      <c r="I1996" s="170" t="b">
        <v>1</v>
      </c>
    </row>
    <row r="1997" spans="1:9" x14ac:dyDescent="0.15">
      <c r="A1997" s="169" t="s">
        <v>1203</v>
      </c>
      <c r="B1997" s="169" t="s">
        <v>285</v>
      </c>
      <c r="C1997" s="170" t="s">
        <v>67</v>
      </c>
      <c r="D1997" s="170" t="s">
        <v>61</v>
      </c>
      <c r="E1997" s="171">
        <v>0.95220000000000005</v>
      </c>
      <c r="F1997" s="172">
        <v>-2.4E-2</v>
      </c>
      <c r="G1997" s="171">
        <v>1.733169E-2</v>
      </c>
      <c r="H1997" s="171">
        <v>0.16613</v>
      </c>
      <c r="I1997" s="170" t="b">
        <v>1</v>
      </c>
    </row>
    <row r="1998" spans="1:9" x14ac:dyDescent="0.15">
      <c r="A1998" s="169" t="s">
        <v>1203</v>
      </c>
      <c r="B1998" s="169" t="s">
        <v>305</v>
      </c>
      <c r="C1998" s="170" t="s">
        <v>60</v>
      </c>
      <c r="D1998" s="170" t="s">
        <v>61</v>
      </c>
      <c r="E1998" s="171">
        <v>0.97111000000000003</v>
      </c>
      <c r="F1998" s="172">
        <v>8.9999999999999993E-3</v>
      </c>
      <c r="G1998" s="171">
        <v>2.3815409999999999E-2</v>
      </c>
      <c r="H1998" s="171">
        <v>0.70550000000000002</v>
      </c>
      <c r="I1998" s="170" t="b">
        <v>1</v>
      </c>
    </row>
    <row r="1999" spans="1:9" x14ac:dyDescent="0.15">
      <c r="A1999" s="169" t="s">
        <v>1203</v>
      </c>
      <c r="B1999" s="169" t="s">
        <v>797</v>
      </c>
      <c r="C1999" s="170" t="s">
        <v>60</v>
      </c>
      <c r="D1999" s="170" t="s">
        <v>63</v>
      </c>
      <c r="E1999" s="171">
        <v>0.36624000000000001</v>
      </c>
      <c r="F1999" s="172">
        <v>-1.2E-2</v>
      </c>
      <c r="G1999" s="171">
        <v>7.7306600000000003E-3</v>
      </c>
      <c r="H1999" s="171">
        <v>0.1206</v>
      </c>
      <c r="I1999" s="170" t="b">
        <v>1</v>
      </c>
    </row>
    <row r="2000" spans="1:9" x14ac:dyDescent="0.15">
      <c r="A2000" s="169" t="s">
        <v>1203</v>
      </c>
      <c r="B2000" s="169" t="s">
        <v>78</v>
      </c>
      <c r="C2000" s="170" t="s">
        <v>60</v>
      </c>
      <c r="D2000" s="170" t="s">
        <v>63</v>
      </c>
      <c r="E2000" s="171">
        <v>0.10828</v>
      </c>
      <c r="F2000" s="172">
        <v>-1.2E-2</v>
      </c>
      <c r="G2000" s="171">
        <v>1.224803E-2</v>
      </c>
      <c r="H2000" s="171">
        <v>0.32721</v>
      </c>
      <c r="I2000" s="170" t="b">
        <v>1</v>
      </c>
    </row>
    <row r="2001" spans="1:9" x14ac:dyDescent="0.15">
      <c r="A2001" s="169" t="s">
        <v>1203</v>
      </c>
      <c r="B2001" s="169" t="s">
        <v>319</v>
      </c>
      <c r="C2001" s="170" t="s">
        <v>60</v>
      </c>
      <c r="D2001" s="170" t="s">
        <v>63</v>
      </c>
      <c r="E2001" s="171">
        <v>0.12975999999999999</v>
      </c>
      <c r="F2001" s="172">
        <v>6.0000000000000001E-3</v>
      </c>
      <c r="G2001" s="171">
        <v>1.1655250000000001E-2</v>
      </c>
      <c r="H2001" s="171">
        <v>0.60670000000000002</v>
      </c>
      <c r="I2001" s="170" t="b">
        <v>1</v>
      </c>
    </row>
    <row r="2002" spans="1:9" x14ac:dyDescent="0.15">
      <c r="A2002" s="169" t="s">
        <v>1203</v>
      </c>
      <c r="B2002" s="169" t="s">
        <v>783</v>
      </c>
      <c r="C2002" s="170" t="s">
        <v>67</v>
      </c>
      <c r="D2002" s="170" t="s">
        <v>61</v>
      </c>
      <c r="E2002" s="171">
        <v>0.40061999999999998</v>
      </c>
      <c r="F2002" s="172">
        <v>-4.0000000000000001E-3</v>
      </c>
      <c r="G2002" s="171">
        <v>7.2469800000000001E-3</v>
      </c>
      <c r="H2002" s="171">
        <v>0.58098000000000005</v>
      </c>
      <c r="I2002" s="170" t="b">
        <v>1</v>
      </c>
    </row>
    <row r="2003" spans="1:9" x14ac:dyDescent="0.15">
      <c r="A2003" s="169" t="s">
        <v>1203</v>
      </c>
      <c r="B2003" s="169" t="s">
        <v>189</v>
      </c>
      <c r="C2003" s="170" t="s">
        <v>67</v>
      </c>
      <c r="D2003" s="170" t="s">
        <v>63</v>
      </c>
      <c r="E2003" s="171">
        <v>0.44020999999999999</v>
      </c>
      <c r="F2003" s="172">
        <v>-1.2999999999999999E-2</v>
      </c>
      <c r="G2003" s="171">
        <v>7.7547900000000001E-3</v>
      </c>
      <c r="H2003" s="171">
        <v>9.3662999999999996E-2</v>
      </c>
      <c r="I2003" s="170" t="b">
        <v>1</v>
      </c>
    </row>
    <row r="2004" spans="1:9" x14ac:dyDescent="0.15">
      <c r="A2004" s="169" t="s">
        <v>1203</v>
      </c>
      <c r="B2004" s="169" t="s">
        <v>134</v>
      </c>
      <c r="C2004" s="170" t="s">
        <v>60</v>
      </c>
      <c r="D2004" s="170" t="s">
        <v>63</v>
      </c>
      <c r="E2004" s="171">
        <v>0.48665000000000003</v>
      </c>
      <c r="F2004" s="172">
        <v>-3.4000000000000002E-2</v>
      </c>
      <c r="G2004" s="171">
        <v>7.4886800000000002E-3</v>
      </c>
      <c r="H2004" s="172">
        <v>5.6200000000000004E-6</v>
      </c>
      <c r="I2004" s="170" t="b">
        <v>1</v>
      </c>
    </row>
    <row r="2005" spans="1:9" x14ac:dyDescent="0.15">
      <c r="A2005" s="169" t="s">
        <v>1203</v>
      </c>
      <c r="B2005" s="169" t="s">
        <v>831</v>
      </c>
      <c r="C2005" s="170" t="s">
        <v>61</v>
      </c>
      <c r="D2005" s="170" t="s">
        <v>60</v>
      </c>
      <c r="E2005" s="171">
        <v>0.23552000000000001</v>
      </c>
      <c r="F2005" s="172">
        <v>5.0000000000000001E-3</v>
      </c>
      <c r="G2005" s="171">
        <v>8.5592399999999992E-3</v>
      </c>
      <c r="H2005" s="171">
        <v>0.55911</v>
      </c>
      <c r="I2005" s="170" t="b">
        <v>1</v>
      </c>
    </row>
    <row r="2006" spans="1:9" x14ac:dyDescent="0.15">
      <c r="A2006" s="169" t="s">
        <v>1203</v>
      </c>
      <c r="B2006" s="169" t="s">
        <v>200</v>
      </c>
      <c r="C2006" s="170" t="s">
        <v>63</v>
      </c>
      <c r="D2006" s="170" t="s">
        <v>61</v>
      </c>
      <c r="E2006" s="171">
        <v>0.77536000000000005</v>
      </c>
      <c r="F2006" s="172">
        <v>-1.6E-2</v>
      </c>
      <c r="G2006" s="171">
        <v>8.7324299999999994E-3</v>
      </c>
      <c r="H2006" s="171">
        <v>6.6914000000000001E-2</v>
      </c>
      <c r="I2006" s="170" t="b">
        <v>1</v>
      </c>
    </row>
    <row r="2007" spans="1:9" x14ac:dyDescent="0.15">
      <c r="A2007" s="169" t="s">
        <v>1203</v>
      </c>
      <c r="B2007" s="169" t="s">
        <v>132</v>
      </c>
      <c r="C2007" s="170" t="s">
        <v>60</v>
      </c>
      <c r="D2007" s="170" t="s">
        <v>63</v>
      </c>
      <c r="E2007" s="171">
        <v>0.17641000000000001</v>
      </c>
      <c r="F2007" s="172">
        <v>8.0000000000000002E-3</v>
      </c>
      <c r="G2007" s="171">
        <v>9.7349199999999993E-3</v>
      </c>
      <c r="H2007" s="171">
        <v>0.41120000000000001</v>
      </c>
      <c r="I2007" s="170" t="b">
        <v>1</v>
      </c>
    </row>
    <row r="2008" spans="1:9" x14ac:dyDescent="0.15">
      <c r="A2008" s="169" t="s">
        <v>1203</v>
      </c>
      <c r="B2008" s="169" t="s">
        <v>276</v>
      </c>
      <c r="C2008" s="170" t="s">
        <v>60</v>
      </c>
      <c r="D2008" s="170" t="s">
        <v>63</v>
      </c>
      <c r="E2008" s="171">
        <v>0.80979000000000001</v>
      </c>
      <c r="F2008" s="172">
        <v>2E-3</v>
      </c>
      <c r="G2008" s="171">
        <v>8.7430100000000007E-3</v>
      </c>
      <c r="H2008" s="171">
        <v>0.81906000000000001</v>
      </c>
      <c r="I2008" s="170" t="b">
        <v>1</v>
      </c>
    </row>
    <row r="2009" spans="1:9" x14ac:dyDescent="0.15">
      <c r="A2009" s="169" t="s">
        <v>1203</v>
      </c>
      <c r="B2009" s="169" t="s">
        <v>265</v>
      </c>
      <c r="C2009" s="170" t="s">
        <v>67</v>
      </c>
      <c r="D2009" s="170" t="s">
        <v>61</v>
      </c>
      <c r="E2009" s="171">
        <v>0.76681999999999995</v>
      </c>
      <c r="F2009" s="172">
        <v>1.0999999999999999E-2</v>
      </c>
      <c r="G2009" s="171">
        <v>8.8432200000000006E-3</v>
      </c>
      <c r="H2009" s="171">
        <v>0.21354000000000001</v>
      </c>
      <c r="I2009" s="170" t="b">
        <v>1</v>
      </c>
    </row>
    <row r="2010" spans="1:9" x14ac:dyDescent="0.15">
      <c r="A2010" s="169" t="s">
        <v>1203</v>
      </c>
      <c r="B2010" s="169" t="s">
        <v>410</v>
      </c>
      <c r="C2010" s="170" t="s">
        <v>67</v>
      </c>
      <c r="D2010" s="170" t="s">
        <v>61</v>
      </c>
      <c r="E2010" s="171">
        <v>0.60724999999999996</v>
      </c>
      <c r="F2010" s="172">
        <v>-6.0000000000000001E-3</v>
      </c>
      <c r="G2010" s="171">
        <v>7.1474299999999998E-3</v>
      </c>
      <c r="H2010" s="171">
        <v>0.40121000000000001</v>
      </c>
      <c r="I2010" s="170" t="b">
        <v>1</v>
      </c>
    </row>
    <row r="2011" spans="1:9" x14ac:dyDescent="0.15">
      <c r="A2011" s="169" t="s">
        <v>1203</v>
      </c>
      <c r="B2011" s="169" t="s">
        <v>322</v>
      </c>
      <c r="C2011" s="170" t="s">
        <v>60</v>
      </c>
      <c r="D2011" s="170" t="s">
        <v>63</v>
      </c>
      <c r="E2011" s="171">
        <v>0.10961</v>
      </c>
      <c r="F2011" s="172">
        <v>-8.0000000000000002E-3</v>
      </c>
      <c r="G2011" s="171">
        <v>1.188992E-2</v>
      </c>
      <c r="H2011" s="171">
        <v>0.50105</v>
      </c>
      <c r="I2011" s="170" t="b">
        <v>1</v>
      </c>
    </row>
    <row r="2012" spans="1:9" x14ac:dyDescent="0.15">
      <c r="A2012" s="169" t="s">
        <v>1203</v>
      </c>
      <c r="B2012" s="169" t="s">
        <v>286</v>
      </c>
      <c r="C2012" s="170" t="s">
        <v>60</v>
      </c>
      <c r="D2012" s="170" t="s">
        <v>63</v>
      </c>
      <c r="E2012" s="171">
        <v>9.4390000000000002E-2</v>
      </c>
      <c r="F2012" s="172">
        <v>-8.0000000000000002E-3</v>
      </c>
      <c r="G2012" s="171">
        <v>1.3373909999999999E-2</v>
      </c>
      <c r="H2012" s="171">
        <v>0.54971999999999999</v>
      </c>
      <c r="I2012" s="170" t="b">
        <v>1</v>
      </c>
    </row>
    <row r="2013" spans="1:9" x14ac:dyDescent="0.15">
      <c r="A2013" s="169" t="s">
        <v>1203</v>
      </c>
      <c r="B2013" s="169" t="s">
        <v>984</v>
      </c>
      <c r="C2013" s="170" t="s">
        <v>63</v>
      </c>
      <c r="D2013" s="170" t="s">
        <v>60</v>
      </c>
      <c r="E2013" s="171">
        <v>0.33632000000000001</v>
      </c>
      <c r="F2013" s="172">
        <v>-8.9999999999999993E-3</v>
      </c>
      <c r="G2013" s="171">
        <v>8.1708600000000003E-3</v>
      </c>
      <c r="H2013" s="171">
        <v>0.27068999999999999</v>
      </c>
      <c r="I2013" s="170" t="b">
        <v>1</v>
      </c>
    </row>
    <row r="2014" spans="1:9" x14ac:dyDescent="0.15">
      <c r="A2014" s="169" t="s">
        <v>1203</v>
      </c>
      <c r="B2014" s="169" t="s">
        <v>344</v>
      </c>
      <c r="C2014" s="170" t="s">
        <v>67</v>
      </c>
      <c r="D2014" s="170" t="s">
        <v>61</v>
      </c>
      <c r="E2014" s="171">
        <v>0.27346999999999999</v>
      </c>
      <c r="F2014" s="172">
        <v>-5.0000000000000001E-3</v>
      </c>
      <c r="G2014" s="171">
        <v>7.8946199999999998E-3</v>
      </c>
      <c r="H2014" s="171">
        <v>0.52651000000000003</v>
      </c>
      <c r="I2014" s="170" t="b">
        <v>1</v>
      </c>
    </row>
    <row r="2015" spans="1:9" x14ac:dyDescent="0.15">
      <c r="A2015" s="169" t="s">
        <v>1203</v>
      </c>
      <c r="B2015" s="169" t="s">
        <v>255</v>
      </c>
      <c r="C2015" s="170" t="s">
        <v>60</v>
      </c>
      <c r="D2015" s="170" t="s">
        <v>63</v>
      </c>
      <c r="E2015" s="171">
        <v>0.35049000000000002</v>
      </c>
      <c r="F2015" s="172">
        <v>-8.9999999999999993E-3</v>
      </c>
      <c r="G2015" s="171">
        <v>8.18434E-3</v>
      </c>
      <c r="H2015" s="171">
        <v>0.27148</v>
      </c>
      <c r="I2015" s="170" t="b">
        <v>1</v>
      </c>
    </row>
    <row r="2016" spans="1:9" x14ac:dyDescent="0.15">
      <c r="A2016" s="169" t="s">
        <v>1203</v>
      </c>
      <c r="B2016" s="169" t="s">
        <v>339</v>
      </c>
      <c r="C2016" s="170" t="s">
        <v>60</v>
      </c>
      <c r="D2016" s="170" t="s">
        <v>63</v>
      </c>
      <c r="E2016" s="171">
        <v>0.89568999999999999</v>
      </c>
      <c r="F2016" s="172">
        <v>-5.0000000000000001E-3</v>
      </c>
      <c r="G2016" s="171">
        <v>1.109127E-2</v>
      </c>
      <c r="H2016" s="171">
        <v>0.65212999999999999</v>
      </c>
      <c r="I2016" s="170" t="b">
        <v>1</v>
      </c>
    </row>
    <row r="2017" spans="1:9" x14ac:dyDescent="0.15">
      <c r="A2017" s="169" t="s">
        <v>1203</v>
      </c>
      <c r="B2017" s="169" t="s">
        <v>339</v>
      </c>
      <c r="C2017" s="170" t="s">
        <v>63</v>
      </c>
      <c r="D2017" s="170" t="s">
        <v>60</v>
      </c>
      <c r="E2017" s="171">
        <v>0.10431</v>
      </c>
      <c r="F2017" s="172">
        <v>5.0000000000000001E-3</v>
      </c>
      <c r="G2017" s="171">
        <v>1.109127E-2</v>
      </c>
      <c r="H2017" s="171">
        <v>0.65212999999999999</v>
      </c>
      <c r="I2017" s="170" t="b">
        <v>1</v>
      </c>
    </row>
    <row r="2018" spans="1:9" x14ac:dyDescent="0.15">
      <c r="A2018" s="169" t="s">
        <v>1203</v>
      </c>
      <c r="B2018" s="169" t="s">
        <v>201</v>
      </c>
      <c r="C2018" s="170" t="s">
        <v>60</v>
      </c>
      <c r="D2018" s="170" t="s">
        <v>61</v>
      </c>
      <c r="E2018" s="171">
        <v>0.46661000000000002</v>
      </c>
      <c r="F2018" s="172">
        <v>-5.0000000000000001E-3</v>
      </c>
      <c r="G2018" s="171">
        <v>8.1448200000000005E-3</v>
      </c>
      <c r="H2018" s="171">
        <v>0.53929000000000005</v>
      </c>
      <c r="I2018" s="170" t="b">
        <v>1</v>
      </c>
    </row>
    <row r="2019" spans="1:9" x14ac:dyDescent="0.15">
      <c r="A2019" s="169" t="s">
        <v>1203</v>
      </c>
      <c r="B2019" s="169" t="s">
        <v>364</v>
      </c>
      <c r="C2019" s="170" t="s">
        <v>60</v>
      </c>
      <c r="D2019" s="170" t="s">
        <v>63</v>
      </c>
      <c r="E2019" s="171">
        <v>0.60438999999999998</v>
      </c>
      <c r="F2019" s="172">
        <v>8.9999999999999993E-3</v>
      </c>
      <c r="G2019" s="171">
        <v>7.6549399999999998E-3</v>
      </c>
      <c r="H2019" s="171">
        <v>0.23971000000000001</v>
      </c>
      <c r="I2019" s="170" t="b">
        <v>1</v>
      </c>
    </row>
    <row r="2020" spans="1:9" x14ac:dyDescent="0.15">
      <c r="A2020" s="169" t="s">
        <v>1203</v>
      </c>
      <c r="B2020" s="169" t="s">
        <v>988</v>
      </c>
      <c r="C2020" s="170" t="s">
        <v>67</v>
      </c>
      <c r="D2020" s="170" t="s">
        <v>60</v>
      </c>
      <c r="E2020" s="171">
        <v>4.5370000000000001E-2</v>
      </c>
      <c r="F2020" s="172">
        <v>6.0000000000000001E-3</v>
      </c>
      <c r="G2020" s="171">
        <v>1.8928739999999999E-2</v>
      </c>
      <c r="H2020" s="171">
        <v>0.75126000000000004</v>
      </c>
      <c r="I2020" s="170" t="b">
        <v>1</v>
      </c>
    </row>
    <row r="2021" spans="1:9" x14ac:dyDescent="0.15">
      <c r="A2021" s="169" t="s">
        <v>1203</v>
      </c>
      <c r="B2021" s="169" t="s">
        <v>863</v>
      </c>
      <c r="C2021" s="170" t="s">
        <v>61</v>
      </c>
      <c r="D2021" s="170" t="s">
        <v>67</v>
      </c>
      <c r="E2021" s="171">
        <v>0.31702000000000002</v>
      </c>
      <c r="F2021" s="172">
        <v>-2.1999999999999999E-2</v>
      </c>
      <c r="G2021" s="171">
        <v>8.0329000000000008E-3</v>
      </c>
      <c r="H2021" s="171">
        <v>6.1675999999999996E-3</v>
      </c>
      <c r="I2021" s="170" t="b">
        <v>1</v>
      </c>
    </row>
    <row r="2022" spans="1:9" x14ac:dyDescent="0.15">
      <c r="A2022" s="169" t="s">
        <v>1203</v>
      </c>
      <c r="B2022" s="169" t="s">
        <v>238</v>
      </c>
      <c r="C2022" s="170" t="s">
        <v>67</v>
      </c>
      <c r="D2022" s="170" t="s">
        <v>60</v>
      </c>
      <c r="E2022" s="171">
        <v>0.10624</v>
      </c>
      <c r="F2022" s="172">
        <v>1.7999999999999999E-2</v>
      </c>
      <c r="G2022" s="171">
        <v>1.1977929999999999E-2</v>
      </c>
      <c r="H2022" s="171">
        <v>0.13289999999999999</v>
      </c>
      <c r="I2022" s="170" t="b">
        <v>1</v>
      </c>
    </row>
    <row r="2023" spans="1:9" x14ac:dyDescent="0.15">
      <c r="A2023" s="169" t="s">
        <v>1203</v>
      </c>
      <c r="B2023" s="169" t="s">
        <v>992</v>
      </c>
      <c r="C2023" s="170" t="s">
        <v>61</v>
      </c>
      <c r="D2023" s="170" t="s">
        <v>63</v>
      </c>
      <c r="E2023" s="171">
        <v>0.30808999999999997</v>
      </c>
      <c r="F2023" s="172">
        <v>8.9999999999999993E-3</v>
      </c>
      <c r="G2023" s="171">
        <v>8.2585499999999999E-3</v>
      </c>
      <c r="H2023" s="171">
        <v>0.27581</v>
      </c>
      <c r="I2023" s="170" t="b">
        <v>1</v>
      </c>
    </row>
    <row r="2024" spans="1:9" x14ac:dyDescent="0.15">
      <c r="A2024" s="169" t="s">
        <v>1203</v>
      </c>
      <c r="B2024" s="169" t="s">
        <v>146</v>
      </c>
      <c r="C2024" s="170" t="s">
        <v>67</v>
      </c>
      <c r="D2024" s="170" t="s">
        <v>61</v>
      </c>
      <c r="E2024" s="171">
        <v>7.9810000000000006E-2</v>
      </c>
      <c r="F2024" s="172">
        <v>-4.0000000000000001E-3</v>
      </c>
      <c r="G2024" s="171">
        <v>1.500542E-2</v>
      </c>
      <c r="H2024" s="171">
        <v>0.78979999999999995</v>
      </c>
      <c r="I2024" s="170" t="b">
        <v>1</v>
      </c>
    </row>
    <row r="2025" spans="1:9" x14ac:dyDescent="0.15">
      <c r="A2025" s="169" t="s">
        <v>1203</v>
      </c>
      <c r="B2025" s="169" t="s">
        <v>157</v>
      </c>
      <c r="C2025" s="170" t="s">
        <v>67</v>
      </c>
      <c r="D2025" s="170" t="s">
        <v>61</v>
      </c>
      <c r="E2025" s="171">
        <v>0.93752000000000002</v>
      </c>
      <c r="F2025" s="172">
        <v>-4.0000000000000001E-3</v>
      </c>
      <c r="G2025" s="171">
        <v>1.7423299999999999E-2</v>
      </c>
      <c r="H2025" s="171">
        <v>0.81842000000000004</v>
      </c>
      <c r="I2025" s="170" t="b">
        <v>1</v>
      </c>
    </row>
    <row r="2026" spans="1:9" x14ac:dyDescent="0.15">
      <c r="A2026" s="169" t="s">
        <v>1203</v>
      </c>
      <c r="B2026" s="169" t="s">
        <v>176</v>
      </c>
      <c r="C2026" s="170" t="s">
        <v>60</v>
      </c>
      <c r="D2026" s="170" t="s">
        <v>63</v>
      </c>
      <c r="E2026" s="171">
        <v>0.21332999999999999</v>
      </c>
      <c r="F2026" s="172">
        <v>1.2E-2</v>
      </c>
      <c r="G2026" s="171">
        <v>9.0660600000000008E-3</v>
      </c>
      <c r="H2026" s="171">
        <v>0.18562999999999999</v>
      </c>
      <c r="I2026" s="170" t="b">
        <v>1</v>
      </c>
    </row>
    <row r="2027" spans="1:9" x14ac:dyDescent="0.15">
      <c r="A2027" s="169" t="s">
        <v>1203</v>
      </c>
      <c r="B2027" s="169" t="s">
        <v>412</v>
      </c>
      <c r="C2027" s="170" t="s">
        <v>63</v>
      </c>
      <c r="D2027" s="170" t="s">
        <v>61</v>
      </c>
      <c r="E2027" s="171">
        <v>0.19156000000000001</v>
      </c>
      <c r="F2027" s="172">
        <v>2.8000000000000001E-2</v>
      </c>
      <c r="G2027" s="171">
        <v>9.3726599999999997E-3</v>
      </c>
      <c r="H2027" s="171">
        <v>2.8135E-3</v>
      </c>
      <c r="I2027" s="170" t="b">
        <v>1</v>
      </c>
    </row>
    <row r="2028" spans="1:9" x14ac:dyDescent="0.15">
      <c r="A2028" s="169" t="s">
        <v>1203</v>
      </c>
      <c r="B2028" s="169" t="s">
        <v>240</v>
      </c>
      <c r="C2028" s="170" t="s">
        <v>60</v>
      </c>
      <c r="D2028" s="170" t="s">
        <v>63</v>
      </c>
      <c r="E2028" s="171">
        <v>3.0259999999999999E-2</v>
      </c>
      <c r="F2028" s="172">
        <v>-1.7999999999999999E-2</v>
      </c>
      <c r="G2028" s="171">
        <v>2.153271E-2</v>
      </c>
      <c r="H2028" s="171">
        <v>0.40318999999999999</v>
      </c>
      <c r="I2028" s="170" t="b">
        <v>1</v>
      </c>
    </row>
    <row r="2029" spans="1:9" x14ac:dyDescent="0.15">
      <c r="A2029" s="169" t="s">
        <v>1203</v>
      </c>
      <c r="B2029" s="169" t="s">
        <v>278</v>
      </c>
      <c r="C2029" s="170" t="s">
        <v>67</v>
      </c>
      <c r="D2029" s="170" t="s">
        <v>61</v>
      </c>
      <c r="E2029" s="171">
        <v>1.7860000000000001E-2</v>
      </c>
      <c r="F2029" s="172">
        <v>-8.8999999999999996E-2</v>
      </c>
      <c r="G2029" s="171">
        <v>2.7806339999999999E-2</v>
      </c>
      <c r="H2029" s="171">
        <v>1.3709E-3</v>
      </c>
      <c r="I2029" s="170" t="b">
        <v>1</v>
      </c>
    </row>
    <row r="2030" spans="1:9" x14ac:dyDescent="0.15">
      <c r="A2030" s="169" t="s">
        <v>1203</v>
      </c>
      <c r="B2030" s="169" t="s">
        <v>292</v>
      </c>
      <c r="C2030" s="170" t="s">
        <v>60</v>
      </c>
      <c r="D2030" s="170" t="s">
        <v>63</v>
      </c>
      <c r="E2030" s="171">
        <v>0.71245000000000003</v>
      </c>
      <c r="F2030" s="172">
        <v>5.0000000000000001E-3</v>
      </c>
      <c r="G2030" s="171">
        <v>8.5424999999999997E-3</v>
      </c>
      <c r="H2030" s="171">
        <v>0.55833999999999995</v>
      </c>
      <c r="I2030" s="170" t="b">
        <v>1</v>
      </c>
    </row>
    <row r="2031" spans="1:9" x14ac:dyDescent="0.15">
      <c r="A2031" s="169" t="s">
        <v>1203</v>
      </c>
      <c r="B2031" s="169" t="s">
        <v>1016</v>
      </c>
      <c r="C2031" s="170" t="s">
        <v>60</v>
      </c>
      <c r="D2031" s="170" t="s">
        <v>63</v>
      </c>
      <c r="E2031" s="171">
        <v>6.0940000000000001E-2</v>
      </c>
      <c r="F2031" s="172">
        <v>2E-3</v>
      </c>
      <c r="G2031" s="171">
        <v>1.331706E-2</v>
      </c>
      <c r="H2031" s="171">
        <v>0.88061999999999996</v>
      </c>
      <c r="I2031" s="170" t="b">
        <v>1</v>
      </c>
    </row>
    <row r="2032" spans="1:9" x14ac:dyDescent="0.15">
      <c r="A2032" s="169" t="s">
        <v>1203</v>
      </c>
      <c r="B2032" s="169" t="s">
        <v>970</v>
      </c>
      <c r="C2032" s="170" t="s">
        <v>61</v>
      </c>
      <c r="D2032" s="170" t="s">
        <v>63</v>
      </c>
      <c r="E2032" s="171">
        <v>0.16694000000000001</v>
      </c>
      <c r="F2032" s="172">
        <v>-1.4E-2</v>
      </c>
      <c r="G2032" s="171">
        <v>1.025801E-2</v>
      </c>
      <c r="H2032" s="171">
        <v>0.17232</v>
      </c>
      <c r="I2032" s="170" t="b">
        <v>1</v>
      </c>
    </row>
    <row r="2033" spans="1:9" x14ac:dyDescent="0.15">
      <c r="A2033" s="169" t="s">
        <v>1203</v>
      </c>
      <c r="B2033" s="169" t="s">
        <v>777</v>
      </c>
      <c r="C2033" s="170" t="s">
        <v>61</v>
      </c>
      <c r="D2033" s="170" t="s">
        <v>67</v>
      </c>
      <c r="E2033" s="171">
        <v>2.094E-2</v>
      </c>
      <c r="F2033" s="172">
        <v>-0.03</v>
      </c>
      <c r="G2033" s="171">
        <v>2.6374769999999999E-2</v>
      </c>
      <c r="H2033" s="171">
        <v>0.25535000000000002</v>
      </c>
      <c r="I2033" s="170" t="b">
        <v>1</v>
      </c>
    </row>
    <row r="2034" spans="1:9" x14ac:dyDescent="0.15">
      <c r="A2034" s="169" t="s">
        <v>1203</v>
      </c>
      <c r="B2034" s="169" t="s">
        <v>284</v>
      </c>
      <c r="C2034" s="170" t="s">
        <v>67</v>
      </c>
      <c r="D2034" s="170" t="s">
        <v>61</v>
      </c>
      <c r="E2034" s="171">
        <v>0.71823999999999999</v>
      </c>
      <c r="F2034" s="172">
        <v>-3.0000000000000001E-3</v>
      </c>
      <c r="G2034" s="171">
        <v>7.88173E-3</v>
      </c>
      <c r="H2034" s="171">
        <v>0.70347999999999999</v>
      </c>
      <c r="I2034" s="170" t="b">
        <v>1</v>
      </c>
    </row>
    <row r="2035" spans="1:9" x14ac:dyDescent="0.15">
      <c r="A2035" s="169" t="s">
        <v>1203</v>
      </c>
      <c r="B2035" s="169" t="s">
        <v>924</v>
      </c>
      <c r="C2035" s="170" t="s">
        <v>67</v>
      </c>
      <c r="D2035" s="170" t="s">
        <v>63</v>
      </c>
      <c r="E2035" s="171">
        <v>0.16177</v>
      </c>
      <c r="F2035" s="172">
        <v>-1.2999999999999999E-2</v>
      </c>
      <c r="G2035" s="171">
        <v>1.0302270000000001E-2</v>
      </c>
      <c r="H2035" s="171">
        <v>0.20699999999999999</v>
      </c>
      <c r="I2035" s="170" t="b">
        <v>1</v>
      </c>
    </row>
    <row r="2036" spans="1:9" x14ac:dyDescent="0.15">
      <c r="A2036" s="169" t="s">
        <v>1203</v>
      </c>
      <c r="B2036" s="169" t="s">
        <v>857</v>
      </c>
      <c r="C2036" s="170" t="s">
        <v>67</v>
      </c>
      <c r="D2036" s="170" t="s">
        <v>61</v>
      </c>
      <c r="E2036" s="171">
        <v>9.0200000000000002E-2</v>
      </c>
      <c r="F2036" s="172">
        <v>1.7000000000000001E-2</v>
      </c>
      <c r="G2036" s="171">
        <v>1.413418E-2</v>
      </c>
      <c r="H2036" s="171">
        <v>0.22907</v>
      </c>
      <c r="I2036" s="170" t="b">
        <v>1</v>
      </c>
    </row>
    <row r="2037" spans="1:9" x14ac:dyDescent="0.15">
      <c r="A2037" s="169" t="s">
        <v>1203</v>
      </c>
      <c r="B2037" s="169" t="s">
        <v>241</v>
      </c>
      <c r="C2037" s="170" t="s">
        <v>63</v>
      </c>
      <c r="D2037" s="170" t="s">
        <v>61</v>
      </c>
      <c r="E2037" s="171">
        <v>0.57442000000000004</v>
      </c>
      <c r="F2037" s="172">
        <v>-2.5999999999999999E-2</v>
      </c>
      <c r="G2037" s="171">
        <v>7.6439500000000001E-3</v>
      </c>
      <c r="H2037" s="171">
        <v>6.7046E-4</v>
      </c>
      <c r="I2037" s="170" t="b">
        <v>0</v>
      </c>
    </row>
    <row r="2038" spans="1:9" x14ac:dyDescent="0.15">
      <c r="A2038" s="169" t="s">
        <v>1203</v>
      </c>
      <c r="B2038" s="169" t="s">
        <v>399</v>
      </c>
      <c r="C2038" s="170" t="s">
        <v>60</v>
      </c>
      <c r="D2038" s="170" t="s">
        <v>63</v>
      </c>
      <c r="E2038" s="171">
        <v>0.47403000000000001</v>
      </c>
      <c r="F2038" s="172">
        <v>5.5E-2</v>
      </c>
      <c r="G2038" s="171">
        <v>7.4848800000000002E-3</v>
      </c>
      <c r="H2038" s="172">
        <v>2.01E-13</v>
      </c>
      <c r="I2038" s="170" t="b">
        <v>1</v>
      </c>
    </row>
    <row r="2039" spans="1:9" x14ac:dyDescent="0.15">
      <c r="A2039" s="169" t="s">
        <v>1203</v>
      </c>
      <c r="B2039" s="169" t="s">
        <v>805</v>
      </c>
      <c r="C2039" s="170" t="s">
        <v>61</v>
      </c>
      <c r="D2039" s="170" t="s">
        <v>67</v>
      </c>
      <c r="E2039" s="171">
        <v>0.30220000000000002</v>
      </c>
      <c r="F2039" s="172">
        <v>0.01</v>
      </c>
      <c r="G2039" s="171">
        <v>7.8361999999999998E-3</v>
      </c>
      <c r="H2039" s="171">
        <v>0.20191000000000001</v>
      </c>
      <c r="I2039" s="170" t="b">
        <v>1</v>
      </c>
    </row>
    <row r="2040" spans="1:9" x14ac:dyDescent="0.15">
      <c r="A2040" s="169" t="s">
        <v>1203</v>
      </c>
      <c r="B2040" s="169" t="s">
        <v>338</v>
      </c>
      <c r="C2040" s="170" t="s">
        <v>60</v>
      </c>
      <c r="D2040" s="170" t="s">
        <v>63</v>
      </c>
      <c r="E2040" s="171">
        <v>0.25609999999999999</v>
      </c>
      <c r="F2040" s="172">
        <v>-6.0000000000000001E-3</v>
      </c>
      <c r="G2040" s="171">
        <v>8.2232299999999998E-3</v>
      </c>
      <c r="H2040" s="171">
        <v>0.46561000000000002</v>
      </c>
      <c r="I2040" s="170" t="b">
        <v>1</v>
      </c>
    </row>
    <row r="2041" spans="1:9" x14ac:dyDescent="0.15">
      <c r="A2041" s="169" t="s">
        <v>1203</v>
      </c>
      <c r="B2041" s="169" t="s">
        <v>244</v>
      </c>
      <c r="C2041" s="170" t="s">
        <v>67</v>
      </c>
      <c r="D2041" s="170" t="s">
        <v>61</v>
      </c>
      <c r="E2041" s="171">
        <v>8.9539999999999995E-2</v>
      </c>
      <c r="F2041" s="172">
        <v>-1.7999999999999999E-2</v>
      </c>
      <c r="G2041" s="171">
        <v>1.317227E-2</v>
      </c>
      <c r="H2041" s="171">
        <v>0.17177999999999999</v>
      </c>
      <c r="I2041" s="170" t="b">
        <v>1</v>
      </c>
    </row>
    <row r="2042" spans="1:9" x14ac:dyDescent="0.15">
      <c r="A2042" s="169" t="s">
        <v>1203</v>
      </c>
      <c r="B2042" s="169" t="s">
        <v>392</v>
      </c>
      <c r="C2042" s="170" t="s">
        <v>67</v>
      </c>
      <c r="D2042" s="170" t="s">
        <v>61</v>
      </c>
      <c r="E2042" s="171">
        <v>0.73609000000000002</v>
      </c>
      <c r="F2042" s="172">
        <v>1.7999999999999999E-2</v>
      </c>
      <c r="G2042" s="171">
        <v>8.67039E-3</v>
      </c>
      <c r="H2042" s="171">
        <v>3.7891000000000001E-2</v>
      </c>
      <c r="I2042" s="170" t="b">
        <v>1</v>
      </c>
    </row>
    <row r="2043" spans="1:9" x14ac:dyDescent="0.15">
      <c r="A2043" s="169" t="s">
        <v>1203</v>
      </c>
      <c r="B2043" s="169" t="s">
        <v>223</v>
      </c>
      <c r="C2043" s="170" t="s">
        <v>63</v>
      </c>
      <c r="D2043" s="170" t="s">
        <v>61</v>
      </c>
      <c r="E2043" s="171">
        <v>0.92003999999999997</v>
      </c>
      <c r="F2043" s="172">
        <v>-2.7E-2</v>
      </c>
      <c r="G2043" s="171">
        <v>1.3937349999999999E-2</v>
      </c>
      <c r="H2043" s="171">
        <v>5.2715999999999999E-2</v>
      </c>
      <c r="I2043" s="170" t="b">
        <v>1</v>
      </c>
    </row>
    <row r="2044" spans="1:9" x14ac:dyDescent="0.15">
      <c r="A2044" s="169" t="s">
        <v>1203</v>
      </c>
      <c r="B2044" s="169" t="s">
        <v>274</v>
      </c>
      <c r="C2044" s="170" t="s">
        <v>60</v>
      </c>
      <c r="D2044" s="170" t="s">
        <v>61</v>
      </c>
      <c r="E2044" s="171">
        <v>0.33461999999999997</v>
      </c>
      <c r="F2044" s="172">
        <v>-0.02</v>
      </c>
      <c r="G2044" s="171">
        <v>7.9154599999999992E-3</v>
      </c>
      <c r="H2044" s="171">
        <v>1.1514E-2</v>
      </c>
      <c r="I2044" s="170" t="b">
        <v>1</v>
      </c>
    </row>
    <row r="2045" spans="1:9" x14ac:dyDescent="0.15">
      <c r="A2045" s="169" t="s">
        <v>1203</v>
      </c>
      <c r="B2045" s="169" t="s">
        <v>81</v>
      </c>
      <c r="C2045" s="170" t="s">
        <v>60</v>
      </c>
      <c r="D2045" s="170" t="s">
        <v>61</v>
      </c>
      <c r="E2045" s="171">
        <v>0.24251</v>
      </c>
      <c r="F2045" s="172">
        <v>-1.0999999999999999E-2</v>
      </c>
      <c r="G2045" s="171">
        <v>8.4784300000000003E-3</v>
      </c>
      <c r="H2045" s="171">
        <v>0.19449</v>
      </c>
      <c r="I2045" s="170" t="b">
        <v>1</v>
      </c>
    </row>
    <row r="2046" spans="1:9" x14ac:dyDescent="0.15">
      <c r="A2046" s="169" t="s">
        <v>1203</v>
      </c>
      <c r="B2046" s="169" t="s">
        <v>221</v>
      </c>
      <c r="C2046" s="170" t="s">
        <v>67</v>
      </c>
      <c r="D2046" s="170" t="s">
        <v>61</v>
      </c>
      <c r="E2046" s="171">
        <v>0.86755000000000004</v>
      </c>
      <c r="F2046" s="172">
        <v>-4.0000000000000001E-3</v>
      </c>
      <c r="G2046" s="171">
        <v>1.034436E-2</v>
      </c>
      <c r="H2046" s="171">
        <v>0.69899</v>
      </c>
      <c r="I2046" s="170" t="b">
        <v>1</v>
      </c>
    </row>
    <row r="2047" spans="1:9" x14ac:dyDescent="0.15">
      <c r="A2047" s="169" t="s">
        <v>1203</v>
      </c>
      <c r="B2047" s="169" t="s">
        <v>335</v>
      </c>
      <c r="C2047" s="170" t="s">
        <v>67</v>
      </c>
      <c r="D2047" s="170" t="s">
        <v>61</v>
      </c>
      <c r="E2047" s="171">
        <v>0.67493000000000003</v>
      </c>
      <c r="F2047" s="172">
        <v>-1.0999999999999999E-2</v>
      </c>
      <c r="G2047" s="171">
        <v>7.7866200000000002E-3</v>
      </c>
      <c r="H2047" s="171">
        <v>0.15775</v>
      </c>
      <c r="I2047" s="170" t="b">
        <v>1</v>
      </c>
    </row>
    <row r="2048" spans="1:9" x14ac:dyDescent="0.15">
      <c r="A2048" s="169" t="s">
        <v>1203</v>
      </c>
      <c r="B2048" s="169" t="s">
        <v>415</v>
      </c>
      <c r="C2048" s="170" t="s">
        <v>60</v>
      </c>
      <c r="D2048" s="170" t="s">
        <v>63</v>
      </c>
      <c r="E2048" s="171">
        <v>0.10274</v>
      </c>
      <c r="F2048" s="172">
        <v>-2.5999999999999999E-2</v>
      </c>
      <c r="G2048" s="171">
        <v>1.233478E-2</v>
      </c>
      <c r="H2048" s="171">
        <v>3.5042999999999998E-2</v>
      </c>
      <c r="I2048" s="170" t="b">
        <v>1</v>
      </c>
    </row>
    <row r="2049" spans="1:9" x14ac:dyDescent="0.15">
      <c r="A2049" s="169" t="s">
        <v>1203</v>
      </c>
      <c r="B2049" s="169" t="s">
        <v>133</v>
      </c>
      <c r="C2049" s="170" t="s">
        <v>60</v>
      </c>
      <c r="D2049" s="170" t="s">
        <v>63</v>
      </c>
      <c r="E2049" s="171">
        <v>0.44779000000000002</v>
      </c>
      <c r="F2049" s="172">
        <v>-2.1999999999999999E-2</v>
      </c>
      <c r="G2049" s="171">
        <v>7.6633600000000001E-3</v>
      </c>
      <c r="H2049" s="171">
        <v>4.0943000000000004E-3</v>
      </c>
      <c r="I2049" s="170" t="b">
        <v>1</v>
      </c>
    </row>
    <row r="2050" spans="1:9" x14ac:dyDescent="0.15">
      <c r="A2050" s="169" t="s">
        <v>1203</v>
      </c>
      <c r="B2050" s="169" t="s">
        <v>998</v>
      </c>
      <c r="C2050" s="170" t="s">
        <v>60</v>
      </c>
      <c r="D2050" s="170" t="s">
        <v>63</v>
      </c>
      <c r="E2050" s="171">
        <v>0.16933000000000001</v>
      </c>
      <c r="F2050" s="172">
        <v>-1.7000000000000001E-2</v>
      </c>
      <c r="G2050" s="171">
        <v>9.9438800000000004E-3</v>
      </c>
      <c r="H2050" s="171">
        <v>8.7341000000000002E-2</v>
      </c>
      <c r="I2050" s="170" t="b">
        <v>1</v>
      </c>
    </row>
    <row r="2051" spans="1:9" x14ac:dyDescent="0.15">
      <c r="A2051" s="169" t="s">
        <v>1203</v>
      </c>
      <c r="B2051" s="169" t="s">
        <v>170</v>
      </c>
      <c r="C2051" s="170" t="s">
        <v>67</v>
      </c>
      <c r="D2051" s="170" t="s">
        <v>63</v>
      </c>
      <c r="E2051" s="171">
        <v>0.58977999999999997</v>
      </c>
      <c r="F2051" s="172">
        <v>-1.7000000000000001E-2</v>
      </c>
      <c r="G2051" s="171">
        <v>7.7711300000000002E-3</v>
      </c>
      <c r="H2051" s="171">
        <v>2.87E-2</v>
      </c>
      <c r="I2051" s="170" t="b">
        <v>1</v>
      </c>
    </row>
    <row r="2052" spans="1:9" x14ac:dyDescent="0.15">
      <c r="A2052" s="169" t="s">
        <v>1203</v>
      </c>
      <c r="B2052" s="169" t="s">
        <v>270</v>
      </c>
      <c r="C2052" s="170" t="s">
        <v>63</v>
      </c>
      <c r="D2052" s="170" t="s">
        <v>61</v>
      </c>
      <c r="E2052" s="171">
        <v>0.40228999999999998</v>
      </c>
      <c r="F2052" s="172">
        <v>2E-3</v>
      </c>
      <c r="G2052" s="171">
        <v>8.1171999999999998E-3</v>
      </c>
      <c r="H2052" s="171">
        <v>0.80537999999999998</v>
      </c>
      <c r="I2052" s="170" t="b">
        <v>1</v>
      </c>
    </row>
    <row r="2053" spans="1:9" x14ac:dyDescent="0.15">
      <c r="A2053" s="169" t="s">
        <v>1203</v>
      </c>
      <c r="B2053" s="169" t="s">
        <v>188</v>
      </c>
      <c r="C2053" s="170" t="s">
        <v>67</v>
      </c>
      <c r="D2053" s="170" t="s">
        <v>60</v>
      </c>
      <c r="E2053" s="171">
        <v>0.88717000000000001</v>
      </c>
      <c r="F2053" s="172">
        <v>-1.2999999999999999E-2</v>
      </c>
      <c r="G2053" s="171">
        <v>1.2180109999999999E-2</v>
      </c>
      <c r="H2053" s="171">
        <v>0.28582999999999997</v>
      </c>
      <c r="I2053" s="170" t="b">
        <v>1</v>
      </c>
    </row>
    <row r="2054" spans="1:9" x14ac:dyDescent="0.15">
      <c r="A2054" s="169" t="s">
        <v>1203</v>
      </c>
      <c r="B2054" s="169" t="s">
        <v>1026</v>
      </c>
      <c r="C2054" s="170" t="s">
        <v>61</v>
      </c>
      <c r="D2054" s="170" t="s">
        <v>67</v>
      </c>
      <c r="E2054" s="171">
        <v>0.15092</v>
      </c>
      <c r="F2054" s="172">
        <v>0.01</v>
      </c>
      <c r="G2054" s="171">
        <v>1.03804E-2</v>
      </c>
      <c r="H2054" s="171">
        <v>0.33537</v>
      </c>
      <c r="I2054" s="170" t="b">
        <v>1</v>
      </c>
    </row>
    <row r="2055" spans="1:9" x14ac:dyDescent="0.15">
      <c r="A2055" s="169" t="s">
        <v>1203</v>
      </c>
      <c r="B2055" s="169" t="s">
        <v>211</v>
      </c>
      <c r="C2055" s="170" t="s">
        <v>60</v>
      </c>
      <c r="D2055" s="170" t="s">
        <v>61</v>
      </c>
      <c r="E2055" s="171">
        <v>0.13372000000000001</v>
      </c>
      <c r="F2055" s="172">
        <v>0.01</v>
      </c>
      <c r="G2055" s="171">
        <v>1.1707499999999999E-2</v>
      </c>
      <c r="H2055" s="171">
        <v>0.39301999999999998</v>
      </c>
      <c r="I2055" s="170" t="b">
        <v>1</v>
      </c>
    </row>
    <row r="2056" spans="1:9" x14ac:dyDescent="0.15">
      <c r="A2056" s="169" t="s">
        <v>1203</v>
      </c>
      <c r="B2056" s="169" t="s">
        <v>91</v>
      </c>
      <c r="C2056" s="170" t="s">
        <v>60</v>
      </c>
      <c r="D2056" s="170" t="s">
        <v>63</v>
      </c>
      <c r="E2056" s="171">
        <v>0.15720000000000001</v>
      </c>
      <c r="F2056" s="172">
        <v>8.0000000000000002E-3</v>
      </c>
      <c r="G2056" s="171">
        <v>1.120049E-2</v>
      </c>
      <c r="H2056" s="171">
        <v>0.47506999999999999</v>
      </c>
      <c r="I2056" s="170" t="b">
        <v>1</v>
      </c>
    </row>
    <row r="2057" spans="1:9" x14ac:dyDescent="0.15">
      <c r="A2057" s="169" t="s">
        <v>1203</v>
      </c>
      <c r="B2057" s="169" t="s">
        <v>169</v>
      </c>
      <c r="C2057" s="170" t="s">
        <v>60</v>
      </c>
      <c r="D2057" s="170" t="s">
        <v>63</v>
      </c>
      <c r="E2057" s="171">
        <v>0.40343000000000001</v>
      </c>
      <c r="F2057" s="172">
        <v>8.9999999999999993E-3</v>
      </c>
      <c r="G2057" s="171">
        <v>7.5274000000000001E-3</v>
      </c>
      <c r="H2057" s="171">
        <v>0.23183999999999999</v>
      </c>
      <c r="I2057" s="170" t="b">
        <v>1</v>
      </c>
    </row>
    <row r="2058" spans="1:9" x14ac:dyDescent="0.15">
      <c r="A2058" s="169" t="s">
        <v>1203</v>
      </c>
      <c r="B2058" s="169" t="s">
        <v>210</v>
      </c>
      <c r="C2058" s="170" t="s">
        <v>60</v>
      </c>
      <c r="D2058" s="170" t="s">
        <v>63</v>
      </c>
      <c r="E2058" s="171">
        <v>0.71811999999999998</v>
      </c>
      <c r="F2058" s="172">
        <v>-2.1999999999999999E-2</v>
      </c>
      <c r="G2058" s="171">
        <v>8.1916000000000003E-3</v>
      </c>
      <c r="H2058" s="171">
        <v>7.2382999999999996E-3</v>
      </c>
      <c r="I2058" s="170" t="b">
        <v>1</v>
      </c>
    </row>
    <row r="2059" spans="1:9" x14ac:dyDescent="0.15">
      <c r="A2059" s="169" t="s">
        <v>1203</v>
      </c>
      <c r="B2059" s="169" t="s">
        <v>370</v>
      </c>
      <c r="C2059" s="170" t="s">
        <v>67</v>
      </c>
      <c r="D2059" s="170" t="s">
        <v>61</v>
      </c>
      <c r="E2059" s="171">
        <v>0.16816</v>
      </c>
      <c r="F2059" s="172">
        <v>-8.9999999999999993E-3</v>
      </c>
      <c r="G2059" s="171">
        <v>1.0611229999999999E-2</v>
      </c>
      <c r="H2059" s="171">
        <v>0.39634999999999998</v>
      </c>
      <c r="I2059" s="170" t="b">
        <v>1</v>
      </c>
    </row>
    <row r="2060" spans="1:9" x14ac:dyDescent="0.15">
      <c r="A2060" s="169" t="s">
        <v>1203</v>
      </c>
      <c r="B2060" s="169" t="s">
        <v>153</v>
      </c>
      <c r="C2060" s="170" t="s">
        <v>67</v>
      </c>
      <c r="D2060" s="170" t="s">
        <v>61</v>
      </c>
      <c r="E2060" s="171">
        <v>0.38602999999999998</v>
      </c>
      <c r="F2060" s="172">
        <v>-5.0000000000000001E-3</v>
      </c>
      <c r="G2060" s="171">
        <v>7.4746200000000004E-3</v>
      </c>
      <c r="H2060" s="171">
        <v>0.50353999999999999</v>
      </c>
      <c r="I2060" s="170" t="b">
        <v>1</v>
      </c>
    </row>
    <row r="2061" spans="1:9" x14ac:dyDescent="0.15">
      <c r="A2061" s="169" t="s">
        <v>1203</v>
      </c>
      <c r="B2061" s="169" t="s">
        <v>815</v>
      </c>
      <c r="C2061" s="170" t="s">
        <v>60</v>
      </c>
      <c r="D2061" s="170" t="s">
        <v>63</v>
      </c>
      <c r="E2061" s="171">
        <v>0.45568999999999998</v>
      </c>
      <c r="F2061" s="172">
        <v>-2E-3</v>
      </c>
      <c r="G2061" s="171">
        <v>7.6791400000000001E-3</v>
      </c>
      <c r="H2061" s="171">
        <v>0.79452</v>
      </c>
      <c r="I2061" s="170" t="b">
        <v>1</v>
      </c>
    </row>
    <row r="2062" spans="1:9" x14ac:dyDescent="0.15">
      <c r="A2062" s="169" t="s">
        <v>1203</v>
      </c>
      <c r="B2062" s="169" t="s">
        <v>883</v>
      </c>
      <c r="C2062" s="170" t="s">
        <v>67</v>
      </c>
      <c r="D2062" s="170" t="s">
        <v>61</v>
      </c>
      <c r="E2062" s="171">
        <v>0.39768999999999999</v>
      </c>
      <c r="F2062" s="172">
        <v>1.4E-2</v>
      </c>
      <c r="G2062" s="171">
        <v>7.4773699999999997E-3</v>
      </c>
      <c r="H2062" s="171">
        <v>6.1163000000000002E-2</v>
      </c>
      <c r="I2062" s="170" t="b">
        <v>1</v>
      </c>
    </row>
    <row r="2063" spans="1:9" x14ac:dyDescent="0.15">
      <c r="A2063" s="169" t="s">
        <v>1203</v>
      </c>
      <c r="B2063" s="169" t="s">
        <v>408</v>
      </c>
      <c r="C2063" s="170" t="s">
        <v>60</v>
      </c>
      <c r="D2063" s="170" t="s">
        <v>63</v>
      </c>
      <c r="E2063" s="171">
        <v>0.32918999999999998</v>
      </c>
      <c r="F2063" s="172">
        <v>1.4999999999999999E-2</v>
      </c>
      <c r="G2063" s="171">
        <v>7.8544200000000008E-3</v>
      </c>
      <c r="H2063" s="171">
        <v>5.6165E-2</v>
      </c>
      <c r="I2063" s="170" t="b">
        <v>1</v>
      </c>
    </row>
    <row r="2064" spans="1:9" x14ac:dyDescent="0.15">
      <c r="A2064" s="169" t="s">
        <v>1203</v>
      </c>
      <c r="B2064" s="169" t="s">
        <v>259</v>
      </c>
      <c r="C2064" s="170" t="s">
        <v>67</v>
      </c>
      <c r="D2064" s="170" t="s">
        <v>61</v>
      </c>
      <c r="E2064" s="171">
        <v>0.82082999999999995</v>
      </c>
      <c r="F2064" s="172">
        <v>-3.6999999999999998E-2</v>
      </c>
      <c r="G2064" s="171">
        <v>9.7193799999999997E-3</v>
      </c>
      <c r="H2064" s="172">
        <v>1.4076E-4</v>
      </c>
      <c r="I2064" s="170" t="b">
        <v>1</v>
      </c>
    </row>
    <row r="2065" spans="1:9" x14ac:dyDescent="0.15">
      <c r="A2065" s="169" t="s">
        <v>1203</v>
      </c>
      <c r="B2065" s="169" t="s">
        <v>366</v>
      </c>
      <c r="C2065" s="170" t="s">
        <v>60</v>
      </c>
      <c r="D2065" s="170" t="s">
        <v>61</v>
      </c>
      <c r="E2065" s="171">
        <v>0.78849999999999998</v>
      </c>
      <c r="F2065" s="172">
        <v>-3.9E-2</v>
      </c>
      <c r="G2065" s="171">
        <v>9.1506699999999996E-3</v>
      </c>
      <c r="H2065" s="172">
        <v>2.0299999999999999E-5</v>
      </c>
      <c r="I2065" s="170" t="b">
        <v>1</v>
      </c>
    </row>
    <row r="2066" spans="1:9" x14ac:dyDescent="0.15">
      <c r="A2066" s="169" t="s">
        <v>1203</v>
      </c>
      <c r="B2066" s="169" t="s">
        <v>361</v>
      </c>
      <c r="C2066" s="170" t="s">
        <v>67</v>
      </c>
      <c r="D2066" s="170" t="s">
        <v>61</v>
      </c>
      <c r="E2066" s="171">
        <v>0.77468000000000004</v>
      </c>
      <c r="F2066" s="172">
        <v>5.0000000000000001E-3</v>
      </c>
      <c r="G2066" s="171">
        <v>9.9924799999999998E-3</v>
      </c>
      <c r="H2066" s="171">
        <v>0.61680999999999997</v>
      </c>
      <c r="I2066" s="170" t="b">
        <v>1</v>
      </c>
    </row>
    <row r="2067" spans="1:9" x14ac:dyDescent="0.15">
      <c r="A2067" s="169" t="s">
        <v>1203</v>
      </c>
      <c r="B2067" s="169" t="s">
        <v>174</v>
      </c>
      <c r="C2067" s="170" t="s">
        <v>67</v>
      </c>
      <c r="D2067" s="170" t="s">
        <v>63</v>
      </c>
      <c r="E2067" s="171">
        <v>0.70179999999999998</v>
      </c>
      <c r="F2067" s="172">
        <v>-2.1000000000000001E-2</v>
      </c>
      <c r="G2067" s="171">
        <v>8.1220300000000006E-3</v>
      </c>
      <c r="H2067" s="171">
        <v>9.7220999999999991E-3</v>
      </c>
      <c r="I2067" s="170" t="b">
        <v>1</v>
      </c>
    </row>
    <row r="2068" spans="1:9" x14ac:dyDescent="0.15">
      <c r="A2068" s="169" t="s">
        <v>1203</v>
      </c>
      <c r="B2068" s="169" t="s">
        <v>158</v>
      </c>
      <c r="C2068" s="170" t="s">
        <v>67</v>
      </c>
      <c r="D2068" s="170" t="s">
        <v>61</v>
      </c>
      <c r="E2068" s="171">
        <v>0.41464000000000001</v>
      </c>
      <c r="F2068" s="172">
        <v>-8.0000000000000002E-3</v>
      </c>
      <c r="G2068" s="171">
        <v>7.2686000000000001E-3</v>
      </c>
      <c r="H2068" s="171">
        <v>0.27106000000000002</v>
      </c>
      <c r="I2068" s="170" t="b">
        <v>1</v>
      </c>
    </row>
    <row r="2069" spans="1:9" x14ac:dyDescent="0.15">
      <c r="A2069" s="169" t="s">
        <v>1203</v>
      </c>
      <c r="B2069" s="169" t="s">
        <v>72</v>
      </c>
      <c r="C2069" s="170" t="s">
        <v>67</v>
      </c>
      <c r="D2069" s="170" t="s">
        <v>63</v>
      </c>
      <c r="E2069" s="171">
        <v>0.69052999999999998</v>
      </c>
      <c r="F2069" s="172">
        <v>2.1999999999999999E-2</v>
      </c>
      <c r="G2069" s="171">
        <v>7.8951799999999999E-3</v>
      </c>
      <c r="H2069" s="171">
        <v>5.3279E-3</v>
      </c>
      <c r="I2069" s="170" t="b">
        <v>1</v>
      </c>
    </row>
    <row r="2070" spans="1:9" x14ac:dyDescent="0.15">
      <c r="A2070" s="169" t="s">
        <v>1203</v>
      </c>
      <c r="B2070" s="169" t="s">
        <v>250</v>
      </c>
      <c r="C2070" s="170" t="s">
        <v>67</v>
      </c>
      <c r="D2070" s="170" t="s">
        <v>61</v>
      </c>
      <c r="E2070" s="171">
        <v>0.18085000000000001</v>
      </c>
      <c r="F2070" s="172">
        <v>-1.4E-2</v>
      </c>
      <c r="G2070" s="171">
        <v>9.5388399999999998E-3</v>
      </c>
      <c r="H2070" s="171">
        <v>0.14219000000000001</v>
      </c>
      <c r="I2070" s="170" t="b">
        <v>1</v>
      </c>
    </row>
    <row r="2071" spans="1:9" x14ac:dyDescent="0.15">
      <c r="A2071" s="169" t="s">
        <v>1203</v>
      </c>
      <c r="B2071" s="169" t="s">
        <v>308</v>
      </c>
      <c r="C2071" s="170" t="s">
        <v>60</v>
      </c>
      <c r="D2071" s="170" t="s">
        <v>63</v>
      </c>
      <c r="E2071" s="171">
        <v>0.93694999999999995</v>
      </c>
      <c r="F2071" s="172">
        <v>-1.6E-2</v>
      </c>
      <c r="G2071" s="171">
        <v>1.6070560000000001E-2</v>
      </c>
      <c r="H2071" s="171">
        <v>0.31944</v>
      </c>
      <c r="I2071" s="170" t="b">
        <v>1</v>
      </c>
    </row>
    <row r="2072" spans="1:9" x14ac:dyDescent="0.15">
      <c r="A2072" s="169" t="s">
        <v>1203</v>
      </c>
      <c r="B2072" s="169" t="s">
        <v>1024</v>
      </c>
      <c r="C2072" s="170" t="s">
        <v>67</v>
      </c>
      <c r="D2072" s="170" t="s">
        <v>60</v>
      </c>
      <c r="E2072" s="171">
        <v>2.75E-2</v>
      </c>
      <c r="F2072" s="172">
        <v>8.3000000000000004E-2</v>
      </c>
      <c r="G2072" s="171">
        <v>2.426261E-2</v>
      </c>
      <c r="H2072" s="171">
        <v>6.2414000000000002E-4</v>
      </c>
      <c r="I2072" s="170" t="b">
        <v>1</v>
      </c>
    </row>
    <row r="2073" spans="1:9" x14ac:dyDescent="0.15">
      <c r="A2073" s="169" t="s">
        <v>1203</v>
      </c>
      <c r="B2073" s="169" t="s">
        <v>96</v>
      </c>
      <c r="C2073" s="170" t="s">
        <v>67</v>
      </c>
      <c r="D2073" s="170" t="s">
        <v>61</v>
      </c>
      <c r="E2073" s="171">
        <v>0.66910000000000003</v>
      </c>
      <c r="F2073" s="172">
        <v>8.9999999999999993E-3</v>
      </c>
      <c r="G2073" s="171">
        <v>7.9064400000000007E-3</v>
      </c>
      <c r="H2073" s="171">
        <v>0.25498999999999999</v>
      </c>
      <c r="I2073" s="170" t="b">
        <v>1</v>
      </c>
    </row>
    <row r="2074" spans="1:9" x14ac:dyDescent="0.15">
      <c r="A2074" s="169" t="s">
        <v>1203</v>
      </c>
      <c r="B2074" s="169" t="s">
        <v>363</v>
      </c>
      <c r="C2074" s="170" t="s">
        <v>60</v>
      </c>
      <c r="D2074" s="170" t="s">
        <v>61</v>
      </c>
      <c r="E2074" s="171">
        <v>0.70955000000000001</v>
      </c>
      <c r="F2074" s="172">
        <v>3.0000000000000001E-3</v>
      </c>
      <c r="G2074" s="171">
        <v>7.4164399999999998E-3</v>
      </c>
      <c r="H2074" s="171">
        <v>0.68584000000000001</v>
      </c>
      <c r="I2074" s="170" t="b">
        <v>1</v>
      </c>
    </row>
    <row r="2075" spans="1:9" x14ac:dyDescent="0.15">
      <c r="A2075" s="169" t="s">
        <v>1203</v>
      </c>
      <c r="B2075" s="169" t="s">
        <v>847</v>
      </c>
      <c r="C2075" s="170" t="s">
        <v>60</v>
      </c>
      <c r="D2075" s="170" t="s">
        <v>61</v>
      </c>
      <c r="E2075" s="171">
        <v>0.19764999999999999</v>
      </c>
      <c r="F2075" s="172">
        <v>-2E-3</v>
      </c>
      <c r="G2075" s="171">
        <v>9.3202700000000003E-3</v>
      </c>
      <c r="H2075" s="171">
        <v>0.83008999999999999</v>
      </c>
      <c r="I2075" s="170" t="b">
        <v>1</v>
      </c>
    </row>
    <row r="2076" spans="1:9" x14ac:dyDescent="0.15">
      <c r="A2076" s="169" t="s">
        <v>1203</v>
      </c>
      <c r="B2076" s="169" t="s">
        <v>203</v>
      </c>
      <c r="C2076" s="170" t="s">
        <v>67</v>
      </c>
      <c r="D2076" s="170" t="s">
        <v>61</v>
      </c>
      <c r="E2076" s="171">
        <v>0.54676999999999998</v>
      </c>
      <c r="F2076" s="172">
        <v>4.0000000000000001E-3</v>
      </c>
      <c r="G2076" s="171">
        <v>7.8466200000000003E-3</v>
      </c>
      <c r="H2076" s="171">
        <v>0.61021000000000003</v>
      </c>
      <c r="I2076" s="170" t="b">
        <v>1</v>
      </c>
    </row>
    <row r="2077" spans="1:9" x14ac:dyDescent="0.15">
      <c r="A2077" s="169" t="s">
        <v>1203</v>
      </c>
      <c r="B2077" s="169" t="s">
        <v>395</v>
      </c>
      <c r="C2077" s="170" t="s">
        <v>67</v>
      </c>
      <c r="D2077" s="170" t="s">
        <v>61</v>
      </c>
      <c r="E2077" s="171">
        <v>0.12519</v>
      </c>
      <c r="F2077" s="172">
        <v>-8.9999999999999993E-3</v>
      </c>
      <c r="G2077" s="171">
        <v>1.140877E-2</v>
      </c>
      <c r="H2077" s="171">
        <v>0.43019000000000002</v>
      </c>
      <c r="I2077" s="170" t="b">
        <v>1</v>
      </c>
    </row>
    <row r="2078" spans="1:9" x14ac:dyDescent="0.15">
      <c r="A2078" s="169" t="s">
        <v>1203</v>
      </c>
      <c r="B2078" s="169" t="s">
        <v>217</v>
      </c>
      <c r="C2078" s="170" t="s">
        <v>60</v>
      </c>
      <c r="D2078" s="170" t="s">
        <v>63</v>
      </c>
      <c r="E2078" s="171">
        <v>0.30020999999999998</v>
      </c>
      <c r="F2078" s="172">
        <v>0.01</v>
      </c>
      <c r="G2078" s="171">
        <v>8.5675200000000003E-3</v>
      </c>
      <c r="H2078" s="171">
        <v>0.24313000000000001</v>
      </c>
      <c r="I2078" s="170" t="b">
        <v>1</v>
      </c>
    </row>
    <row r="2079" spans="1:9" x14ac:dyDescent="0.15">
      <c r="A2079" s="169" t="s">
        <v>1203</v>
      </c>
      <c r="B2079" s="169" t="s">
        <v>317</v>
      </c>
      <c r="C2079" s="170" t="s">
        <v>67</v>
      </c>
      <c r="D2079" s="170" t="s">
        <v>61</v>
      </c>
      <c r="E2079" s="171">
        <v>0.34960000000000002</v>
      </c>
      <c r="F2079" s="172">
        <v>-4.2000000000000003E-2</v>
      </c>
      <c r="G2079" s="171">
        <v>7.8779000000000002E-3</v>
      </c>
      <c r="H2079" s="172">
        <v>9.7500000000000006E-8</v>
      </c>
      <c r="I2079" s="170" t="b">
        <v>1</v>
      </c>
    </row>
    <row r="2080" spans="1:9" x14ac:dyDescent="0.15">
      <c r="A2080" s="169" t="s">
        <v>1203</v>
      </c>
      <c r="B2080" s="169" t="s">
        <v>821</v>
      </c>
      <c r="C2080" s="170" t="s">
        <v>60</v>
      </c>
      <c r="D2080" s="170" t="s">
        <v>67</v>
      </c>
      <c r="E2080" s="171">
        <v>0.45815</v>
      </c>
      <c r="F2080" s="172">
        <v>-5.8000000000000003E-2</v>
      </c>
      <c r="G2080" s="171">
        <v>7.5223499999999997E-3</v>
      </c>
      <c r="H2080" s="172">
        <v>1.25E-14</v>
      </c>
      <c r="I2080" s="170" t="b">
        <v>0</v>
      </c>
    </row>
    <row r="2081" spans="1:9" x14ac:dyDescent="0.15">
      <c r="A2081" s="169" t="s">
        <v>1203</v>
      </c>
      <c r="B2081" s="169" t="s">
        <v>396</v>
      </c>
      <c r="C2081" s="170" t="s">
        <v>60</v>
      </c>
      <c r="D2081" s="170" t="s">
        <v>63</v>
      </c>
      <c r="E2081" s="171">
        <v>0.17718999999999999</v>
      </c>
      <c r="F2081" s="172">
        <v>8.0000000000000002E-3</v>
      </c>
      <c r="G2081" s="171">
        <v>9.9629699999999998E-3</v>
      </c>
      <c r="H2081" s="171">
        <v>0.42198999999999998</v>
      </c>
      <c r="I2081" s="170" t="b">
        <v>1</v>
      </c>
    </row>
    <row r="2082" spans="1:9" x14ac:dyDescent="0.15">
      <c r="A2082" s="169" t="s">
        <v>1203</v>
      </c>
      <c r="B2082" s="169" t="s">
        <v>87</v>
      </c>
      <c r="C2082" s="170" t="s">
        <v>67</v>
      </c>
      <c r="D2082" s="170" t="s">
        <v>61</v>
      </c>
      <c r="E2082" s="171">
        <v>0.34682000000000002</v>
      </c>
      <c r="F2082" s="172">
        <v>-4.1000000000000002E-2</v>
      </c>
      <c r="G2082" s="171">
        <v>7.7489899999999999E-3</v>
      </c>
      <c r="H2082" s="172">
        <v>1.2200000000000001E-7</v>
      </c>
      <c r="I2082" s="170" t="b">
        <v>1</v>
      </c>
    </row>
    <row r="2083" spans="1:9" x14ac:dyDescent="0.15">
      <c r="A2083" s="169" t="s">
        <v>1203</v>
      </c>
      <c r="B2083" s="169" t="s">
        <v>298</v>
      </c>
      <c r="C2083" s="170" t="s">
        <v>60</v>
      </c>
      <c r="D2083" s="170" t="s">
        <v>63</v>
      </c>
      <c r="E2083" s="171">
        <v>0.85468</v>
      </c>
      <c r="F2083" s="172">
        <v>-3.0000000000000001E-3</v>
      </c>
      <c r="G2083" s="171">
        <v>1.0592560000000001E-2</v>
      </c>
      <c r="H2083" s="171">
        <v>0.77700999999999998</v>
      </c>
      <c r="I2083" s="170" t="b">
        <v>1</v>
      </c>
    </row>
    <row r="2084" spans="1:9" x14ac:dyDescent="0.15">
      <c r="A2084" s="169" t="s">
        <v>1203</v>
      </c>
      <c r="B2084" s="169" t="s">
        <v>179</v>
      </c>
      <c r="C2084" s="170" t="s">
        <v>67</v>
      </c>
      <c r="D2084" s="170" t="s">
        <v>61</v>
      </c>
      <c r="E2084" s="171">
        <v>0.67988000000000004</v>
      </c>
      <c r="F2084" s="172">
        <v>-8.9999999999999993E-3</v>
      </c>
      <c r="G2084" s="171">
        <v>8.3728799999999992E-3</v>
      </c>
      <c r="H2084" s="171">
        <v>0.28242</v>
      </c>
      <c r="I2084" s="170" t="b">
        <v>1</v>
      </c>
    </row>
    <row r="2085" spans="1:9" x14ac:dyDescent="0.15">
      <c r="A2085" s="169" t="s">
        <v>1203</v>
      </c>
      <c r="B2085" s="169" t="s">
        <v>123</v>
      </c>
      <c r="C2085" s="170" t="s">
        <v>67</v>
      </c>
      <c r="D2085" s="170" t="s">
        <v>63</v>
      </c>
      <c r="E2085" s="171">
        <v>0.17788999999999999</v>
      </c>
      <c r="F2085" s="172">
        <v>5.0000000000000001E-3</v>
      </c>
      <c r="G2085" s="171">
        <v>9.6613800000000007E-3</v>
      </c>
      <c r="H2085" s="171">
        <v>0.60479000000000005</v>
      </c>
      <c r="I2085" s="170" t="b">
        <v>1</v>
      </c>
    </row>
    <row r="2086" spans="1:9" x14ac:dyDescent="0.15">
      <c r="A2086" s="169" t="s">
        <v>1203</v>
      </c>
      <c r="B2086" s="169" t="s">
        <v>66</v>
      </c>
      <c r="C2086" s="170" t="s">
        <v>67</v>
      </c>
      <c r="D2086" s="170" t="s">
        <v>61</v>
      </c>
      <c r="E2086" s="171">
        <v>0.30941999999999997</v>
      </c>
      <c r="F2086" s="172">
        <v>-3.0000000000000001E-3</v>
      </c>
      <c r="G2086" s="171">
        <v>8.3626099999999995E-3</v>
      </c>
      <c r="H2086" s="171">
        <v>0.71979000000000004</v>
      </c>
      <c r="I2086" s="170" t="b">
        <v>1</v>
      </c>
    </row>
    <row r="2087" spans="1:9" x14ac:dyDescent="0.15">
      <c r="A2087" s="169" t="s">
        <v>1203</v>
      </c>
      <c r="B2087" s="169" t="s">
        <v>119</v>
      </c>
      <c r="C2087" s="170" t="s">
        <v>67</v>
      </c>
      <c r="D2087" s="170" t="s">
        <v>61</v>
      </c>
      <c r="E2087" s="171">
        <v>0.42055999999999999</v>
      </c>
      <c r="F2087" s="172">
        <v>4.0000000000000001E-3</v>
      </c>
      <c r="G2087" s="171">
        <v>7.2185299999999999E-3</v>
      </c>
      <c r="H2087" s="171">
        <v>0.57948999999999995</v>
      </c>
      <c r="I2087" s="170" t="b">
        <v>1</v>
      </c>
    </row>
    <row r="2088" spans="1:9" x14ac:dyDescent="0.15">
      <c r="A2088" s="169" t="s">
        <v>1203</v>
      </c>
      <c r="B2088" s="169" t="s">
        <v>71</v>
      </c>
      <c r="C2088" s="170" t="s">
        <v>60</v>
      </c>
      <c r="D2088" s="170" t="s">
        <v>63</v>
      </c>
      <c r="E2088" s="171">
        <v>0.44197999999999998</v>
      </c>
      <c r="F2088" s="172">
        <v>-2.4E-2</v>
      </c>
      <c r="G2088" s="171">
        <v>7.5487799999999997E-3</v>
      </c>
      <c r="H2088" s="171">
        <v>1.4762E-3</v>
      </c>
      <c r="I2088" s="170" t="b">
        <v>1</v>
      </c>
    </row>
    <row r="2089" spans="1:9" x14ac:dyDescent="0.15">
      <c r="A2089" s="169" t="s">
        <v>1203</v>
      </c>
      <c r="B2089" s="169" t="s">
        <v>369</v>
      </c>
      <c r="C2089" s="170" t="s">
        <v>63</v>
      </c>
      <c r="D2089" s="170" t="s">
        <v>61</v>
      </c>
      <c r="E2089" s="171">
        <v>0.39296999999999999</v>
      </c>
      <c r="F2089" s="172">
        <v>-2.1000000000000001E-2</v>
      </c>
      <c r="G2089" s="171">
        <v>7.66616E-3</v>
      </c>
      <c r="H2089" s="171">
        <v>6.1567999999999996E-3</v>
      </c>
      <c r="I2089" s="170" t="b">
        <v>1</v>
      </c>
    </row>
    <row r="2090" spans="1:9" x14ac:dyDescent="0.15">
      <c r="A2090" s="169" t="s">
        <v>1203</v>
      </c>
      <c r="B2090" s="169" t="s">
        <v>116</v>
      </c>
      <c r="C2090" s="170" t="s">
        <v>67</v>
      </c>
      <c r="D2090" s="170" t="s">
        <v>60</v>
      </c>
      <c r="E2090" s="171">
        <v>0.43894</v>
      </c>
      <c r="F2090" s="172">
        <v>-3.0000000000000001E-3</v>
      </c>
      <c r="G2090" s="171">
        <v>9.0020499999999993E-3</v>
      </c>
      <c r="H2090" s="171">
        <v>0.73894000000000004</v>
      </c>
      <c r="I2090" s="170" t="b">
        <v>0</v>
      </c>
    </row>
    <row r="2091" spans="1:9" x14ac:dyDescent="0.15">
      <c r="A2091" s="169" t="s">
        <v>1203</v>
      </c>
      <c r="B2091" s="169" t="s">
        <v>865</v>
      </c>
      <c r="C2091" s="170" t="s">
        <v>60</v>
      </c>
      <c r="D2091" s="170" t="s">
        <v>63</v>
      </c>
      <c r="E2091" s="171">
        <v>0.15215999999999999</v>
      </c>
      <c r="F2091" s="172">
        <v>1E-3</v>
      </c>
      <c r="G2091" s="171">
        <v>9.0816000000000004E-3</v>
      </c>
      <c r="H2091" s="171">
        <v>0.91232000000000002</v>
      </c>
      <c r="I2091" s="170" t="b">
        <v>1</v>
      </c>
    </row>
    <row r="2092" spans="1:9" x14ac:dyDescent="0.15">
      <c r="A2092" s="169" t="s">
        <v>1203</v>
      </c>
      <c r="B2092" s="169" t="s">
        <v>205</v>
      </c>
      <c r="C2092" s="170" t="s">
        <v>60</v>
      </c>
      <c r="D2092" s="170" t="s">
        <v>63</v>
      </c>
      <c r="E2092" s="171">
        <v>0.87494000000000005</v>
      </c>
      <c r="F2092" s="172">
        <v>-1.2E-2</v>
      </c>
      <c r="G2092" s="171">
        <v>1.082463E-2</v>
      </c>
      <c r="H2092" s="171">
        <v>0.26761000000000001</v>
      </c>
      <c r="I2092" s="170" t="b">
        <v>1</v>
      </c>
    </row>
    <row r="2093" spans="1:9" x14ac:dyDescent="0.15">
      <c r="A2093" s="169" t="s">
        <v>1203</v>
      </c>
      <c r="B2093" s="169" t="s">
        <v>73</v>
      </c>
      <c r="C2093" s="170" t="s">
        <v>67</v>
      </c>
      <c r="D2093" s="170" t="s">
        <v>61</v>
      </c>
      <c r="E2093" s="171">
        <v>0.61995999999999996</v>
      </c>
      <c r="F2093" s="172">
        <v>-0.02</v>
      </c>
      <c r="G2093" s="171">
        <v>7.6771000000000001E-3</v>
      </c>
      <c r="H2093" s="171">
        <v>9.1833999999999995E-3</v>
      </c>
      <c r="I2093" s="170" t="b">
        <v>1</v>
      </c>
    </row>
    <row r="2094" spans="1:9" x14ac:dyDescent="0.15">
      <c r="A2094" s="169" t="s">
        <v>1203</v>
      </c>
      <c r="B2094" s="169" t="s">
        <v>167</v>
      </c>
      <c r="C2094" s="170" t="s">
        <v>60</v>
      </c>
      <c r="D2094" s="170" t="s">
        <v>63</v>
      </c>
      <c r="E2094" s="171">
        <v>0.70828000000000002</v>
      </c>
      <c r="F2094" s="172">
        <v>-2.5000000000000001E-2</v>
      </c>
      <c r="G2094" s="171">
        <v>8.3962199999999994E-3</v>
      </c>
      <c r="H2094" s="171">
        <v>2.9058E-3</v>
      </c>
      <c r="I2094" s="170" t="b">
        <v>1</v>
      </c>
    </row>
    <row r="2095" spans="1:9" x14ac:dyDescent="0.15">
      <c r="A2095" s="169" t="s">
        <v>1203</v>
      </c>
      <c r="B2095" s="169" t="s">
        <v>140</v>
      </c>
      <c r="C2095" s="170" t="s">
        <v>67</v>
      </c>
      <c r="D2095" s="170" t="s">
        <v>61</v>
      </c>
      <c r="E2095" s="171">
        <v>0.56893000000000005</v>
      </c>
      <c r="F2095" s="172">
        <v>-8.9999999999999993E-3</v>
      </c>
      <c r="G2095" s="171">
        <v>7.3611900000000001E-3</v>
      </c>
      <c r="H2095" s="171">
        <v>0.22147</v>
      </c>
      <c r="I2095" s="170" t="b">
        <v>1</v>
      </c>
    </row>
    <row r="2096" spans="1:9" x14ac:dyDescent="0.15">
      <c r="A2096" s="169" t="s">
        <v>1203</v>
      </c>
      <c r="B2096" s="169" t="s">
        <v>320</v>
      </c>
      <c r="C2096" s="170" t="s">
        <v>60</v>
      </c>
      <c r="D2096" s="170" t="s">
        <v>61</v>
      </c>
      <c r="E2096" s="171">
        <v>0.88407000000000002</v>
      </c>
      <c r="F2096" s="172">
        <v>0.04</v>
      </c>
      <c r="G2096" s="171">
        <v>1.141343E-2</v>
      </c>
      <c r="H2096" s="172">
        <v>4.5721999999999999E-4</v>
      </c>
      <c r="I2096" s="170" t="b">
        <v>1</v>
      </c>
    </row>
    <row r="2097" spans="1:9" x14ac:dyDescent="0.15">
      <c r="A2097" s="169" t="s">
        <v>1203</v>
      </c>
      <c r="B2097" s="169" t="s">
        <v>799</v>
      </c>
      <c r="C2097" s="170" t="s">
        <v>67</v>
      </c>
      <c r="D2097" s="170" t="s">
        <v>61</v>
      </c>
      <c r="E2097" s="171">
        <v>4.206E-2</v>
      </c>
      <c r="F2097" s="172">
        <v>8.0000000000000002E-3</v>
      </c>
      <c r="G2097" s="171">
        <v>1.8990320000000002E-2</v>
      </c>
      <c r="H2097" s="171">
        <v>0.67356000000000005</v>
      </c>
      <c r="I2097" s="170" t="b">
        <v>1</v>
      </c>
    </row>
    <row r="2098" spans="1:9" x14ac:dyDescent="0.15">
      <c r="A2098" s="169" t="s">
        <v>1203</v>
      </c>
      <c r="B2098" s="169" t="s">
        <v>194</v>
      </c>
      <c r="C2098" s="170" t="s">
        <v>67</v>
      </c>
      <c r="D2098" s="170" t="s">
        <v>61</v>
      </c>
      <c r="E2098" s="171">
        <v>0.31979000000000002</v>
      </c>
      <c r="F2098" s="172">
        <v>3.0000000000000001E-3</v>
      </c>
      <c r="G2098" s="171">
        <v>9.4220499999999995E-3</v>
      </c>
      <c r="H2098" s="171">
        <v>0.75017999999999996</v>
      </c>
      <c r="I2098" s="170" t="b">
        <v>1</v>
      </c>
    </row>
    <row r="2099" spans="1:9" x14ac:dyDescent="0.15">
      <c r="A2099" s="169" t="s">
        <v>1203</v>
      </c>
      <c r="B2099" s="169" t="s">
        <v>982</v>
      </c>
      <c r="C2099" s="170" t="s">
        <v>60</v>
      </c>
      <c r="D2099" s="170" t="s">
        <v>63</v>
      </c>
      <c r="E2099" s="171">
        <v>0.22528000000000001</v>
      </c>
      <c r="F2099" s="172">
        <v>-2.3E-2</v>
      </c>
      <c r="G2099" s="171">
        <v>9.1217099999999999E-3</v>
      </c>
      <c r="H2099" s="171">
        <v>1.1686999999999999E-2</v>
      </c>
      <c r="I2099" s="170" t="b">
        <v>1</v>
      </c>
    </row>
    <row r="2100" spans="1:9" x14ac:dyDescent="0.15">
      <c r="A2100" s="169" t="s">
        <v>1203</v>
      </c>
      <c r="B2100" s="169" t="s">
        <v>990</v>
      </c>
      <c r="C2100" s="170" t="s">
        <v>61</v>
      </c>
      <c r="D2100" s="170" t="s">
        <v>67</v>
      </c>
      <c r="E2100" s="171">
        <v>0.54086000000000001</v>
      </c>
      <c r="F2100" s="172">
        <v>-2E-3</v>
      </c>
      <c r="G2100" s="171">
        <v>7.1237000000000002E-3</v>
      </c>
      <c r="H2100" s="171">
        <v>0.77890000000000004</v>
      </c>
      <c r="I2100" s="170" t="b">
        <v>1</v>
      </c>
    </row>
    <row r="2101" spans="1:9" x14ac:dyDescent="0.15">
      <c r="A2101" s="169" t="s">
        <v>1203</v>
      </c>
      <c r="B2101" s="169" t="s">
        <v>264</v>
      </c>
      <c r="C2101" s="170" t="s">
        <v>60</v>
      </c>
      <c r="D2101" s="170" t="s">
        <v>61</v>
      </c>
      <c r="E2101" s="171">
        <v>0.61295999999999995</v>
      </c>
      <c r="F2101" s="172">
        <v>-6.0000000000000001E-3</v>
      </c>
      <c r="G2101" s="171">
        <v>8.3360599999999993E-3</v>
      </c>
      <c r="H2101" s="171">
        <v>0.47166999999999998</v>
      </c>
      <c r="I2101" s="170" t="b">
        <v>1</v>
      </c>
    </row>
    <row r="2102" spans="1:9" x14ac:dyDescent="0.15">
      <c r="A2102" s="169" t="s">
        <v>1203</v>
      </c>
      <c r="B2102" s="169" t="s">
        <v>892</v>
      </c>
      <c r="C2102" s="170" t="s">
        <v>67</v>
      </c>
      <c r="D2102" s="170" t="s">
        <v>61</v>
      </c>
      <c r="E2102" s="171">
        <v>0.37635999999999997</v>
      </c>
      <c r="F2102" s="172">
        <v>-0.01</v>
      </c>
      <c r="G2102" s="171">
        <v>8.1243099999999992E-3</v>
      </c>
      <c r="H2102" s="171">
        <v>0.21837000000000001</v>
      </c>
      <c r="I2102" s="170" t="b">
        <v>1</v>
      </c>
    </row>
    <row r="2103" spans="1:9" x14ac:dyDescent="0.15">
      <c r="A2103" s="169" t="s">
        <v>1203</v>
      </c>
      <c r="B2103" s="169" t="s">
        <v>345</v>
      </c>
      <c r="C2103" s="170" t="s">
        <v>60</v>
      </c>
      <c r="D2103" s="170" t="s">
        <v>63</v>
      </c>
      <c r="E2103" s="171">
        <v>0.26641999999999999</v>
      </c>
      <c r="F2103" s="172">
        <v>-6.0000000000000001E-3</v>
      </c>
      <c r="G2103" s="171">
        <v>9.1827699999999998E-3</v>
      </c>
      <c r="H2103" s="171">
        <v>0.51349999999999996</v>
      </c>
      <c r="I2103" s="170" t="b">
        <v>1</v>
      </c>
    </row>
    <row r="2104" spans="1:9" x14ac:dyDescent="0.15">
      <c r="A2104" s="169" t="s">
        <v>1203</v>
      </c>
      <c r="B2104" s="169" t="s">
        <v>246</v>
      </c>
      <c r="C2104" s="170" t="s">
        <v>67</v>
      </c>
      <c r="D2104" s="170" t="s">
        <v>61</v>
      </c>
      <c r="E2104" s="171">
        <v>0.50349999999999995</v>
      </c>
      <c r="F2104" s="172">
        <v>-1.2E-2</v>
      </c>
      <c r="G2104" s="171">
        <v>7.4092699999999999E-3</v>
      </c>
      <c r="H2104" s="171">
        <v>0.10532</v>
      </c>
      <c r="I2104" s="170" t="b">
        <v>1</v>
      </c>
    </row>
    <row r="2105" spans="1:9" x14ac:dyDescent="0.15">
      <c r="A2105" s="169" t="s">
        <v>1203</v>
      </c>
      <c r="B2105" s="169" t="s">
        <v>807</v>
      </c>
      <c r="C2105" s="170" t="s">
        <v>61</v>
      </c>
      <c r="D2105" s="170" t="s">
        <v>60</v>
      </c>
      <c r="E2105" s="171">
        <v>0.11032</v>
      </c>
      <c r="F2105" s="172">
        <v>-1E-3</v>
      </c>
      <c r="G2105" s="171">
        <v>8.8288099999999994E-3</v>
      </c>
      <c r="H2105" s="171">
        <v>0.90981999999999996</v>
      </c>
      <c r="I2105" s="170" t="b">
        <v>1</v>
      </c>
    </row>
    <row r="2106" spans="1:9" x14ac:dyDescent="0.15">
      <c r="A2106" s="169" t="s">
        <v>1203</v>
      </c>
      <c r="B2106" s="169" t="s">
        <v>809</v>
      </c>
      <c r="C2106" s="170" t="s">
        <v>63</v>
      </c>
      <c r="D2106" s="170" t="s">
        <v>60</v>
      </c>
      <c r="E2106" s="171">
        <v>0.28164</v>
      </c>
      <c r="F2106" s="172">
        <v>-1.2E-2</v>
      </c>
      <c r="G2106" s="171">
        <v>8.1954100000000002E-3</v>
      </c>
      <c r="H2106" s="171">
        <v>0.14313000000000001</v>
      </c>
      <c r="I2106" s="170" t="b">
        <v>1</v>
      </c>
    </row>
    <row r="2107" spans="1:9" x14ac:dyDescent="0.15">
      <c r="A2107" s="169" t="s">
        <v>1203</v>
      </c>
      <c r="B2107" s="169" t="s">
        <v>59</v>
      </c>
      <c r="C2107" s="170" t="s">
        <v>60</v>
      </c>
      <c r="D2107" s="170" t="s">
        <v>61</v>
      </c>
      <c r="E2107" s="171">
        <v>0.18969</v>
      </c>
      <c r="F2107" s="172">
        <v>2.3E-2</v>
      </c>
      <c r="G2107" s="171">
        <v>9.5494900000000008E-3</v>
      </c>
      <c r="H2107" s="171">
        <v>1.6018000000000001E-2</v>
      </c>
      <c r="I2107" s="170" t="b">
        <v>1</v>
      </c>
    </row>
    <row r="2108" spans="1:9" x14ac:dyDescent="0.15">
      <c r="A2108" s="169" t="s">
        <v>1203</v>
      </c>
      <c r="B2108" s="169" t="s">
        <v>326</v>
      </c>
      <c r="C2108" s="170" t="s">
        <v>67</v>
      </c>
      <c r="D2108" s="170" t="s">
        <v>61</v>
      </c>
      <c r="E2108" s="171">
        <v>0.52725</v>
      </c>
      <c r="F2108" s="172">
        <v>-2.1999999999999999E-2</v>
      </c>
      <c r="G2108" s="171">
        <v>7.3705899999999998E-3</v>
      </c>
      <c r="H2108" s="171">
        <v>2.8373000000000001E-3</v>
      </c>
      <c r="I2108" s="170" t="b">
        <v>1</v>
      </c>
    </row>
    <row r="2109" spans="1:9" x14ac:dyDescent="0.15">
      <c r="A2109" s="169" t="s">
        <v>1203</v>
      </c>
      <c r="B2109" s="169" t="s">
        <v>204</v>
      </c>
      <c r="C2109" s="170" t="s">
        <v>67</v>
      </c>
      <c r="D2109" s="170" t="s">
        <v>61</v>
      </c>
      <c r="E2109" s="171">
        <v>0.33803</v>
      </c>
      <c r="F2109" s="172">
        <v>5.0000000000000001E-3</v>
      </c>
      <c r="G2109" s="171">
        <v>8.4401800000000003E-3</v>
      </c>
      <c r="H2109" s="171">
        <v>0.55357999999999996</v>
      </c>
      <c r="I2109" s="170" t="b">
        <v>1</v>
      </c>
    </row>
    <row r="2110" spans="1:9" x14ac:dyDescent="0.15">
      <c r="A2110" s="169" t="s">
        <v>1203</v>
      </c>
      <c r="B2110" s="169" t="s">
        <v>234</v>
      </c>
      <c r="C2110" s="170" t="s">
        <v>67</v>
      </c>
      <c r="D2110" s="170" t="s">
        <v>61</v>
      </c>
      <c r="E2110" s="171">
        <v>0.73262000000000005</v>
      </c>
      <c r="F2110" s="172">
        <v>1.4E-2</v>
      </c>
      <c r="G2110" s="171">
        <v>8.3443100000000006E-3</v>
      </c>
      <c r="H2110" s="171">
        <v>9.3387999999999999E-2</v>
      </c>
      <c r="I2110" s="170" t="b">
        <v>1</v>
      </c>
    </row>
    <row r="2111" spans="1:9" x14ac:dyDescent="0.15">
      <c r="A2111" s="169" t="s">
        <v>1203</v>
      </c>
      <c r="B2111" s="169" t="s">
        <v>126</v>
      </c>
      <c r="C2111" s="170" t="s">
        <v>67</v>
      </c>
      <c r="D2111" s="170" t="s">
        <v>63</v>
      </c>
      <c r="E2111" s="171">
        <v>0.81981999999999999</v>
      </c>
      <c r="F2111" s="172">
        <v>8.9999999999999993E-3</v>
      </c>
      <c r="G2111" s="171">
        <v>9.9253699999999993E-3</v>
      </c>
      <c r="H2111" s="171">
        <v>0.36453000000000002</v>
      </c>
      <c r="I2111" s="170" t="b">
        <v>1</v>
      </c>
    </row>
    <row r="2112" spans="1:9" x14ac:dyDescent="0.15">
      <c r="A2112" s="169" t="s">
        <v>1203</v>
      </c>
      <c r="B2112" s="169" t="s">
        <v>145</v>
      </c>
      <c r="C2112" s="170" t="s">
        <v>67</v>
      </c>
      <c r="D2112" s="170" t="s">
        <v>61</v>
      </c>
      <c r="E2112" s="171">
        <v>0.30453000000000002</v>
      </c>
      <c r="F2112" s="172">
        <v>-1.2E-2</v>
      </c>
      <c r="G2112" s="171">
        <v>8.3671300000000004E-3</v>
      </c>
      <c r="H2112" s="171">
        <v>0.15151999999999999</v>
      </c>
      <c r="I2112" s="170" t="b">
        <v>1</v>
      </c>
    </row>
    <row r="2113" spans="1:9" x14ac:dyDescent="0.15">
      <c r="A2113" s="169" t="s">
        <v>1203</v>
      </c>
      <c r="B2113" s="169" t="s">
        <v>306</v>
      </c>
      <c r="C2113" s="170" t="s">
        <v>67</v>
      </c>
      <c r="D2113" s="170" t="s">
        <v>61</v>
      </c>
      <c r="E2113" s="171">
        <v>0.26802999999999999</v>
      </c>
      <c r="F2113" s="172">
        <v>-2.4E-2</v>
      </c>
      <c r="G2113" s="171">
        <v>8.3164199999999997E-3</v>
      </c>
      <c r="H2113" s="171">
        <v>3.9034999999999999E-3</v>
      </c>
      <c r="I2113" s="170" t="b">
        <v>1</v>
      </c>
    </row>
    <row r="2114" spans="1:9" x14ac:dyDescent="0.15">
      <c r="A2114" s="169" t="s">
        <v>1203</v>
      </c>
      <c r="B2114" s="169" t="s">
        <v>252</v>
      </c>
      <c r="C2114" s="170" t="s">
        <v>60</v>
      </c>
      <c r="D2114" s="170" t="s">
        <v>61</v>
      </c>
      <c r="E2114" s="171">
        <v>0.29438999999999999</v>
      </c>
      <c r="F2114" s="172">
        <v>1.7000000000000001E-2</v>
      </c>
      <c r="G2114" s="171">
        <v>8.1120299999999992E-3</v>
      </c>
      <c r="H2114" s="171">
        <v>3.6112999999999999E-2</v>
      </c>
      <c r="I2114" s="170" t="b">
        <v>1</v>
      </c>
    </row>
    <row r="2115" spans="1:9" x14ac:dyDescent="0.15">
      <c r="A2115" s="169" t="s">
        <v>1203</v>
      </c>
      <c r="B2115" s="169" t="s">
        <v>277</v>
      </c>
      <c r="C2115" s="170" t="s">
        <v>60</v>
      </c>
      <c r="D2115" s="170" t="s">
        <v>63</v>
      </c>
      <c r="E2115" s="171">
        <v>8.9990000000000001E-2</v>
      </c>
      <c r="F2115" s="172">
        <v>-1.7000000000000001E-2</v>
      </c>
      <c r="G2115" s="171">
        <v>1.279134E-2</v>
      </c>
      <c r="H2115" s="171">
        <v>0.18384</v>
      </c>
      <c r="I2115" s="170" t="b">
        <v>1</v>
      </c>
    </row>
    <row r="2116" spans="1:9" x14ac:dyDescent="0.15">
      <c r="A2116" s="169" t="s">
        <v>1203</v>
      </c>
      <c r="B2116" s="169" t="s">
        <v>811</v>
      </c>
      <c r="C2116" s="170" t="s">
        <v>67</v>
      </c>
      <c r="D2116" s="170" t="s">
        <v>60</v>
      </c>
      <c r="E2116" s="171">
        <v>0.218</v>
      </c>
      <c r="F2116" s="172">
        <v>1.2E-2</v>
      </c>
      <c r="G2116" s="171">
        <v>9.3973900000000003E-3</v>
      </c>
      <c r="H2116" s="171">
        <v>0.20161999999999999</v>
      </c>
      <c r="I2116" s="170" t="b">
        <v>1</v>
      </c>
    </row>
    <row r="2117" spans="1:9" x14ac:dyDescent="0.15">
      <c r="A2117" s="169" t="s">
        <v>1203</v>
      </c>
      <c r="B2117" s="169" t="s">
        <v>407</v>
      </c>
      <c r="C2117" s="170" t="s">
        <v>63</v>
      </c>
      <c r="D2117" s="170" t="s">
        <v>61</v>
      </c>
      <c r="E2117" s="171">
        <v>0.35282999999999998</v>
      </c>
      <c r="F2117" s="172">
        <v>1.6E-2</v>
      </c>
      <c r="G2117" s="171">
        <v>7.8149499999999993E-3</v>
      </c>
      <c r="H2117" s="171">
        <v>4.0622999999999999E-2</v>
      </c>
      <c r="I2117" s="170" t="b">
        <v>1</v>
      </c>
    </row>
    <row r="2118" spans="1:9" x14ac:dyDescent="0.15">
      <c r="A2118" s="169" t="s">
        <v>1203</v>
      </c>
      <c r="B2118" s="169" t="s">
        <v>235</v>
      </c>
      <c r="C2118" s="170" t="s">
        <v>60</v>
      </c>
      <c r="D2118" s="170" t="s">
        <v>63</v>
      </c>
      <c r="E2118" s="171">
        <v>0.84592999999999996</v>
      </c>
      <c r="F2118" s="172">
        <v>0.105</v>
      </c>
      <c r="G2118" s="171">
        <v>1.041451E-2</v>
      </c>
      <c r="H2118" s="172">
        <v>6.63E-24</v>
      </c>
      <c r="I2118" s="170" t="b">
        <v>1</v>
      </c>
    </row>
    <row r="2119" spans="1:9" x14ac:dyDescent="0.15">
      <c r="A2119" s="169" t="s">
        <v>1203</v>
      </c>
      <c r="B2119" s="169" t="s">
        <v>92</v>
      </c>
      <c r="C2119" s="170" t="s">
        <v>67</v>
      </c>
      <c r="D2119" s="170" t="s">
        <v>61</v>
      </c>
      <c r="E2119" s="171">
        <v>0.31202999999999997</v>
      </c>
      <c r="F2119" s="172">
        <v>-1.2E-2</v>
      </c>
      <c r="G2119" s="171">
        <v>8.4714000000000005E-3</v>
      </c>
      <c r="H2119" s="171">
        <v>0.15662000000000001</v>
      </c>
      <c r="I2119" s="170" t="b">
        <v>1</v>
      </c>
    </row>
    <row r="2120" spans="1:9" x14ac:dyDescent="0.15">
      <c r="A2120" s="169" t="s">
        <v>1203</v>
      </c>
      <c r="B2120" s="169" t="s">
        <v>354</v>
      </c>
      <c r="C2120" s="170" t="s">
        <v>60</v>
      </c>
      <c r="D2120" s="170" t="s">
        <v>63</v>
      </c>
      <c r="E2120" s="171">
        <v>0.55783000000000005</v>
      </c>
      <c r="F2120" s="172">
        <v>-8.9999999999999993E-3</v>
      </c>
      <c r="G2120" s="171">
        <v>7.4244200000000002E-3</v>
      </c>
      <c r="H2120" s="171">
        <v>0.22542999999999999</v>
      </c>
      <c r="I2120" s="170" t="b">
        <v>1</v>
      </c>
    </row>
    <row r="2121" spans="1:9" x14ac:dyDescent="0.15">
      <c r="A2121" s="169" t="s">
        <v>1203</v>
      </c>
      <c r="B2121" s="169" t="s">
        <v>877</v>
      </c>
      <c r="C2121" s="170" t="s">
        <v>63</v>
      </c>
      <c r="D2121" s="170" t="s">
        <v>60</v>
      </c>
      <c r="E2121" s="171">
        <v>5.3100000000000001E-2</v>
      </c>
      <c r="F2121" s="172">
        <v>-1.4E-2</v>
      </c>
      <c r="G2121" s="171">
        <v>1.6760839999999999E-2</v>
      </c>
      <c r="H2121" s="171">
        <v>0.40355999999999997</v>
      </c>
      <c r="I2121" s="170" t="b">
        <v>1</v>
      </c>
    </row>
    <row r="2122" spans="1:9" x14ac:dyDescent="0.15">
      <c r="A2122" s="169" t="s">
        <v>1203</v>
      </c>
      <c r="B2122" s="169" t="s">
        <v>115</v>
      </c>
      <c r="C2122" s="170" t="s">
        <v>67</v>
      </c>
      <c r="D2122" s="170" t="s">
        <v>61</v>
      </c>
      <c r="E2122" s="171">
        <v>0.26093</v>
      </c>
      <c r="F2122" s="172">
        <v>-3.5000000000000003E-2</v>
      </c>
      <c r="G2122" s="171">
        <v>8.56203E-3</v>
      </c>
      <c r="H2122" s="172">
        <v>4.35E-5</v>
      </c>
      <c r="I2122" s="170" t="b">
        <v>1</v>
      </c>
    </row>
    <row r="2123" spans="1:9" x14ac:dyDescent="0.15">
      <c r="A2123" s="169" t="s">
        <v>1203</v>
      </c>
      <c r="B2123" s="169" t="s">
        <v>101</v>
      </c>
      <c r="C2123" s="170" t="s">
        <v>60</v>
      </c>
      <c r="D2123" s="170" t="s">
        <v>63</v>
      </c>
      <c r="E2123" s="171">
        <v>0.38267000000000001</v>
      </c>
      <c r="F2123" s="172">
        <v>-6.0000000000000001E-3</v>
      </c>
      <c r="G2123" s="171">
        <v>7.30541E-3</v>
      </c>
      <c r="H2123" s="171">
        <v>0.41147</v>
      </c>
      <c r="I2123" s="170" t="b">
        <v>1</v>
      </c>
    </row>
    <row r="2124" spans="1:9" x14ac:dyDescent="0.15">
      <c r="A2124" s="169" t="s">
        <v>1203</v>
      </c>
      <c r="B2124" s="169" t="s">
        <v>90</v>
      </c>
      <c r="C2124" s="170" t="s">
        <v>60</v>
      </c>
      <c r="D2124" s="170" t="s">
        <v>63</v>
      </c>
      <c r="E2124" s="171">
        <v>0.68374999999999997</v>
      </c>
      <c r="F2124" s="172">
        <v>1.2E-2</v>
      </c>
      <c r="G2124" s="171">
        <v>8.1728700000000005E-3</v>
      </c>
      <c r="H2124" s="171">
        <v>0.14202999999999999</v>
      </c>
      <c r="I2124" s="170" t="b">
        <v>1</v>
      </c>
    </row>
    <row r="2125" spans="1:9" x14ac:dyDescent="0.15">
      <c r="A2125" s="169" t="s">
        <v>1203</v>
      </c>
      <c r="B2125" s="169" t="s">
        <v>942</v>
      </c>
      <c r="C2125" s="170" t="s">
        <v>63</v>
      </c>
      <c r="D2125" s="170" t="s">
        <v>67</v>
      </c>
      <c r="E2125" s="171">
        <v>0.19223000000000001</v>
      </c>
      <c r="F2125" s="172">
        <v>-2.1999999999999999E-2</v>
      </c>
      <c r="G2125" s="171">
        <v>9.4573399999999998E-3</v>
      </c>
      <c r="H2125" s="171">
        <v>2.0005999999999999E-2</v>
      </c>
      <c r="I2125" s="170" t="b">
        <v>1</v>
      </c>
    </row>
    <row r="2126" spans="1:9" x14ac:dyDescent="0.15">
      <c r="A2126" s="169" t="s">
        <v>1203</v>
      </c>
      <c r="B2126" s="169" t="s">
        <v>131</v>
      </c>
      <c r="C2126" s="170" t="s">
        <v>60</v>
      </c>
      <c r="D2126" s="170" t="s">
        <v>63</v>
      </c>
      <c r="E2126" s="171">
        <v>0.13120999999999999</v>
      </c>
      <c r="F2126" s="172">
        <v>-3.5999999999999997E-2</v>
      </c>
      <c r="G2126" s="171">
        <v>1.109796E-2</v>
      </c>
      <c r="H2126" s="171">
        <v>1.1793000000000001E-3</v>
      </c>
      <c r="I2126" s="170" t="b">
        <v>1</v>
      </c>
    </row>
    <row r="2127" spans="1:9" x14ac:dyDescent="0.15">
      <c r="A2127" s="169" t="s">
        <v>1203</v>
      </c>
      <c r="B2127" s="169" t="s">
        <v>393</v>
      </c>
      <c r="C2127" s="170" t="s">
        <v>67</v>
      </c>
      <c r="D2127" s="170" t="s">
        <v>63</v>
      </c>
      <c r="E2127" s="171">
        <v>0.92169999999999996</v>
      </c>
      <c r="F2127" s="172">
        <v>-7.0000000000000001E-3</v>
      </c>
      <c r="G2127" s="171">
        <v>1.4125240000000001E-2</v>
      </c>
      <c r="H2127" s="171">
        <v>0.62019999999999997</v>
      </c>
      <c r="I2127" s="170" t="b">
        <v>1</v>
      </c>
    </row>
    <row r="2128" spans="1:9" x14ac:dyDescent="0.15">
      <c r="A2128" s="169" t="s">
        <v>1203</v>
      </c>
      <c r="B2128" s="169" t="s">
        <v>401</v>
      </c>
      <c r="C2128" s="170" t="s">
        <v>67</v>
      </c>
      <c r="D2128" s="170" t="s">
        <v>61</v>
      </c>
      <c r="E2128" s="171">
        <v>0.24246000000000001</v>
      </c>
      <c r="F2128" s="172">
        <v>-2E-3</v>
      </c>
      <c r="G2128" s="171">
        <v>1.0415819999999999E-2</v>
      </c>
      <c r="H2128" s="171">
        <v>0.84772999999999998</v>
      </c>
      <c r="I2128" s="170" t="b">
        <v>1</v>
      </c>
    </row>
    <row r="2129" spans="1:9" x14ac:dyDescent="0.15">
      <c r="A2129" s="169" t="s">
        <v>1203</v>
      </c>
      <c r="B2129" s="169" t="s">
        <v>130</v>
      </c>
      <c r="C2129" s="170" t="s">
        <v>67</v>
      </c>
      <c r="D2129" s="170" t="s">
        <v>61</v>
      </c>
      <c r="E2129" s="171">
        <v>0.52495000000000003</v>
      </c>
      <c r="F2129" s="172">
        <v>2.7E-2</v>
      </c>
      <c r="G2129" s="171">
        <v>7.3805099999999998E-3</v>
      </c>
      <c r="H2129" s="172">
        <v>2.5390999999999999E-4</v>
      </c>
      <c r="I2129" s="170" t="b">
        <v>1</v>
      </c>
    </row>
    <row r="2130" spans="1:9" x14ac:dyDescent="0.15">
      <c r="A2130" s="169" t="s">
        <v>1203</v>
      </c>
      <c r="B2130" s="169" t="s">
        <v>260</v>
      </c>
      <c r="C2130" s="170" t="s">
        <v>67</v>
      </c>
      <c r="D2130" s="170" t="s">
        <v>63</v>
      </c>
      <c r="E2130" s="171">
        <v>0.21646000000000001</v>
      </c>
      <c r="F2130" s="172">
        <v>-1.7000000000000001E-2</v>
      </c>
      <c r="G2130" s="171">
        <v>8.6738600000000003E-3</v>
      </c>
      <c r="H2130" s="171">
        <v>5.0006000000000002E-2</v>
      </c>
      <c r="I2130" s="170" t="b">
        <v>1</v>
      </c>
    </row>
    <row r="2131" spans="1:9" x14ac:dyDescent="0.15">
      <c r="A2131" s="169" t="s">
        <v>1203</v>
      </c>
      <c r="B2131" s="169" t="s">
        <v>348</v>
      </c>
      <c r="C2131" s="170" t="s">
        <v>67</v>
      </c>
      <c r="D2131" s="170" t="s">
        <v>63</v>
      </c>
      <c r="E2131" s="171">
        <v>0.81825000000000003</v>
      </c>
      <c r="F2131" s="172">
        <v>-3.0000000000000001E-3</v>
      </c>
      <c r="G2131" s="171">
        <v>9.8821599999999992E-3</v>
      </c>
      <c r="H2131" s="171">
        <v>0.76144999999999996</v>
      </c>
      <c r="I2131" s="170" t="b">
        <v>1</v>
      </c>
    </row>
    <row r="2132" spans="1:9" x14ac:dyDescent="0.15">
      <c r="A2132" s="169" t="s">
        <v>1203</v>
      </c>
      <c r="B2132" s="169" t="s">
        <v>926</v>
      </c>
      <c r="C2132" s="170" t="s">
        <v>60</v>
      </c>
      <c r="D2132" s="170" t="s">
        <v>63</v>
      </c>
      <c r="E2132" s="171">
        <v>6.5769999999999995E-2</v>
      </c>
      <c r="F2132" s="172">
        <v>1.4E-2</v>
      </c>
      <c r="G2132" s="171">
        <v>1.5959600000000001E-2</v>
      </c>
      <c r="H2132" s="171">
        <v>0.38036999999999999</v>
      </c>
      <c r="I2132" s="170" t="b">
        <v>1</v>
      </c>
    </row>
    <row r="2133" spans="1:9" x14ac:dyDescent="0.15">
      <c r="A2133" s="169" t="s">
        <v>1203</v>
      </c>
      <c r="B2133" s="169" t="s">
        <v>867</v>
      </c>
      <c r="C2133" s="170" t="s">
        <v>60</v>
      </c>
      <c r="D2133" s="170" t="s">
        <v>63</v>
      </c>
      <c r="E2133" s="171">
        <v>0.15054999999999999</v>
      </c>
      <c r="F2133" s="172">
        <v>-4.0000000000000001E-3</v>
      </c>
      <c r="G2133" s="171">
        <v>1.186911E-2</v>
      </c>
      <c r="H2133" s="171">
        <v>0.73611000000000004</v>
      </c>
      <c r="I2133" s="170" t="b">
        <v>1</v>
      </c>
    </row>
    <row r="2134" spans="1:9" x14ac:dyDescent="0.15">
      <c r="A2134" s="169" t="s">
        <v>1203</v>
      </c>
      <c r="B2134" s="169" t="s">
        <v>231</v>
      </c>
      <c r="C2134" s="170" t="s">
        <v>67</v>
      </c>
      <c r="D2134" s="170" t="s">
        <v>61</v>
      </c>
      <c r="E2134" s="171">
        <v>0.38995999999999997</v>
      </c>
      <c r="F2134" s="172">
        <v>2.5000000000000001E-2</v>
      </c>
      <c r="G2134" s="171">
        <v>7.6531100000000003E-3</v>
      </c>
      <c r="H2134" s="171">
        <v>1.0882999999999999E-3</v>
      </c>
      <c r="I2134" s="170" t="b">
        <v>1</v>
      </c>
    </row>
    <row r="2135" spans="1:9" x14ac:dyDescent="0.15">
      <c r="A2135" s="169" t="s">
        <v>1203</v>
      </c>
      <c r="B2135" s="169" t="s">
        <v>879</v>
      </c>
      <c r="C2135" s="170" t="s">
        <v>63</v>
      </c>
      <c r="D2135" s="170" t="s">
        <v>61</v>
      </c>
      <c r="E2135" s="171">
        <v>0.22508</v>
      </c>
      <c r="F2135" s="172">
        <v>1E-3</v>
      </c>
      <c r="G2135" s="171">
        <v>1.633654E-2</v>
      </c>
      <c r="H2135" s="171">
        <v>0.95118999999999998</v>
      </c>
      <c r="I2135" s="170" t="b">
        <v>1</v>
      </c>
    </row>
    <row r="2136" spans="1:9" x14ac:dyDescent="0.15">
      <c r="A2136" s="169" t="s">
        <v>1203</v>
      </c>
      <c r="B2136" s="169" t="s">
        <v>243</v>
      </c>
      <c r="C2136" s="170" t="s">
        <v>60</v>
      </c>
      <c r="D2136" s="170" t="s">
        <v>61</v>
      </c>
      <c r="E2136" s="171">
        <v>0.54783000000000004</v>
      </c>
      <c r="F2136" s="172">
        <v>-1.0999999999999999E-2</v>
      </c>
      <c r="G2136" s="171">
        <v>7.3270200000000001E-3</v>
      </c>
      <c r="H2136" s="171">
        <v>0.13328000000000001</v>
      </c>
      <c r="I2136" s="170" t="b">
        <v>1</v>
      </c>
    </row>
    <row r="2137" spans="1:9" x14ac:dyDescent="0.15">
      <c r="A2137" s="169" t="s">
        <v>1203</v>
      </c>
      <c r="B2137" s="169" t="s">
        <v>823</v>
      </c>
      <c r="C2137" s="170" t="s">
        <v>61</v>
      </c>
      <c r="D2137" s="170" t="s">
        <v>67</v>
      </c>
      <c r="E2137" s="171">
        <v>8.4409999999999999E-2</v>
      </c>
      <c r="F2137" s="172">
        <v>1.2E-2</v>
      </c>
      <c r="G2137" s="171">
        <v>1.4030610000000001E-2</v>
      </c>
      <c r="H2137" s="171">
        <v>0.39240000000000003</v>
      </c>
      <c r="I2137" s="170" t="b">
        <v>1</v>
      </c>
    </row>
    <row r="2138" spans="1:9" x14ac:dyDescent="0.15">
      <c r="A2138" s="169" t="s">
        <v>1203</v>
      </c>
      <c r="B2138" s="169" t="s">
        <v>944</v>
      </c>
      <c r="C2138" s="170" t="s">
        <v>67</v>
      </c>
      <c r="D2138" s="170" t="s">
        <v>63</v>
      </c>
      <c r="E2138" s="171">
        <v>0.10434</v>
      </c>
      <c r="F2138" s="172">
        <v>1.4999999999999999E-2</v>
      </c>
      <c r="G2138" s="171">
        <v>1.252149E-2</v>
      </c>
      <c r="H2138" s="171">
        <v>0.23094000000000001</v>
      </c>
      <c r="I2138" s="170" t="b">
        <v>1</v>
      </c>
    </row>
    <row r="2139" spans="1:9" x14ac:dyDescent="0.15">
      <c r="A2139" s="169" t="s">
        <v>1203</v>
      </c>
      <c r="B2139" s="169" t="s">
        <v>898</v>
      </c>
      <c r="C2139" s="170" t="s">
        <v>61</v>
      </c>
      <c r="D2139" s="170" t="s">
        <v>67</v>
      </c>
      <c r="E2139" s="171">
        <v>0.34208</v>
      </c>
      <c r="F2139" s="172">
        <v>1.4E-2</v>
      </c>
      <c r="G2139" s="171">
        <v>8.2093500000000007E-3</v>
      </c>
      <c r="H2139" s="171">
        <v>8.8124999999999995E-2</v>
      </c>
      <c r="I2139" s="170" t="b">
        <v>1</v>
      </c>
    </row>
    <row r="2140" spans="1:9" x14ac:dyDescent="0.15">
      <c r="A2140" s="169" t="s">
        <v>1203</v>
      </c>
      <c r="B2140" s="169" t="s">
        <v>289</v>
      </c>
      <c r="C2140" s="170" t="s">
        <v>60</v>
      </c>
      <c r="D2140" s="170" t="s">
        <v>63</v>
      </c>
      <c r="E2140" s="171">
        <v>0.40076000000000001</v>
      </c>
      <c r="F2140" s="172">
        <v>1.7000000000000001E-2</v>
      </c>
      <c r="G2140" s="171">
        <v>7.5800900000000003E-3</v>
      </c>
      <c r="H2140" s="171">
        <v>2.4915E-2</v>
      </c>
      <c r="I2140" s="170" t="b">
        <v>1</v>
      </c>
    </row>
    <row r="2141" spans="1:9" x14ac:dyDescent="0.15">
      <c r="A2141" s="169" t="s">
        <v>1203</v>
      </c>
      <c r="B2141" s="169" t="s">
        <v>103</v>
      </c>
      <c r="C2141" s="170" t="s">
        <v>63</v>
      </c>
      <c r="D2141" s="170" t="s">
        <v>61</v>
      </c>
      <c r="E2141" s="171">
        <v>0.71731</v>
      </c>
      <c r="F2141" s="172">
        <v>1.0999999999999999E-2</v>
      </c>
      <c r="G2141" s="171">
        <v>8.2392000000000003E-3</v>
      </c>
      <c r="H2141" s="171">
        <v>0.18185000000000001</v>
      </c>
      <c r="I2141" s="170" t="b">
        <v>1</v>
      </c>
    </row>
    <row r="2142" spans="1:9" x14ac:dyDescent="0.15">
      <c r="A2142" s="169" t="s">
        <v>1203</v>
      </c>
      <c r="B2142" s="169" t="s">
        <v>328</v>
      </c>
      <c r="C2142" s="170" t="s">
        <v>67</v>
      </c>
      <c r="D2142" s="170" t="s">
        <v>61</v>
      </c>
      <c r="E2142" s="171">
        <v>0.69630999999999998</v>
      </c>
      <c r="F2142" s="172">
        <v>2.1999999999999999E-2</v>
      </c>
      <c r="G2142" s="171">
        <v>8.3196799999999994E-3</v>
      </c>
      <c r="H2142" s="171">
        <v>8.1852000000000001E-3</v>
      </c>
      <c r="I2142" s="170" t="b">
        <v>1</v>
      </c>
    </row>
    <row r="2143" spans="1:9" x14ac:dyDescent="0.15">
      <c r="A2143" s="169" t="s">
        <v>1203</v>
      </c>
      <c r="B2143" s="169" t="s">
        <v>69</v>
      </c>
      <c r="C2143" s="170" t="s">
        <v>67</v>
      </c>
      <c r="D2143" s="170" t="s">
        <v>61</v>
      </c>
      <c r="E2143" s="171">
        <v>0.20538000000000001</v>
      </c>
      <c r="F2143" s="172">
        <v>-2.1000000000000001E-2</v>
      </c>
      <c r="G2143" s="171">
        <v>9.4013900000000008E-3</v>
      </c>
      <c r="H2143" s="171">
        <v>2.5502E-2</v>
      </c>
      <c r="I2143" s="170" t="b">
        <v>1</v>
      </c>
    </row>
    <row r="2144" spans="1:9" x14ac:dyDescent="0.15">
      <c r="A2144" s="169" t="s">
        <v>1203</v>
      </c>
      <c r="B2144" s="169" t="s">
        <v>220</v>
      </c>
      <c r="C2144" s="170" t="s">
        <v>67</v>
      </c>
      <c r="D2144" s="170" t="s">
        <v>61</v>
      </c>
      <c r="E2144" s="171">
        <v>0.31911</v>
      </c>
      <c r="F2144" s="172">
        <v>2.1000000000000001E-2</v>
      </c>
      <c r="G2144" s="171">
        <v>8.3250300000000006E-3</v>
      </c>
      <c r="H2144" s="171">
        <v>1.1651999999999999E-2</v>
      </c>
      <c r="I2144" s="170" t="b">
        <v>1</v>
      </c>
    </row>
    <row r="2145" spans="1:9" x14ac:dyDescent="0.15">
      <c r="A2145" s="169" t="s">
        <v>1203</v>
      </c>
      <c r="B2145" s="169" t="s">
        <v>168</v>
      </c>
      <c r="C2145" s="170" t="s">
        <v>67</v>
      </c>
      <c r="D2145" s="170" t="s">
        <v>61</v>
      </c>
      <c r="E2145" s="171">
        <v>0.38025999999999999</v>
      </c>
      <c r="F2145" s="172">
        <v>2.5999999999999999E-2</v>
      </c>
      <c r="G2145" s="171">
        <v>7.66105E-3</v>
      </c>
      <c r="H2145" s="171">
        <v>6.8931999999999999E-4</v>
      </c>
      <c r="I2145" s="170" t="b">
        <v>1</v>
      </c>
    </row>
    <row r="2146" spans="1:9" x14ac:dyDescent="0.15">
      <c r="A2146" s="169" t="s">
        <v>1203</v>
      </c>
      <c r="B2146" s="169" t="s">
        <v>841</v>
      </c>
      <c r="C2146" s="170" t="s">
        <v>67</v>
      </c>
      <c r="D2146" s="170" t="s">
        <v>61</v>
      </c>
      <c r="E2146" s="171">
        <v>0.29549999999999998</v>
      </c>
      <c r="F2146" s="172">
        <v>-6.0000000000000001E-3</v>
      </c>
      <c r="G2146" s="171">
        <v>8.92745E-3</v>
      </c>
      <c r="H2146" s="171">
        <v>0.50153000000000003</v>
      </c>
      <c r="I2146" s="170" t="b">
        <v>1</v>
      </c>
    </row>
    <row r="2147" spans="1:9" x14ac:dyDescent="0.15">
      <c r="A2147" s="169" t="s">
        <v>1203</v>
      </c>
      <c r="B2147" s="169" t="s">
        <v>148</v>
      </c>
      <c r="C2147" s="170" t="s">
        <v>60</v>
      </c>
      <c r="D2147" s="170" t="s">
        <v>63</v>
      </c>
      <c r="E2147" s="171">
        <v>0.62500999999999995</v>
      </c>
      <c r="F2147" s="172">
        <v>6.0000000000000001E-3</v>
      </c>
      <c r="G2147" s="171">
        <v>8.0176599999999994E-3</v>
      </c>
      <c r="H2147" s="171">
        <v>0.45424999999999999</v>
      </c>
      <c r="I2147" s="170" t="b">
        <v>1</v>
      </c>
    </row>
    <row r="2148" spans="1:9" x14ac:dyDescent="0.15">
      <c r="A2148" s="169" t="s">
        <v>1203</v>
      </c>
      <c r="B2148" s="169" t="s">
        <v>318</v>
      </c>
      <c r="C2148" s="170" t="s">
        <v>67</v>
      </c>
      <c r="D2148" s="170" t="s">
        <v>60</v>
      </c>
      <c r="E2148" s="171">
        <v>0.16864000000000001</v>
      </c>
      <c r="F2148" s="172">
        <v>8.9999999999999993E-3</v>
      </c>
      <c r="G2148" s="171">
        <v>1.052384E-2</v>
      </c>
      <c r="H2148" s="171">
        <v>0.39244000000000001</v>
      </c>
      <c r="I2148" s="170" t="b">
        <v>1</v>
      </c>
    </row>
    <row r="2149" spans="1:9" x14ac:dyDescent="0.15">
      <c r="A2149" s="169" t="s">
        <v>1203</v>
      </c>
      <c r="B2149" s="169" t="s">
        <v>143</v>
      </c>
      <c r="C2149" s="170" t="s">
        <v>67</v>
      </c>
      <c r="D2149" s="170" t="s">
        <v>61</v>
      </c>
      <c r="E2149" s="171">
        <v>0.24182000000000001</v>
      </c>
      <c r="F2149" s="172">
        <v>2.9000000000000001E-2</v>
      </c>
      <c r="G2149" s="171">
        <v>8.8110299999999992E-3</v>
      </c>
      <c r="H2149" s="171">
        <v>9.9715000000000003E-4</v>
      </c>
      <c r="I2149" s="170" t="b">
        <v>1</v>
      </c>
    </row>
    <row r="2150" spans="1:9" x14ac:dyDescent="0.15">
      <c r="A2150" s="169" t="s">
        <v>1203</v>
      </c>
      <c r="B2150" s="169" t="s">
        <v>172</v>
      </c>
      <c r="C2150" s="170" t="s">
        <v>60</v>
      </c>
      <c r="D2150" s="170" t="s">
        <v>63</v>
      </c>
      <c r="E2150" s="171">
        <v>0.64790000000000003</v>
      </c>
      <c r="F2150" s="172">
        <v>-1.4999999999999999E-2</v>
      </c>
      <c r="G2150" s="171">
        <v>7.6936599999999997E-3</v>
      </c>
      <c r="H2150" s="171">
        <v>5.1216999999999999E-2</v>
      </c>
      <c r="I2150" s="170" t="b">
        <v>1</v>
      </c>
    </row>
    <row r="2151" spans="1:9" x14ac:dyDescent="0.15">
      <c r="A2151" s="169" t="s">
        <v>1203</v>
      </c>
      <c r="B2151" s="169" t="s">
        <v>159</v>
      </c>
      <c r="C2151" s="170" t="s">
        <v>67</v>
      </c>
      <c r="D2151" s="170" t="s">
        <v>63</v>
      </c>
      <c r="E2151" s="171">
        <v>0.73721000000000003</v>
      </c>
      <c r="F2151" s="172">
        <v>-5.0000000000000001E-3</v>
      </c>
      <c r="G2151" s="171">
        <v>8.8209900000000008E-3</v>
      </c>
      <c r="H2151" s="171">
        <v>0.57082999999999995</v>
      </c>
      <c r="I2151" s="170" t="b">
        <v>1</v>
      </c>
    </row>
    <row r="2152" spans="1:9" x14ac:dyDescent="0.15">
      <c r="A2152" s="169" t="s">
        <v>1203</v>
      </c>
      <c r="B2152" s="169" t="s">
        <v>859</v>
      </c>
      <c r="C2152" s="170" t="s">
        <v>61</v>
      </c>
      <c r="D2152" s="170" t="s">
        <v>60</v>
      </c>
      <c r="E2152" s="171">
        <v>6.0949999999999997E-2</v>
      </c>
      <c r="F2152" s="172">
        <v>-1.2999999999999999E-2</v>
      </c>
      <c r="G2152" s="171">
        <v>1.6705540000000001E-2</v>
      </c>
      <c r="H2152" s="171">
        <v>0.43646000000000001</v>
      </c>
      <c r="I2152" s="170" t="b">
        <v>1</v>
      </c>
    </row>
    <row r="2153" spans="1:9" x14ac:dyDescent="0.15">
      <c r="A2153" s="169" t="s">
        <v>1203</v>
      </c>
      <c r="B2153" s="169" t="s">
        <v>214</v>
      </c>
      <c r="C2153" s="170" t="s">
        <v>60</v>
      </c>
      <c r="D2153" s="170" t="s">
        <v>63</v>
      </c>
      <c r="E2153" s="171">
        <v>0.39450000000000002</v>
      </c>
      <c r="F2153" s="172">
        <v>-1.2E-2</v>
      </c>
      <c r="G2153" s="171">
        <v>7.5676900000000002E-3</v>
      </c>
      <c r="H2153" s="171">
        <v>0.11280999999999999</v>
      </c>
      <c r="I2153" s="170" t="b">
        <v>1</v>
      </c>
    </row>
    <row r="2154" spans="1:9" x14ac:dyDescent="0.15">
      <c r="A2154" s="169" t="s">
        <v>1203</v>
      </c>
      <c r="B2154" s="169" t="s">
        <v>375</v>
      </c>
      <c r="C2154" s="170" t="s">
        <v>60</v>
      </c>
      <c r="D2154" s="170" t="s">
        <v>63</v>
      </c>
      <c r="E2154" s="171">
        <v>0.28633999999999998</v>
      </c>
      <c r="F2154" s="172">
        <v>6.0000000000000001E-3</v>
      </c>
      <c r="G2154" s="171">
        <v>7.8825100000000006E-3</v>
      </c>
      <c r="H2154" s="171">
        <v>0.44655</v>
      </c>
      <c r="I2154" s="170" t="b">
        <v>1</v>
      </c>
    </row>
    <row r="2155" spans="1:9" x14ac:dyDescent="0.15">
      <c r="A2155" s="169" t="s">
        <v>1203</v>
      </c>
      <c r="B2155" s="169" t="s">
        <v>102</v>
      </c>
      <c r="C2155" s="170" t="s">
        <v>60</v>
      </c>
      <c r="D2155" s="170" t="s">
        <v>63</v>
      </c>
      <c r="E2155" s="171">
        <v>4.4290000000000003E-2</v>
      </c>
      <c r="F2155" s="172">
        <v>-1.2999999999999999E-2</v>
      </c>
      <c r="G2155" s="171">
        <v>1.9151680000000001E-2</v>
      </c>
      <c r="H2155" s="171">
        <v>0.49726999999999999</v>
      </c>
      <c r="I2155" s="170" t="b">
        <v>1</v>
      </c>
    </row>
    <row r="2156" spans="1:9" x14ac:dyDescent="0.15">
      <c r="A2156" s="169" t="s">
        <v>1203</v>
      </c>
      <c r="B2156" s="169" t="s">
        <v>885</v>
      </c>
      <c r="C2156" s="170" t="s">
        <v>63</v>
      </c>
      <c r="D2156" s="170" t="s">
        <v>67</v>
      </c>
      <c r="E2156" s="171">
        <v>8.183E-2</v>
      </c>
      <c r="F2156" s="172">
        <v>-4.0000000000000001E-3</v>
      </c>
      <c r="G2156" s="171">
        <v>1.259768E-2</v>
      </c>
      <c r="H2156" s="171">
        <v>0.75085000000000002</v>
      </c>
      <c r="I2156" s="170" t="b">
        <v>1</v>
      </c>
    </row>
    <row r="2157" spans="1:9" x14ac:dyDescent="0.15">
      <c r="A2157" s="169" t="s">
        <v>1203</v>
      </c>
      <c r="B2157" s="169" t="s">
        <v>936</v>
      </c>
      <c r="C2157" s="170" t="s">
        <v>61</v>
      </c>
      <c r="D2157" s="170" t="s">
        <v>63</v>
      </c>
      <c r="E2157" s="171">
        <v>1.917E-2</v>
      </c>
      <c r="F2157" s="172">
        <v>4.9000000000000002E-2</v>
      </c>
      <c r="G2157" s="171">
        <v>2.7084859999999999E-2</v>
      </c>
      <c r="H2157" s="171">
        <v>7.0430999999999994E-2</v>
      </c>
      <c r="I2157" s="170" t="b">
        <v>1</v>
      </c>
    </row>
    <row r="2158" spans="1:9" x14ac:dyDescent="0.15">
      <c r="A2158" s="169" t="s">
        <v>1203</v>
      </c>
      <c r="B2158" s="169" t="s">
        <v>193</v>
      </c>
      <c r="C2158" s="170" t="s">
        <v>63</v>
      </c>
      <c r="D2158" s="170" t="s">
        <v>61</v>
      </c>
      <c r="E2158" s="171">
        <v>0.29914000000000002</v>
      </c>
      <c r="F2158" s="172">
        <v>-2E-3</v>
      </c>
      <c r="G2158" s="171">
        <v>8.2289100000000007E-3</v>
      </c>
      <c r="H2158" s="171">
        <v>0.80796999999999997</v>
      </c>
      <c r="I2158" s="170" t="b">
        <v>1</v>
      </c>
    </row>
    <row r="2159" spans="1:9" x14ac:dyDescent="0.15">
      <c r="A2159" s="169" t="s">
        <v>1203</v>
      </c>
      <c r="B2159" s="169" t="s">
        <v>938</v>
      </c>
      <c r="C2159" s="170" t="s">
        <v>67</v>
      </c>
      <c r="D2159" s="170" t="s">
        <v>61</v>
      </c>
      <c r="E2159" s="171">
        <v>0.34316999999999998</v>
      </c>
      <c r="F2159" s="172">
        <v>2E-3</v>
      </c>
      <c r="G2159" s="171">
        <v>8.4247599999999999E-3</v>
      </c>
      <c r="H2159" s="171">
        <v>0.81235000000000002</v>
      </c>
      <c r="I2159" s="170" t="b">
        <v>1</v>
      </c>
    </row>
    <row r="2160" spans="1:9" x14ac:dyDescent="0.15">
      <c r="A2160" s="169" t="s">
        <v>1203</v>
      </c>
      <c r="B2160" s="169" t="s">
        <v>280</v>
      </c>
      <c r="C2160" s="170" t="s">
        <v>67</v>
      </c>
      <c r="D2160" s="170" t="s">
        <v>61</v>
      </c>
      <c r="E2160" s="171">
        <v>0.69316999999999995</v>
      </c>
      <c r="F2160" s="172">
        <v>-4.0000000000000001E-3</v>
      </c>
      <c r="G2160" s="171">
        <v>7.6824800000000002E-3</v>
      </c>
      <c r="H2160" s="171">
        <v>0.60260000000000002</v>
      </c>
      <c r="I2160" s="170" t="b">
        <v>1</v>
      </c>
    </row>
    <row r="2161" spans="1:9" x14ac:dyDescent="0.15">
      <c r="A2161" s="169" t="s">
        <v>1203</v>
      </c>
      <c r="B2161" s="169" t="s">
        <v>245</v>
      </c>
      <c r="C2161" s="170" t="s">
        <v>67</v>
      </c>
      <c r="D2161" s="170" t="s">
        <v>61</v>
      </c>
      <c r="E2161" s="171">
        <v>0.72355000000000003</v>
      </c>
      <c r="F2161" s="172">
        <v>-2E-3</v>
      </c>
      <c r="G2161" s="171">
        <v>7.5324299999999997E-3</v>
      </c>
      <c r="H2161" s="171">
        <v>0.79061000000000003</v>
      </c>
      <c r="I2161" s="170" t="b">
        <v>1</v>
      </c>
    </row>
    <row r="2162" spans="1:9" x14ac:dyDescent="0.15">
      <c r="A2162" s="169" t="s">
        <v>1203</v>
      </c>
      <c r="B2162" s="169" t="s">
        <v>1193</v>
      </c>
      <c r="C2162" s="170" t="s">
        <v>63</v>
      </c>
      <c r="D2162" s="170" t="s">
        <v>60</v>
      </c>
      <c r="E2162" s="171">
        <v>8.201E-2</v>
      </c>
      <c r="F2162" s="172">
        <v>1.2999999999999999E-2</v>
      </c>
      <c r="G2162" s="171">
        <v>1.411684E-2</v>
      </c>
      <c r="H2162" s="171">
        <v>0.35710999999999998</v>
      </c>
      <c r="I2162" s="170" t="b">
        <v>1</v>
      </c>
    </row>
    <row r="2163" spans="1:9" x14ac:dyDescent="0.15">
      <c r="A2163" s="169" t="s">
        <v>1203</v>
      </c>
      <c r="B2163" s="169" t="s">
        <v>196</v>
      </c>
      <c r="C2163" s="170" t="s">
        <v>67</v>
      </c>
      <c r="D2163" s="170" t="s">
        <v>61</v>
      </c>
      <c r="E2163" s="171">
        <v>0.82204999999999995</v>
      </c>
      <c r="F2163" s="172">
        <v>4.0000000000000001E-3</v>
      </c>
      <c r="G2163" s="171">
        <v>9.9052299999999992E-3</v>
      </c>
      <c r="H2163" s="171">
        <v>0.68633999999999995</v>
      </c>
      <c r="I2163" s="170" t="b">
        <v>1</v>
      </c>
    </row>
    <row r="2164" spans="1:9" x14ac:dyDescent="0.15">
      <c r="A2164" s="169" t="s">
        <v>1203</v>
      </c>
      <c r="B2164" s="169" t="s">
        <v>62</v>
      </c>
      <c r="C2164" s="170" t="s">
        <v>60</v>
      </c>
      <c r="D2164" s="170" t="s">
        <v>63</v>
      </c>
      <c r="E2164" s="171">
        <v>0.1144</v>
      </c>
      <c r="F2164" s="172">
        <v>-5.0000000000000001E-3</v>
      </c>
      <c r="G2164" s="171">
        <v>1.153067E-2</v>
      </c>
      <c r="H2164" s="171">
        <v>0.66456000000000004</v>
      </c>
      <c r="I2164" s="170" t="b">
        <v>1</v>
      </c>
    </row>
    <row r="2165" spans="1:9" x14ac:dyDescent="0.15">
      <c r="A2165" s="169" t="s">
        <v>1203</v>
      </c>
      <c r="B2165" s="169" t="s">
        <v>225</v>
      </c>
      <c r="C2165" s="170" t="s">
        <v>60</v>
      </c>
      <c r="D2165" s="170" t="s">
        <v>63</v>
      </c>
      <c r="E2165" s="171">
        <v>0.84755999999999998</v>
      </c>
      <c r="F2165" s="172">
        <v>-2E-3</v>
      </c>
      <c r="G2165" s="171">
        <v>1.108659E-2</v>
      </c>
      <c r="H2165" s="171">
        <v>0.85684000000000005</v>
      </c>
      <c r="I2165" s="170" t="b">
        <v>1</v>
      </c>
    </row>
    <row r="2166" spans="1:9" x14ac:dyDescent="0.15">
      <c r="A2166" s="169" t="s">
        <v>1203</v>
      </c>
      <c r="B2166" s="169" t="s">
        <v>299</v>
      </c>
      <c r="C2166" s="170" t="s">
        <v>60</v>
      </c>
      <c r="D2166" s="170" t="s">
        <v>63</v>
      </c>
      <c r="E2166" s="171">
        <v>4.027E-2</v>
      </c>
      <c r="F2166" s="172">
        <v>-1.0999999999999999E-2</v>
      </c>
      <c r="G2166" s="171">
        <v>2.1540199999999999E-2</v>
      </c>
      <c r="H2166" s="171">
        <v>0.60958000000000001</v>
      </c>
      <c r="I2166" s="170" t="b">
        <v>1</v>
      </c>
    </row>
    <row r="2167" spans="1:9" x14ac:dyDescent="0.15">
      <c r="A2167" s="169" t="s">
        <v>1203</v>
      </c>
      <c r="B2167" s="169" t="s">
        <v>785</v>
      </c>
      <c r="C2167" s="170" t="s">
        <v>60</v>
      </c>
      <c r="D2167" s="170" t="s">
        <v>61</v>
      </c>
      <c r="E2167" s="171">
        <v>0.35221999999999998</v>
      </c>
      <c r="F2167" s="172">
        <v>-4.0000000000000001E-3</v>
      </c>
      <c r="G2167" s="171">
        <v>8.3429300000000001E-3</v>
      </c>
      <c r="H2167" s="171">
        <v>0.63161999999999996</v>
      </c>
      <c r="I2167" s="170" t="b">
        <v>1</v>
      </c>
    </row>
    <row r="2168" spans="1:9" x14ac:dyDescent="0.15">
      <c r="A2168" s="169" t="s">
        <v>1203</v>
      </c>
      <c r="B2168" s="169" t="s">
        <v>142</v>
      </c>
      <c r="C2168" s="170" t="s">
        <v>60</v>
      </c>
      <c r="D2168" s="170" t="s">
        <v>63</v>
      </c>
      <c r="E2168" s="171">
        <v>0.88541000000000003</v>
      </c>
      <c r="F2168" s="172">
        <v>1.2E-2</v>
      </c>
      <c r="G2168" s="171">
        <v>1.210084E-2</v>
      </c>
      <c r="H2168" s="171">
        <v>0.32135999999999998</v>
      </c>
      <c r="I2168" s="170" t="b">
        <v>1</v>
      </c>
    </row>
    <row r="2169" spans="1:9" x14ac:dyDescent="0.15">
      <c r="A2169" s="169" t="s">
        <v>1203</v>
      </c>
      <c r="B2169" s="169" t="s">
        <v>968</v>
      </c>
      <c r="C2169" s="170" t="s">
        <v>67</v>
      </c>
      <c r="D2169" s="170" t="s">
        <v>61</v>
      </c>
      <c r="E2169" s="171">
        <v>0.33750000000000002</v>
      </c>
      <c r="F2169" s="172">
        <v>-3.0000000000000001E-3</v>
      </c>
      <c r="G2169" s="171">
        <v>8.1345800000000006E-3</v>
      </c>
      <c r="H2169" s="171">
        <v>0.71228000000000002</v>
      </c>
      <c r="I2169" s="170" t="b">
        <v>1</v>
      </c>
    </row>
    <row r="2170" spans="1:9" x14ac:dyDescent="0.15">
      <c r="A2170" s="169" t="s">
        <v>1203</v>
      </c>
      <c r="B2170" s="169" t="s">
        <v>124</v>
      </c>
      <c r="C2170" s="170" t="s">
        <v>67</v>
      </c>
      <c r="D2170" s="170" t="s">
        <v>61</v>
      </c>
      <c r="E2170" s="171">
        <v>0.81537999999999999</v>
      </c>
      <c r="F2170" s="172">
        <v>-3.0000000000000001E-3</v>
      </c>
      <c r="G2170" s="171">
        <v>8.6814500000000003E-3</v>
      </c>
      <c r="H2170" s="171">
        <v>0.72967000000000004</v>
      </c>
      <c r="I2170" s="170" t="b">
        <v>1</v>
      </c>
    </row>
    <row r="2171" spans="1:9" x14ac:dyDescent="0.15">
      <c r="A2171" s="169" t="s">
        <v>1203</v>
      </c>
      <c r="B2171" s="169" t="s">
        <v>887</v>
      </c>
      <c r="C2171" s="170" t="s">
        <v>61</v>
      </c>
      <c r="D2171" s="170" t="s">
        <v>63</v>
      </c>
      <c r="E2171" s="171">
        <v>0.16402</v>
      </c>
      <c r="F2171" s="172">
        <v>-1E-3</v>
      </c>
      <c r="G2171" s="171">
        <v>9.3108099999999992E-3</v>
      </c>
      <c r="H2171" s="171">
        <v>0.91447000000000001</v>
      </c>
      <c r="I2171" s="170" t="b">
        <v>1</v>
      </c>
    </row>
    <row r="2172" spans="1:9" x14ac:dyDescent="0.15">
      <c r="A2172" s="169" t="s">
        <v>1203</v>
      </c>
      <c r="B2172" s="169" t="s">
        <v>341</v>
      </c>
      <c r="C2172" s="170" t="s">
        <v>60</v>
      </c>
      <c r="D2172" s="170" t="s">
        <v>63</v>
      </c>
      <c r="E2172" s="171">
        <v>0.51285000000000003</v>
      </c>
      <c r="F2172" s="172">
        <v>-1.7999999999999999E-2</v>
      </c>
      <c r="G2172" s="171">
        <v>7.6096000000000002E-3</v>
      </c>
      <c r="H2172" s="171">
        <v>1.8009000000000001E-2</v>
      </c>
      <c r="I2172" s="170" t="b">
        <v>1</v>
      </c>
    </row>
    <row r="2173" spans="1:9" x14ac:dyDescent="0.15">
      <c r="A2173" s="169" t="s">
        <v>1203</v>
      </c>
      <c r="B2173" s="169" t="s">
        <v>275</v>
      </c>
      <c r="C2173" s="170" t="s">
        <v>67</v>
      </c>
      <c r="D2173" s="170" t="s">
        <v>61</v>
      </c>
      <c r="E2173" s="171">
        <v>4.0340000000000001E-2</v>
      </c>
      <c r="F2173" s="172">
        <v>-5.0000000000000001E-3</v>
      </c>
      <c r="G2173" s="171">
        <v>1.8506020000000001E-2</v>
      </c>
      <c r="H2173" s="171">
        <v>0.78702000000000005</v>
      </c>
      <c r="I2173" s="170" t="b">
        <v>1</v>
      </c>
    </row>
    <row r="2174" spans="1:9" x14ac:dyDescent="0.15">
      <c r="A2174" s="169" t="s">
        <v>1203</v>
      </c>
      <c r="B2174" s="169" t="s">
        <v>406</v>
      </c>
      <c r="C2174" s="170" t="s">
        <v>60</v>
      </c>
      <c r="D2174" s="170" t="s">
        <v>63</v>
      </c>
      <c r="E2174" s="171">
        <v>5.423E-2</v>
      </c>
      <c r="F2174" s="172">
        <v>8.0000000000000002E-3</v>
      </c>
      <c r="G2174" s="171">
        <v>1.606407E-2</v>
      </c>
      <c r="H2174" s="171">
        <v>0.61848000000000003</v>
      </c>
      <c r="I2174" s="170" t="b">
        <v>1</v>
      </c>
    </row>
    <row r="2175" spans="1:9" x14ac:dyDescent="0.15">
      <c r="A2175" s="169" t="s">
        <v>1203</v>
      </c>
      <c r="B2175" s="169" t="s">
        <v>869</v>
      </c>
      <c r="C2175" s="170" t="s">
        <v>63</v>
      </c>
      <c r="D2175" s="170" t="s">
        <v>67</v>
      </c>
      <c r="E2175" s="171">
        <v>0.25412000000000001</v>
      </c>
      <c r="F2175" s="172">
        <v>-1E-3</v>
      </c>
      <c r="G2175" s="171">
        <v>1.0796E-2</v>
      </c>
      <c r="H2175" s="171">
        <v>0.92620000000000002</v>
      </c>
      <c r="I2175" s="170" t="b">
        <v>1</v>
      </c>
    </row>
    <row r="2176" spans="1:9" x14ac:dyDescent="0.15">
      <c r="A2176" s="169" t="s">
        <v>1203</v>
      </c>
      <c r="B2176" s="169" t="s">
        <v>74</v>
      </c>
      <c r="C2176" s="170" t="s">
        <v>60</v>
      </c>
      <c r="D2176" s="170" t="s">
        <v>63</v>
      </c>
      <c r="E2176" s="171">
        <v>0.95360999999999996</v>
      </c>
      <c r="F2176" s="172">
        <v>-7.0000000000000001E-3</v>
      </c>
      <c r="G2176" s="171">
        <v>1.7975729999999999E-2</v>
      </c>
      <c r="H2176" s="171">
        <v>0.69696999999999998</v>
      </c>
      <c r="I2176" s="170" t="b">
        <v>1</v>
      </c>
    </row>
    <row r="2177" spans="1:9" x14ac:dyDescent="0.15">
      <c r="A2177" s="169" t="s">
        <v>1203</v>
      </c>
      <c r="B2177" s="169" t="s">
        <v>952</v>
      </c>
      <c r="C2177" s="170" t="s">
        <v>60</v>
      </c>
      <c r="D2177" s="170" t="s">
        <v>63</v>
      </c>
      <c r="E2177" s="171">
        <v>6.6989999999999994E-2</v>
      </c>
      <c r="F2177" s="172">
        <v>1.9E-2</v>
      </c>
      <c r="G2177" s="171">
        <v>1.534513E-2</v>
      </c>
      <c r="H2177" s="171">
        <v>0.21565000000000001</v>
      </c>
      <c r="I2177" s="170" t="b">
        <v>1</v>
      </c>
    </row>
    <row r="2178" spans="1:9" x14ac:dyDescent="0.15">
      <c r="A2178" s="169" t="s">
        <v>1203</v>
      </c>
      <c r="B2178" s="169" t="s">
        <v>95</v>
      </c>
      <c r="C2178" s="170" t="s">
        <v>67</v>
      </c>
      <c r="D2178" s="170" t="s">
        <v>60</v>
      </c>
      <c r="E2178" s="171">
        <v>5.7750000000000003E-2</v>
      </c>
      <c r="F2178" s="172">
        <v>7.0999999999999994E-2</v>
      </c>
      <c r="G2178" s="171">
        <v>1.6190070000000001E-2</v>
      </c>
      <c r="H2178" s="172">
        <v>1.1600000000000001E-5</v>
      </c>
      <c r="I2178" s="170" t="b">
        <v>1</v>
      </c>
    </row>
    <row r="2179" spans="1:9" x14ac:dyDescent="0.15">
      <c r="A2179" s="169" t="s">
        <v>1203</v>
      </c>
      <c r="B2179" s="169" t="s">
        <v>152</v>
      </c>
      <c r="C2179" s="170" t="s">
        <v>67</v>
      </c>
      <c r="D2179" s="170" t="s">
        <v>61</v>
      </c>
      <c r="E2179" s="171">
        <v>0.60341</v>
      </c>
      <c r="F2179" s="172">
        <v>3.0000000000000001E-3</v>
      </c>
      <c r="G2179" s="171">
        <v>6.7007100000000003E-3</v>
      </c>
      <c r="H2179" s="171">
        <v>0.65436000000000005</v>
      </c>
      <c r="I2179" s="170" t="b">
        <v>1</v>
      </c>
    </row>
    <row r="2180" spans="1:9" x14ac:dyDescent="0.15">
      <c r="A2180" s="169" t="s">
        <v>1203</v>
      </c>
      <c r="B2180" s="169" t="s">
        <v>958</v>
      </c>
      <c r="C2180" s="170" t="s">
        <v>61</v>
      </c>
      <c r="D2180" s="170" t="s">
        <v>67</v>
      </c>
      <c r="E2180" s="171">
        <v>0.14374000000000001</v>
      </c>
      <c r="F2180" s="172">
        <v>7.0000000000000001E-3</v>
      </c>
      <c r="G2180" s="171">
        <v>1.0649169999999999E-2</v>
      </c>
      <c r="H2180" s="171">
        <v>0.51097000000000004</v>
      </c>
      <c r="I2180" s="170" t="b">
        <v>1</v>
      </c>
    </row>
    <row r="2181" spans="1:9" x14ac:dyDescent="0.15">
      <c r="A2181" s="169" t="s">
        <v>1203</v>
      </c>
      <c r="B2181" s="169" t="s">
        <v>97</v>
      </c>
      <c r="C2181" s="170" t="s">
        <v>60</v>
      </c>
      <c r="D2181" s="170" t="s">
        <v>63</v>
      </c>
      <c r="E2181" s="171">
        <v>0.87578</v>
      </c>
      <c r="F2181" s="172">
        <v>-7.0000000000000001E-3</v>
      </c>
      <c r="G2181" s="171">
        <v>1.164493E-2</v>
      </c>
      <c r="H2181" s="171">
        <v>0.54776000000000002</v>
      </c>
      <c r="I2181" s="170" t="b">
        <v>1</v>
      </c>
    </row>
    <row r="2182" spans="1:9" x14ac:dyDescent="0.15">
      <c r="A2182" s="169" t="s">
        <v>1203</v>
      </c>
      <c r="B2182" s="169" t="s">
        <v>139</v>
      </c>
      <c r="C2182" s="170" t="s">
        <v>67</v>
      </c>
      <c r="D2182" s="170" t="s">
        <v>61</v>
      </c>
      <c r="E2182" s="171">
        <v>0.35893000000000003</v>
      </c>
      <c r="F2182" s="172">
        <v>-7.0000000000000001E-3</v>
      </c>
      <c r="G2182" s="171">
        <v>7.5703100000000002E-3</v>
      </c>
      <c r="H2182" s="171">
        <v>0.35514000000000001</v>
      </c>
      <c r="I2182" s="170" t="b">
        <v>1</v>
      </c>
    </row>
    <row r="2183" spans="1:9" x14ac:dyDescent="0.15">
      <c r="A2183" s="169" t="s">
        <v>1203</v>
      </c>
      <c r="B2183" s="169" t="s">
        <v>400</v>
      </c>
      <c r="C2183" s="170" t="s">
        <v>60</v>
      </c>
      <c r="D2183" s="170" t="s">
        <v>63</v>
      </c>
      <c r="E2183" s="171">
        <v>0.95787999999999995</v>
      </c>
      <c r="F2183" s="172">
        <v>-3.0000000000000001E-3</v>
      </c>
      <c r="G2183" s="171">
        <v>2.223433E-2</v>
      </c>
      <c r="H2183" s="171">
        <v>0.89266999999999996</v>
      </c>
      <c r="I2183" s="170" t="b">
        <v>1</v>
      </c>
    </row>
    <row r="2184" spans="1:9" x14ac:dyDescent="0.15">
      <c r="A2184" s="169" t="s">
        <v>1203</v>
      </c>
      <c r="B2184" s="169" t="s">
        <v>311</v>
      </c>
      <c r="C2184" s="170" t="s">
        <v>67</v>
      </c>
      <c r="D2184" s="170" t="s">
        <v>63</v>
      </c>
      <c r="E2184" s="171">
        <v>0.79242000000000001</v>
      </c>
      <c r="F2184" s="172">
        <v>-7.0000000000000001E-3</v>
      </c>
      <c r="G2184" s="171">
        <v>9.4363299999999997E-3</v>
      </c>
      <c r="H2184" s="171">
        <v>0.4582</v>
      </c>
      <c r="I2184" s="170" t="b">
        <v>1</v>
      </c>
    </row>
    <row r="2185" spans="1:9" x14ac:dyDescent="0.15">
      <c r="A2185" s="169" t="s">
        <v>1203</v>
      </c>
      <c r="B2185" s="169" t="s">
        <v>120</v>
      </c>
      <c r="C2185" s="170" t="s">
        <v>67</v>
      </c>
      <c r="D2185" s="170" t="s">
        <v>60</v>
      </c>
      <c r="E2185" s="171">
        <v>0.44075999999999999</v>
      </c>
      <c r="F2185" s="172">
        <v>0.01</v>
      </c>
      <c r="G2185" s="171">
        <v>7.9108700000000004E-3</v>
      </c>
      <c r="H2185" s="171">
        <v>0.20619999999999999</v>
      </c>
      <c r="I2185" s="170" t="b">
        <v>0</v>
      </c>
    </row>
    <row r="2186" spans="1:9" x14ac:dyDescent="0.15">
      <c r="A2186" s="169" t="s">
        <v>1203</v>
      </c>
      <c r="B2186" s="169" t="s">
        <v>257</v>
      </c>
      <c r="C2186" s="170" t="s">
        <v>67</v>
      </c>
      <c r="D2186" s="170" t="s">
        <v>61</v>
      </c>
      <c r="E2186" s="171">
        <v>0.47743999999999998</v>
      </c>
      <c r="F2186" s="172">
        <v>-5.0000000000000001E-3</v>
      </c>
      <c r="G2186" s="171">
        <v>7.0944600000000003E-3</v>
      </c>
      <c r="H2186" s="171">
        <v>0.48094999999999999</v>
      </c>
      <c r="I2186" s="170" t="b">
        <v>1</v>
      </c>
    </row>
    <row r="2187" spans="1:9" x14ac:dyDescent="0.15">
      <c r="A2187" s="169" t="s">
        <v>1203</v>
      </c>
      <c r="B2187" s="169" t="s">
        <v>261</v>
      </c>
      <c r="C2187" s="170" t="s">
        <v>63</v>
      </c>
      <c r="D2187" s="170" t="s">
        <v>61</v>
      </c>
      <c r="E2187" s="171">
        <v>0.60306000000000004</v>
      </c>
      <c r="F2187" s="172">
        <v>-8.0000000000000002E-3</v>
      </c>
      <c r="G2187" s="171">
        <v>7.3560800000000001E-3</v>
      </c>
      <c r="H2187" s="171">
        <v>0.27679999999999999</v>
      </c>
      <c r="I2187" s="170" t="b">
        <v>1</v>
      </c>
    </row>
    <row r="2188" spans="1:9" x14ac:dyDescent="0.15">
      <c r="A2188" s="169" t="s">
        <v>1203</v>
      </c>
      <c r="B2188" s="169" t="s">
        <v>79</v>
      </c>
      <c r="C2188" s="170" t="s">
        <v>67</v>
      </c>
      <c r="D2188" s="170" t="s">
        <v>61</v>
      </c>
      <c r="E2188" s="171">
        <v>0.60579000000000005</v>
      </c>
      <c r="F2188" s="172">
        <v>5.0000000000000001E-3</v>
      </c>
      <c r="G2188" s="171">
        <v>7.4048899999999999E-3</v>
      </c>
      <c r="H2188" s="171">
        <v>0.49952999999999997</v>
      </c>
      <c r="I2188" s="170" t="b">
        <v>1</v>
      </c>
    </row>
    <row r="2189" spans="1:9" x14ac:dyDescent="0.15">
      <c r="A2189" s="169" t="s">
        <v>1203</v>
      </c>
      <c r="B2189" s="169" t="s">
        <v>1022</v>
      </c>
      <c r="C2189" s="170" t="s">
        <v>67</v>
      </c>
      <c r="D2189" s="170" t="s">
        <v>61</v>
      </c>
      <c r="E2189" s="171">
        <v>0.45539000000000002</v>
      </c>
      <c r="F2189" s="172">
        <v>6.0000000000000001E-3</v>
      </c>
      <c r="G2189" s="171">
        <v>7.1986699999999999E-3</v>
      </c>
      <c r="H2189" s="171">
        <v>0.40456999999999999</v>
      </c>
      <c r="I2189" s="170" t="b">
        <v>1</v>
      </c>
    </row>
    <row r="2190" spans="1:9" x14ac:dyDescent="0.15">
      <c r="A2190" s="169" t="s">
        <v>1203</v>
      </c>
      <c r="B2190" s="169" t="s">
        <v>269</v>
      </c>
      <c r="C2190" s="170" t="s">
        <v>67</v>
      </c>
      <c r="D2190" s="170" t="s">
        <v>61</v>
      </c>
      <c r="E2190" s="171">
        <v>0.36303000000000002</v>
      </c>
      <c r="F2190" s="172">
        <v>-0.01</v>
      </c>
      <c r="G2190" s="171">
        <v>8.12943E-3</v>
      </c>
      <c r="H2190" s="171">
        <v>0.21865999999999999</v>
      </c>
      <c r="I2190" s="170" t="b">
        <v>1</v>
      </c>
    </row>
    <row r="2191" spans="1:9" x14ac:dyDescent="0.15">
      <c r="A2191" s="169" t="s">
        <v>1203</v>
      </c>
      <c r="B2191" s="169" t="s">
        <v>212</v>
      </c>
      <c r="C2191" s="170" t="s">
        <v>60</v>
      </c>
      <c r="D2191" s="170" t="s">
        <v>63</v>
      </c>
      <c r="E2191" s="171">
        <v>0.81296000000000002</v>
      </c>
      <c r="F2191" s="172">
        <v>8.0000000000000002E-3</v>
      </c>
      <c r="G2191" s="171">
        <v>1.0191449999999999E-2</v>
      </c>
      <c r="H2191" s="171">
        <v>0.43247000000000002</v>
      </c>
      <c r="I2191" s="170" t="b">
        <v>1</v>
      </c>
    </row>
    <row r="2192" spans="1:9" x14ac:dyDescent="0.15">
      <c r="A2192" s="169" t="s">
        <v>1203</v>
      </c>
      <c r="B2192" s="169" t="s">
        <v>272</v>
      </c>
      <c r="C2192" s="170" t="s">
        <v>67</v>
      </c>
      <c r="D2192" s="170" t="s">
        <v>63</v>
      </c>
      <c r="E2192" s="171">
        <v>0.18146000000000001</v>
      </c>
      <c r="F2192" s="172">
        <v>-8.9999999999999993E-3</v>
      </c>
      <c r="G2192" s="171">
        <v>9.52304E-3</v>
      </c>
      <c r="H2192" s="171">
        <v>0.34461999999999998</v>
      </c>
      <c r="I2192" s="170" t="b">
        <v>1</v>
      </c>
    </row>
    <row r="2193" spans="1:9" x14ac:dyDescent="0.15">
      <c r="A2193" s="169" t="s">
        <v>1203</v>
      </c>
      <c r="B2193" s="169" t="s">
        <v>315</v>
      </c>
      <c r="C2193" s="170" t="s">
        <v>67</v>
      </c>
      <c r="D2193" s="170" t="s">
        <v>61</v>
      </c>
      <c r="E2193" s="171">
        <v>0.59465999999999997</v>
      </c>
      <c r="F2193" s="172">
        <v>1.9E-2</v>
      </c>
      <c r="G2193" s="171">
        <v>7.6609299999999998E-3</v>
      </c>
      <c r="H2193" s="171">
        <v>1.3134E-2</v>
      </c>
      <c r="I2193" s="170" t="b">
        <v>1</v>
      </c>
    </row>
    <row r="2194" spans="1:9" x14ac:dyDescent="0.15">
      <c r="A2194" s="169" t="s">
        <v>1203</v>
      </c>
      <c r="B2194" s="169" t="s">
        <v>70</v>
      </c>
      <c r="C2194" s="170" t="s">
        <v>67</v>
      </c>
      <c r="D2194" s="170" t="s">
        <v>63</v>
      </c>
      <c r="E2194" s="171">
        <v>0.75139999999999996</v>
      </c>
      <c r="F2194" s="172">
        <v>2E-3</v>
      </c>
      <c r="G2194" s="171">
        <v>8.3683999999999998E-3</v>
      </c>
      <c r="H2194" s="171">
        <v>0.81111</v>
      </c>
      <c r="I2194" s="170" t="b">
        <v>1</v>
      </c>
    </row>
    <row r="2195" spans="1:9" x14ac:dyDescent="0.15">
      <c r="A2195" s="169" t="s">
        <v>1203</v>
      </c>
      <c r="B2195" s="169" t="s">
        <v>150</v>
      </c>
      <c r="C2195" s="170" t="s">
        <v>60</v>
      </c>
      <c r="D2195" s="170" t="s">
        <v>63</v>
      </c>
      <c r="E2195" s="171">
        <v>0.90529000000000004</v>
      </c>
      <c r="F2195" s="172">
        <v>-8.0000000000000002E-3</v>
      </c>
      <c r="G2195" s="171">
        <v>1.335048E-2</v>
      </c>
      <c r="H2195" s="171">
        <v>0.54901999999999995</v>
      </c>
      <c r="I2195" s="170" t="b">
        <v>1</v>
      </c>
    </row>
    <row r="2196" spans="1:9" x14ac:dyDescent="0.15">
      <c r="A2196" s="169" t="s">
        <v>1203</v>
      </c>
      <c r="B2196" s="169" t="s">
        <v>182</v>
      </c>
      <c r="C2196" s="170" t="s">
        <v>60</v>
      </c>
      <c r="D2196" s="170" t="s">
        <v>63</v>
      </c>
      <c r="E2196" s="171">
        <v>0.21085999999999999</v>
      </c>
      <c r="F2196" s="172">
        <v>4.0000000000000001E-3</v>
      </c>
      <c r="G2196" s="171">
        <v>9.1161599999999999E-3</v>
      </c>
      <c r="H2196" s="171">
        <v>0.66081999999999996</v>
      </c>
      <c r="I2196" s="170" t="b">
        <v>1</v>
      </c>
    </row>
    <row r="2197" spans="1:9" x14ac:dyDescent="0.15">
      <c r="A2197" s="169" t="s">
        <v>1203</v>
      </c>
      <c r="B2197" s="169" t="s">
        <v>787</v>
      </c>
      <c r="C2197" s="170" t="s">
        <v>67</v>
      </c>
      <c r="D2197" s="170" t="s">
        <v>63</v>
      </c>
      <c r="E2197" s="171">
        <v>0.29183999999999999</v>
      </c>
      <c r="F2197" s="172">
        <v>7.0000000000000001E-3</v>
      </c>
      <c r="G2197" s="171">
        <v>7.7751799999999996E-3</v>
      </c>
      <c r="H2197" s="171">
        <v>0.36796000000000001</v>
      </c>
      <c r="I2197" s="170" t="b">
        <v>1</v>
      </c>
    </row>
    <row r="2198" spans="1:9" x14ac:dyDescent="0.15">
      <c r="A2198" s="169" t="s">
        <v>1203</v>
      </c>
      <c r="B2198" s="169" t="s">
        <v>386</v>
      </c>
      <c r="C2198" s="170" t="s">
        <v>60</v>
      </c>
      <c r="D2198" s="170" t="s">
        <v>63</v>
      </c>
      <c r="E2198" s="171">
        <v>0.29111999999999999</v>
      </c>
      <c r="F2198" s="172">
        <v>-1.0999999999999999E-2</v>
      </c>
      <c r="G2198" s="171">
        <v>8.2135699999999999E-3</v>
      </c>
      <c r="H2198" s="171">
        <v>0.18049000000000001</v>
      </c>
      <c r="I2198" s="170" t="b">
        <v>1</v>
      </c>
    </row>
    <row r="2199" spans="1:9" x14ac:dyDescent="0.15">
      <c r="A2199" s="169" t="s">
        <v>1203</v>
      </c>
      <c r="B2199" s="169" t="s">
        <v>383</v>
      </c>
      <c r="C2199" s="170" t="s">
        <v>67</v>
      </c>
      <c r="D2199" s="170" t="s">
        <v>63</v>
      </c>
      <c r="E2199" s="171">
        <v>0.29260000000000003</v>
      </c>
      <c r="F2199" s="172">
        <v>1.2E-2</v>
      </c>
      <c r="G2199" s="171">
        <v>8.24539E-3</v>
      </c>
      <c r="H2199" s="171">
        <v>0.14557</v>
      </c>
      <c r="I2199" s="170" t="b">
        <v>1</v>
      </c>
    </row>
    <row r="2200" spans="1:9" x14ac:dyDescent="0.15">
      <c r="A2200" s="169" t="s">
        <v>1203</v>
      </c>
      <c r="B2200" s="169" t="s">
        <v>288</v>
      </c>
      <c r="C2200" s="170" t="s">
        <v>60</v>
      </c>
      <c r="D2200" s="170" t="s">
        <v>63</v>
      </c>
      <c r="E2200" s="171">
        <v>0.38235999999999998</v>
      </c>
      <c r="F2200" s="172">
        <v>-6.0000000000000001E-3</v>
      </c>
      <c r="G2200" s="171">
        <v>7.2388000000000001E-3</v>
      </c>
      <c r="H2200" s="171">
        <v>0.40717999999999999</v>
      </c>
      <c r="I2200" s="170" t="b">
        <v>1</v>
      </c>
    </row>
    <row r="2201" spans="1:9" x14ac:dyDescent="0.15">
      <c r="A2201" s="169" t="s">
        <v>1203</v>
      </c>
      <c r="B2201" s="169" t="s">
        <v>108</v>
      </c>
      <c r="C2201" s="170" t="s">
        <v>67</v>
      </c>
      <c r="D2201" s="170" t="s">
        <v>61</v>
      </c>
      <c r="E2201" s="171">
        <v>0.52746000000000004</v>
      </c>
      <c r="F2201" s="172">
        <v>-1.2999999999999999E-2</v>
      </c>
      <c r="G2201" s="171">
        <v>7.5321700000000004E-3</v>
      </c>
      <c r="H2201" s="171">
        <v>8.4360000000000004E-2</v>
      </c>
      <c r="I2201" s="170" t="b">
        <v>1</v>
      </c>
    </row>
    <row r="2202" spans="1:9" x14ac:dyDescent="0.15">
      <c r="A2202" s="169" t="s">
        <v>1203</v>
      </c>
      <c r="B2202" s="169" t="s">
        <v>795</v>
      </c>
      <c r="C2202" s="170" t="s">
        <v>67</v>
      </c>
      <c r="D2202" s="170" t="s">
        <v>61</v>
      </c>
      <c r="E2202" s="171">
        <v>0.35144999999999998</v>
      </c>
      <c r="F2202" s="172">
        <v>-1E-3</v>
      </c>
      <c r="G2202" s="171">
        <v>6.0242400000000002E-3</v>
      </c>
      <c r="H2202" s="171">
        <v>0.86816000000000004</v>
      </c>
      <c r="I2202" s="170" t="b">
        <v>1</v>
      </c>
    </row>
    <row r="2203" spans="1:9" x14ac:dyDescent="0.15">
      <c r="A2203" s="169" t="s">
        <v>1203</v>
      </c>
      <c r="B2203" s="169" t="s">
        <v>325</v>
      </c>
      <c r="C2203" s="170" t="s">
        <v>60</v>
      </c>
      <c r="D2203" s="170" t="s">
        <v>63</v>
      </c>
      <c r="E2203" s="171">
        <v>0.66147</v>
      </c>
      <c r="F2203" s="172">
        <v>0.03</v>
      </c>
      <c r="G2203" s="171">
        <v>8.1164400000000008E-3</v>
      </c>
      <c r="H2203" s="172">
        <v>2.1885000000000001E-4</v>
      </c>
      <c r="I2203" s="170" t="b">
        <v>1</v>
      </c>
    </row>
    <row r="2204" spans="1:9" x14ac:dyDescent="0.15">
      <c r="A2204" s="169" t="s">
        <v>1203</v>
      </c>
      <c r="B2204" s="169" t="s">
        <v>388</v>
      </c>
      <c r="C2204" s="170" t="s">
        <v>60</v>
      </c>
      <c r="D2204" s="170" t="s">
        <v>63</v>
      </c>
      <c r="E2204" s="171">
        <v>0.63480000000000003</v>
      </c>
      <c r="F2204" s="172">
        <v>-8.0000000000000002E-3</v>
      </c>
      <c r="G2204" s="171">
        <v>8.1638400000000003E-3</v>
      </c>
      <c r="H2204" s="171">
        <v>0.32712000000000002</v>
      </c>
      <c r="I2204" s="170" t="b">
        <v>1</v>
      </c>
    </row>
    <row r="2205" spans="1:9" x14ac:dyDescent="0.15">
      <c r="A2205" s="169" t="s">
        <v>1203</v>
      </c>
      <c r="B2205" s="169" t="s">
        <v>112</v>
      </c>
      <c r="C2205" s="170" t="s">
        <v>63</v>
      </c>
      <c r="D2205" s="170" t="s">
        <v>61</v>
      </c>
      <c r="E2205" s="171">
        <v>0.89385000000000003</v>
      </c>
      <c r="F2205" s="172">
        <v>1.6E-2</v>
      </c>
      <c r="G2205" s="171">
        <v>1.243439E-2</v>
      </c>
      <c r="H2205" s="171">
        <v>0.19818</v>
      </c>
      <c r="I2205" s="170" t="b">
        <v>1</v>
      </c>
    </row>
    <row r="2206" spans="1:9" x14ac:dyDescent="0.15">
      <c r="A2206" s="169" t="s">
        <v>1203</v>
      </c>
      <c r="B2206" s="169" t="s">
        <v>333</v>
      </c>
      <c r="C2206" s="170" t="s">
        <v>67</v>
      </c>
      <c r="D2206" s="170" t="s">
        <v>61</v>
      </c>
      <c r="E2206" s="171">
        <v>0.57315000000000005</v>
      </c>
      <c r="F2206" s="172">
        <v>1.4E-2</v>
      </c>
      <c r="G2206" s="171">
        <v>7.8215799999999999E-3</v>
      </c>
      <c r="H2206" s="171">
        <v>7.3467000000000005E-2</v>
      </c>
      <c r="I2206" s="170" t="b">
        <v>1</v>
      </c>
    </row>
    <row r="2207" spans="1:9" x14ac:dyDescent="0.15">
      <c r="A2207" s="169" t="s">
        <v>1203</v>
      </c>
      <c r="B2207" s="169" t="s">
        <v>125</v>
      </c>
      <c r="C2207" s="170" t="s">
        <v>67</v>
      </c>
      <c r="D2207" s="170" t="s">
        <v>61</v>
      </c>
      <c r="E2207" s="171">
        <v>0.70674000000000003</v>
      </c>
      <c r="F2207" s="172">
        <v>2E-3</v>
      </c>
      <c r="G2207" s="171">
        <v>8.4339199999999993E-3</v>
      </c>
      <c r="H2207" s="171">
        <v>0.81254999999999999</v>
      </c>
      <c r="I2207" s="170" t="b">
        <v>1</v>
      </c>
    </row>
    <row r="2208" spans="1:9" x14ac:dyDescent="0.15">
      <c r="A2208" s="169" t="s">
        <v>1203</v>
      </c>
      <c r="B2208" s="169" t="s">
        <v>303</v>
      </c>
      <c r="C2208" s="170" t="s">
        <v>67</v>
      </c>
      <c r="D2208" s="170" t="s">
        <v>61</v>
      </c>
      <c r="E2208" s="171">
        <v>0.47326000000000001</v>
      </c>
      <c r="F2208" s="172">
        <v>-1E-3</v>
      </c>
      <c r="G2208" s="171">
        <v>7.7173399999999996E-3</v>
      </c>
      <c r="H2208" s="171">
        <v>0.89690000000000003</v>
      </c>
      <c r="I2208" s="170" t="b">
        <v>1</v>
      </c>
    </row>
    <row r="2209" spans="1:9" x14ac:dyDescent="0.15">
      <c r="A2209" s="169" t="s">
        <v>1203</v>
      </c>
      <c r="B2209" s="169" t="s">
        <v>337</v>
      </c>
      <c r="C2209" s="170" t="s">
        <v>67</v>
      </c>
      <c r="D2209" s="170" t="s">
        <v>61</v>
      </c>
      <c r="E2209" s="171">
        <v>0.47366000000000003</v>
      </c>
      <c r="F2209" s="172">
        <v>-1E-3</v>
      </c>
      <c r="G2209" s="171">
        <v>8.3225499999999997E-3</v>
      </c>
      <c r="H2209" s="171">
        <v>0.90436000000000005</v>
      </c>
      <c r="I2209" s="170" t="b">
        <v>1</v>
      </c>
    </row>
    <row r="2210" spans="1:9" x14ac:dyDescent="0.15">
      <c r="A2210" s="169" t="s">
        <v>1203</v>
      </c>
      <c r="B2210" s="169" t="s">
        <v>114</v>
      </c>
      <c r="C2210" s="170" t="s">
        <v>67</v>
      </c>
      <c r="D2210" s="170" t="s">
        <v>61</v>
      </c>
      <c r="E2210" s="171">
        <v>0.69671000000000005</v>
      </c>
      <c r="F2210" s="172">
        <v>2.1999999999999999E-2</v>
      </c>
      <c r="G2210" s="171">
        <v>8.1393100000000003E-3</v>
      </c>
      <c r="H2210" s="171">
        <v>6.8731E-3</v>
      </c>
      <c r="I2210" s="170" t="b">
        <v>1</v>
      </c>
    </row>
    <row r="2211" spans="1:9" x14ac:dyDescent="0.15">
      <c r="A2211" s="169" t="s">
        <v>1203</v>
      </c>
      <c r="B2211" s="169" t="s">
        <v>164</v>
      </c>
      <c r="C2211" s="170" t="s">
        <v>63</v>
      </c>
      <c r="D2211" s="170" t="s">
        <v>61</v>
      </c>
      <c r="E2211" s="171">
        <v>0.45478000000000002</v>
      </c>
      <c r="F2211" s="172">
        <v>-3.0000000000000001E-3</v>
      </c>
      <c r="G2211" s="171">
        <v>8.4459500000000007E-3</v>
      </c>
      <c r="H2211" s="171">
        <v>0.72243999999999997</v>
      </c>
      <c r="I2211" s="170" t="b">
        <v>0</v>
      </c>
    </row>
    <row r="2212" spans="1:9" x14ac:dyDescent="0.15">
      <c r="A2212" s="169" t="s">
        <v>1203</v>
      </c>
      <c r="B2212" s="169" t="s">
        <v>402</v>
      </c>
      <c r="C2212" s="170" t="s">
        <v>67</v>
      </c>
      <c r="D2212" s="170" t="s">
        <v>61</v>
      </c>
      <c r="E2212" s="171">
        <v>0.38463000000000003</v>
      </c>
      <c r="F2212" s="172">
        <v>-1.2E-2</v>
      </c>
      <c r="G2212" s="171">
        <v>7.7129599999999996E-3</v>
      </c>
      <c r="H2212" s="171">
        <v>0.11975</v>
      </c>
      <c r="I2212" s="170" t="b">
        <v>1</v>
      </c>
    </row>
    <row r="2213" spans="1:9" x14ac:dyDescent="0.15">
      <c r="A2213" s="169" t="s">
        <v>1203</v>
      </c>
      <c r="B2213" s="169" t="s">
        <v>833</v>
      </c>
      <c r="C2213" s="170" t="s">
        <v>61</v>
      </c>
      <c r="D2213" s="170" t="s">
        <v>67</v>
      </c>
      <c r="E2213" s="171">
        <v>0.40788000000000002</v>
      </c>
      <c r="F2213" s="172">
        <v>-8.0000000000000002E-3</v>
      </c>
      <c r="G2213" s="171">
        <v>8.0293099999999996E-3</v>
      </c>
      <c r="H2213" s="171">
        <v>0.31907999999999997</v>
      </c>
      <c r="I2213" s="170" t="b">
        <v>1</v>
      </c>
    </row>
    <row r="2214" spans="1:9" x14ac:dyDescent="0.15">
      <c r="A2214" s="169" t="s">
        <v>1203</v>
      </c>
      <c r="B2214" s="169" t="s">
        <v>881</v>
      </c>
      <c r="C2214" s="170" t="s">
        <v>60</v>
      </c>
      <c r="D2214" s="170" t="s">
        <v>63</v>
      </c>
      <c r="E2214" s="171">
        <v>0.28333999999999998</v>
      </c>
      <c r="F2214" s="172">
        <v>-1E-3</v>
      </c>
      <c r="G2214" s="171">
        <v>9.9095799999999994E-3</v>
      </c>
      <c r="H2214" s="171">
        <v>0.91961999999999999</v>
      </c>
      <c r="I2214" s="170" t="b">
        <v>1</v>
      </c>
    </row>
    <row r="2215" spans="1:9" x14ac:dyDescent="0.15">
      <c r="A2215" s="169" t="s">
        <v>1203</v>
      </c>
      <c r="B2215" s="169" t="s">
        <v>251</v>
      </c>
      <c r="C2215" s="170" t="s">
        <v>60</v>
      </c>
      <c r="D2215" s="170" t="s">
        <v>63</v>
      </c>
      <c r="E2215" s="171">
        <v>0.35870000000000002</v>
      </c>
      <c r="F2215" s="172">
        <v>-1E-3</v>
      </c>
      <c r="G2215" s="171">
        <v>5.4997900000000001E-3</v>
      </c>
      <c r="H2215" s="171">
        <v>0.85572000000000004</v>
      </c>
      <c r="I2215" s="170" t="b">
        <v>1</v>
      </c>
    </row>
    <row r="2216" spans="1:9" x14ac:dyDescent="0.15">
      <c r="A2216" s="169" t="s">
        <v>1203</v>
      </c>
      <c r="B2216" s="169" t="s">
        <v>340</v>
      </c>
      <c r="C2216" s="170" t="s">
        <v>60</v>
      </c>
      <c r="D2216" s="170" t="s">
        <v>63</v>
      </c>
      <c r="E2216" s="171">
        <v>0.35309000000000001</v>
      </c>
      <c r="F2216" s="172">
        <v>-1.6E-2</v>
      </c>
      <c r="G2216" s="171">
        <v>7.8861000000000001E-3</v>
      </c>
      <c r="H2216" s="171">
        <v>4.2470000000000001E-2</v>
      </c>
      <c r="I2216" s="170" t="b">
        <v>1</v>
      </c>
    </row>
    <row r="2217" spans="1:9" x14ac:dyDescent="0.15">
      <c r="A2217" s="169" t="s">
        <v>1203</v>
      </c>
      <c r="B2217" s="169" t="s">
        <v>310</v>
      </c>
      <c r="C2217" s="170" t="s">
        <v>67</v>
      </c>
      <c r="D2217" s="170" t="s">
        <v>61</v>
      </c>
      <c r="E2217" s="171">
        <v>0.32090000000000002</v>
      </c>
      <c r="F2217" s="172">
        <v>-0.03</v>
      </c>
      <c r="G2217" s="171">
        <v>7.9538100000000004E-3</v>
      </c>
      <c r="H2217" s="172">
        <v>1.6208999999999999E-4</v>
      </c>
      <c r="I2217" s="170" t="b">
        <v>1</v>
      </c>
    </row>
    <row r="2218" spans="1:9" x14ac:dyDescent="0.15">
      <c r="A2218" s="169" t="s">
        <v>1203</v>
      </c>
      <c r="B2218" s="169" t="s">
        <v>817</v>
      </c>
      <c r="C2218" s="170" t="s">
        <v>60</v>
      </c>
      <c r="D2218" s="170" t="s">
        <v>63</v>
      </c>
      <c r="E2218" s="171">
        <v>0.27183000000000002</v>
      </c>
      <c r="F2218" s="172">
        <v>1.2999999999999999E-2</v>
      </c>
      <c r="G2218" s="171">
        <v>8.2199600000000001E-3</v>
      </c>
      <c r="H2218" s="171">
        <v>0.11376</v>
      </c>
      <c r="I2218" s="170" t="b">
        <v>1</v>
      </c>
    </row>
    <row r="2219" spans="1:9" x14ac:dyDescent="0.15">
      <c r="A2219" s="169" t="s">
        <v>1203</v>
      </c>
      <c r="B2219" s="169" t="s">
        <v>266</v>
      </c>
      <c r="C2219" s="170" t="s">
        <v>60</v>
      </c>
      <c r="D2219" s="170" t="s">
        <v>63</v>
      </c>
      <c r="E2219" s="171">
        <v>0.43243999999999999</v>
      </c>
      <c r="F2219" s="172">
        <v>2E-3</v>
      </c>
      <c r="G2219" s="171">
        <v>6.7121999999999998E-3</v>
      </c>
      <c r="H2219" s="171">
        <v>0.76573000000000002</v>
      </c>
      <c r="I2219" s="170" t="b">
        <v>1</v>
      </c>
    </row>
    <row r="2220" spans="1:9" x14ac:dyDescent="0.15">
      <c r="A2220" s="169" t="s">
        <v>1203</v>
      </c>
      <c r="B2220" s="169" t="s">
        <v>268</v>
      </c>
      <c r="C2220" s="170" t="s">
        <v>67</v>
      </c>
      <c r="D2220" s="170" t="s">
        <v>61</v>
      </c>
      <c r="E2220" s="171">
        <v>0.29843999999999998</v>
      </c>
      <c r="F2220" s="172">
        <v>-1.7999999999999999E-2</v>
      </c>
      <c r="G2220" s="171">
        <v>8.3020999999999998E-3</v>
      </c>
      <c r="H2220" s="171">
        <v>3.0148999999999999E-2</v>
      </c>
      <c r="I2220" s="170" t="b">
        <v>1</v>
      </c>
    </row>
    <row r="2221" spans="1:9" x14ac:dyDescent="0.15">
      <c r="A2221" s="169" t="s">
        <v>1203</v>
      </c>
      <c r="B2221" s="169" t="s">
        <v>208</v>
      </c>
      <c r="C2221" s="170" t="s">
        <v>60</v>
      </c>
      <c r="D2221" s="170" t="s">
        <v>63</v>
      </c>
      <c r="E2221" s="171">
        <v>0.54491999999999996</v>
      </c>
      <c r="F2221" s="172">
        <v>-1.2E-2</v>
      </c>
      <c r="G2221" s="171">
        <v>7.47804E-3</v>
      </c>
      <c r="H2221" s="171">
        <v>0.10856</v>
      </c>
      <c r="I2221" s="170" t="b">
        <v>1</v>
      </c>
    </row>
    <row r="2222" spans="1:9" x14ac:dyDescent="0.15">
      <c r="A2222" s="169" t="s">
        <v>1203</v>
      </c>
      <c r="B2222" s="169" t="s">
        <v>356</v>
      </c>
      <c r="C2222" s="170" t="s">
        <v>67</v>
      </c>
      <c r="D2222" s="170" t="s">
        <v>61</v>
      </c>
      <c r="E2222" s="171">
        <v>0.37130000000000002</v>
      </c>
      <c r="F2222" s="172">
        <v>2E-3</v>
      </c>
      <c r="G2222" s="171">
        <v>8.6601899999999999E-3</v>
      </c>
      <c r="H2222" s="171">
        <v>0.81735999999999998</v>
      </c>
      <c r="I2222" s="170" t="b">
        <v>1</v>
      </c>
    </row>
    <row r="2223" spans="1:9" x14ac:dyDescent="0.15">
      <c r="A2223" s="169" t="s">
        <v>1203</v>
      </c>
      <c r="B2223" s="169" t="s">
        <v>358</v>
      </c>
      <c r="C2223" s="170" t="s">
        <v>60</v>
      </c>
      <c r="D2223" s="170" t="s">
        <v>63</v>
      </c>
      <c r="E2223" s="171">
        <v>0.29039999999999999</v>
      </c>
      <c r="F2223" s="172">
        <v>-0.01</v>
      </c>
      <c r="G2223" s="171">
        <v>8.3178000000000002E-3</v>
      </c>
      <c r="H2223" s="171">
        <v>0.22927</v>
      </c>
      <c r="I2223" s="170" t="b">
        <v>1</v>
      </c>
    </row>
    <row r="2224" spans="1:9" x14ac:dyDescent="0.15">
      <c r="A2224" s="169" t="s">
        <v>1203</v>
      </c>
      <c r="B2224" s="169" t="s">
        <v>871</v>
      </c>
      <c r="C2224" s="170" t="s">
        <v>60</v>
      </c>
      <c r="D2224" s="170" t="s">
        <v>63</v>
      </c>
      <c r="E2224" s="171">
        <v>0.36253999999999997</v>
      </c>
      <c r="F2224" s="172">
        <v>0.01</v>
      </c>
      <c r="G2224" s="171">
        <v>8.0234999999999994E-3</v>
      </c>
      <c r="H2224" s="171">
        <v>0.21264</v>
      </c>
      <c r="I2224" s="170" t="b">
        <v>1</v>
      </c>
    </row>
    <row r="2225" spans="1:9" x14ac:dyDescent="0.15">
      <c r="A2225" s="169" t="s">
        <v>1203</v>
      </c>
      <c r="B2225" s="169" t="s">
        <v>227</v>
      </c>
      <c r="C2225" s="170" t="s">
        <v>60</v>
      </c>
      <c r="D2225" s="170" t="s">
        <v>63</v>
      </c>
      <c r="E2225" s="171">
        <v>0.60209999999999997</v>
      </c>
      <c r="F2225" s="172">
        <v>-1E-3</v>
      </c>
      <c r="G2225" s="171">
        <v>7.8513300000000001E-3</v>
      </c>
      <c r="H2225" s="171">
        <v>0.89864999999999995</v>
      </c>
      <c r="I2225" s="170" t="b">
        <v>1</v>
      </c>
    </row>
    <row r="2226" spans="1:9" x14ac:dyDescent="0.15">
      <c r="A2226" s="169" t="s">
        <v>1203</v>
      </c>
      <c r="B2226" s="169" t="s">
        <v>271</v>
      </c>
      <c r="C2226" s="170" t="s">
        <v>67</v>
      </c>
      <c r="D2226" s="170" t="s">
        <v>61</v>
      </c>
      <c r="E2226" s="171">
        <v>0.48069000000000001</v>
      </c>
      <c r="F2226" s="172">
        <v>8.9999999999999993E-3</v>
      </c>
      <c r="G2226" s="171">
        <v>7.6162299999999999E-3</v>
      </c>
      <c r="H2226" s="171">
        <v>0.23733000000000001</v>
      </c>
      <c r="I2226" s="170" t="b">
        <v>1</v>
      </c>
    </row>
    <row r="2227" spans="1:9" x14ac:dyDescent="0.15">
      <c r="A2227" s="169" t="s">
        <v>1203</v>
      </c>
      <c r="B2227" s="169" t="s">
        <v>825</v>
      </c>
      <c r="C2227" s="170" t="s">
        <v>67</v>
      </c>
      <c r="D2227" s="170" t="s">
        <v>61</v>
      </c>
      <c r="E2227" s="171">
        <v>0.27672000000000002</v>
      </c>
      <c r="F2227" s="172">
        <v>4.0000000000000001E-3</v>
      </c>
      <c r="G2227" s="171">
        <v>8.29038E-3</v>
      </c>
      <c r="H2227" s="171">
        <v>0.62946000000000002</v>
      </c>
      <c r="I2227" s="170" t="b">
        <v>1</v>
      </c>
    </row>
    <row r="2228" spans="1:9" x14ac:dyDescent="0.15">
      <c r="A2228" s="169" t="s">
        <v>1203</v>
      </c>
      <c r="B2228" s="169" t="s">
        <v>216</v>
      </c>
      <c r="C2228" s="170" t="s">
        <v>63</v>
      </c>
      <c r="D2228" s="170" t="s">
        <v>61</v>
      </c>
      <c r="E2228" s="171">
        <v>0.10656</v>
      </c>
      <c r="F2228" s="172">
        <v>-2.5000000000000001E-2</v>
      </c>
      <c r="G2228" s="171">
        <v>1.245257E-2</v>
      </c>
      <c r="H2228" s="171">
        <v>4.4684000000000001E-2</v>
      </c>
      <c r="I2228" s="170" t="b">
        <v>1</v>
      </c>
    </row>
    <row r="2229" spans="1:9" x14ac:dyDescent="0.15">
      <c r="A2229" s="169" t="s">
        <v>1203</v>
      </c>
      <c r="B2229" s="169" t="s">
        <v>986</v>
      </c>
      <c r="C2229" s="170" t="s">
        <v>63</v>
      </c>
      <c r="D2229" s="170" t="s">
        <v>60</v>
      </c>
      <c r="E2229" s="171">
        <v>0.10219</v>
      </c>
      <c r="F2229" s="172">
        <v>2.3E-2</v>
      </c>
      <c r="G2229" s="171">
        <v>1.22463E-2</v>
      </c>
      <c r="H2229" s="171">
        <v>6.0365000000000002E-2</v>
      </c>
      <c r="I2229" s="170" t="b">
        <v>1</v>
      </c>
    </row>
    <row r="2230" spans="1:9" x14ac:dyDescent="0.15">
      <c r="A2230" s="169" t="s">
        <v>1203</v>
      </c>
      <c r="B2230" s="169" t="s">
        <v>330</v>
      </c>
      <c r="C2230" s="170" t="s">
        <v>67</v>
      </c>
      <c r="D2230" s="170" t="s">
        <v>63</v>
      </c>
      <c r="E2230" s="171">
        <v>0.12953000000000001</v>
      </c>
      <c r="F2230" s="172">
        <v>-3.5999999999999997E-2</v>
      </c>
      <c r="G2230" s="171">
        <v>1.094619E-2</v>
      </c>
      <c r="H2230" s="171">
        <v>1.0061E-3</v>
      </c>
      <c r="I2230" s="170" t="b">
        <v>1</v>
      </c>
    </row>
    <row r="2231" spans="1:9" x14ac:dyDescent="0.15">
      <c r="A2231" s="169" t="s">
        <v>1203</v>
      </c>
      <c r="B2231" s="169" t="s">
        <v>314</v>
      </c>
      <c r="C2231" s="170" t="s">
        <v>67</v>
      </c>
      <c r="D2231" s="170" t="s">
        <v>61</v>
      </c>
      <c r="E2231" s="171">
        <v>0.65841000000000005</v>
      </c>
      <c r="F2231" s="172">
        <v>-8.9999999999999993E-3</v>
      </c>
      <c r="G2231" s="171">
        <v>7.6030899999999998E-3</v>
      </c>
      <c r="H2231" s="171">
        <v>0.23652000000000001</v>
      </c>
      <c r="I2231" s="170" t="b">
        <v>1</v>
      </c>
    </row>
    <row r="2232" spans="1:9" x14ac:dyDescent="0.15">
      <c r="A2232" s="169" t="s">
        <v>1203</v>
      </c>
      <c r="B2232" s="169" t="s">
        <v>199</v>
      </c>
      <c r="C2232" s="170" t="s">
        <v>60</v>
      </c>
      <c r="D2232" s="170" t="s">
        <v>63</v>
      </c>
      <c r="E2232" s="171">
        <v>0.13703000000000001</v>
      </c>
      <c r="F2232" s="172">
        <v>1.2E-2</v>
      </c>
      <c r="G2232" s="171">
        <v>1.137499E-2</v>
      </c>
      <c r="H2232" s="171">
        <v>0.29144999999999999</v>
      </c>
      <c r="I2232" s="170" t="b">
        <v>1</v>
      </c>
    </row>
    <row r="2233" spans="1:9" x14ac:dyDescent="0.15">
      <c r="A2233" s="169" t="s">
        <v>1203</v>
      </c>
      <c r="B2233" s="169" t="s">
        <v>789</v>
      </c>
      <c r="C2233" s="170" t="s">
        <v>61</v>
      </c>
      <c r="D2233" s="170" t="s">
        <v>60</v>
      </c>
      <c r="E2233" s="171">
        <v>5.2209999999999999E-2</v>
      </c>
      <c r="F2233" s="172">
        <v>-8.0000000000000002E-3</v>
      </c>
      <c r="G2233" s="171">
        <v>1.53781E-2</v>
      </c>
      <c r="H2233" s="171">
        <v>0.60290999999999995</v>
      </c>
      <c r="I2233" s="170" t="b">
        <v>1</v>
      </c>
    </row>
    <row r="2234" spans="1:9" x14ac:dyDescent="0.15">
      <c r="A2234" s="169" t="s">
        <v>1203</v>
      </c>
      <c r="B2234" s="169" t="s">
        <v>372</v>
      </c>
      <c r="C2234" s="170" t="s">
        <v>60</v>
      </c>
      <c r="D2234" s="170" t="s">
        <v>63</v>
      </c>
      <c r="E2234" s="171">
        <v>0.51019000000000003</v>
      </c>
      <c r="F2234" s="172">
        <v>-7.0000000000000001E-3</v>
      </c>
      <c r="G2234" s="171">
        <v>7.4966099999999999E-3</v>
      </c>
      <c r="H2234" s="171">
        <v>0.35043000000000002</v>
      </c>
      <c r="I2234" s="170" t="b">
        <v>1</v>
      </c>
    </row>
    <row r="2235" spans="1:9" x14ac:dyDescent="0.15">
      <c r="A2235" s="169" t="s">
        <v>1203</v>
      </c>
      <c r="B2235" s="169" t="s">
        <v>918</v>
      </c>
      <c r="C2235" s="170" t="s">
        <v>63</v>
      </c>
      <c r="D2235" s="170" t="s">
        <v>67</v>
      </c>
      <c r="E2235" s="171">
        <v>0.37279000000000001</v>
      </c>
      <c r="F2235" s="172">
        <v>-2.1999999999999999E-2</v>
      </c>
      <c r="G2235" s="171">
        <v>7.8928000000000002E-3</v>
      </c>
      <c r="H2235" s="171">
        <v>5.3141000000000004E-3</v>
      </c>
      <c r="I2235" s="170" t="b">
        <v>1</v>
      </c>
    </row>
    <row r="2236" spans="1:9" x14ac:dyDescent="0.15">
      <c r="A2236" s="169" t="s">
        <v>1203</v>
      </c>
      <c r="B2236" s="169" t="s">
        <v>233</v>
      </c>
      <c r="C2236" s="170" t="s">
        <v>67</v>
      </c>
      <c r="D2236" s="170" t="s">
        <v>61</v>
      </c>
      <c r="E2236" s="171">
        <v>7.8390000000000001E-2</v>
      </c>
      <c r="F2236" s="172">
        <v>0.33</v>
      </c>
      <c r="G2236" s="171">
        <v>1.408559E-2</v>
      </c>
      <c r="H2236" s="172">
        <v>2.21E-121</v>
      </c>
      <c r="I2236" s="170" t="b">
        <v>1</v>
      </c>
    </row>
    <row r="2237" spans="1:9" x14ac:dyDescent="0.15">
      <c r="A2237" s="169" t="s">
        <v>1203</v>
      </c>
      <c r="B2237" s="169" t="s">
        <v>960</v>
      </c>
      <c r="C2237" s="170" t="s">
        <v>63</v>
      </c>
      <c r="D2237" s="170" t="s">
        <v>60</v>
      </c>
      <c r="E2237" s="171">
        <v>0.31779000000000002</v>
      </c>
      <c r="F2237" s="172">
        <v>1E-3</v>
      </c>
      <c r="G2237" s="171">
        <v>1.348366E-2</v>
      </c>
      <c r="H2237" s="171">
        <v>0.94088000000000005</v>
      </c>
      <c r="I2237" s="170" t="b">
        <v>1</v>
      </c>
    </row>
    <row r="2238" spans="1:9" x14ac:dyDescent="0.15">
      <c r="A2238" s="169" t="s">
        <v>1203</v>
      </c>
      <c r="B2238" s="169" t="s">
        <v>1018</v>
      </c>
      <c r="C2238" s="170" t="s">
        <v>67</v>
      </c>
      <c r="D2238" s="170" t="s">
        <v>61</v>
      </c>
      <c r="E2238" s="171">
        <v>2.6749999999999999E-2</v>
      </c>
      <c r="F2238" s="172">
        <v>-3.0000000000000001E-3</v>
      </c>
      <c r="G2238" s="171">
        <v>2.271111E-2</v>
      </c>
      <c r="H2238" s="171">
        <v>0.89490999999999998</v>
      </c>
      <c r="I2238" s="170" t="b">
        <v>1</v>
      </c>
    </row>
    <row r="2239" spans="1:9" x14ac:dyDescent="0.15">
      <c r="A2239" s="169" t="s">
        <v>1203</v>
      </c>
      <c r="B2239" s="169" t="s">
        <v>111</v>
      </c>
      <c r="C2239" s="170" t="s">
        <v>67</v>
      </c>
      <c r="D2239" s="170" t="s">
        <v>60</v>
      </c>
      <c r="E2239" s="171">
        <v>0.81562000000000001</v>
      </c>
      <c r="F2239" s="172">
        <v>1.4E-2</v>
      </c>
      <c r="G2239" s="171">
        <v>9.6521000000000003E-3</v>
      </c>
      <c r="H2239" s="171">
        <v>0.14693000000000001</v>
      </c>
      <c r="I2239" s="170" t="b">
        <v>1</v>
      </c>
    </row>
    <row r="2240" spans="1:9" x14ac:dyDescent="0.15">
      <c r="A2240" s="169" t="s">
        <v>1203</v>
      </c>
      <c r="B2240" s="169" t="s">
        <v>368</v>
      </c>
      <c r="C2240" s="170" t="s">
        <v>67</v>
      </c>
      <c r="D2240" s="170" t="s">
        <v>63</v>
      </c>
      <c r="E2240" s="171">
        <v>0.10337</v>
      </c>
      <c r="F2240" s="172">
        <v>1.4999999999999999E-2</v>
      </c>
      <c r="G2240" s="171">
        <v>1.2698050000000001E-2</v>
      </c>
      <c r="H2240" s="171">
        <v>0.23749000000000001</v>
      </c>
      <c r="I2240" s="170" t="b">
        <v>1</v>
      </c>
    </row>
    <row r="2241" spans="1:9" x14ac:dyDescent="0.15">
      <c r="A2241" s="169" t="s">
        <v>1203</v>
      </c>
      <c r="B2241" s="169" t="s">
        <v>972</v>
      </c>
      <c r="C2241" s="170" t="s">
        <v>63</v>
      </c>
      <c r="D2241" s="170" t="s">
        <v>60</v>
      </c>
      <c r="E2241" s="171">
        <v>8.7139999999999995E-2</v>
      </c>
      <c r="F2241" s="172">
        <v>0.06</v>
      </c>
      <c r="G2241" s="171">
        <v>1.319147E-2</v>
      </c>
      <c r="H2241" s="172">
        <v>5.4099999999999999E-6</v>
      </c>
      <c r="I2241" s="170" t="b">
        <v>1</v>
      </c>
    </row>
    <row r="2242" spans="1:9" x14ac:dyDescent="0.15">
      <c r="A2242" s="169" t="s">
        <v>1203</v>
      </c>
      <c r="B2242" s="169" t="s">
        <v>84</v>
      </c>
      <c r="C2242" s="170" t="s">
        <v>67</v>
      </c>
      <c r="D2242" s="170" t="s">
        <v>61</v>
      </c>
      <c r="E2242" s="171">
        <v>6.4219999999999999E-2</v>
      </c>
      <c r="F2242" s="172">
        <v>-6.0000000000000001E-3</v>
      </c>
      <c r="G2242" s="171">
        <v>1.6004560000000001E-2</v>
      </c>
      <c r="H2242" s="171">
        <v>0.70774000000000004</v>
      </c>
      <c r="I2242" s="170" t="b">
        <v>1</v>
      </c>
    </row>
    <row r="2243" spans="1:9" x14ac:dyDescent="0.15">
      <c r="A2243" s="169" t="s">
        <v>1203</v>
      </c>
      <c r="B2243" s="169" t="s">
        <v>85</v>
      </c>
      <c r="C2243" s="170" t="s">
        <v>67</v>
      </c>
      <c r="D2243" s="170" t="s">
        <v>61</v>
      </c>
      <c r="E2243" s="171">
        <v>0.28258</v>
      </c>
      <c r="F2243" s="172">
        <v>1.2E-2</v>
      </c>
      <c r="G2243" s="171">
        <v>8.4515700000000003E-3</v>
      </c>
      <c r="H2243" s="171">
        <v>0.15565000000000001</v>
      </c>
      <c r="I2243" s="170" t="b">
        <v>1</v>
      </c>
    </row>
    <row r="2244" spans="1:9" x14ac:dyDescent="0.15">
      <c r="A2244" s="169" t="s">
        <v>1203</v>
      </c>
      <c r="B2244" s="169" t="s">
        <v>791</v>
      </c>
      <c r="C2244" s="170" t="s">
        <v>67</v>
      </c>
      <c r="D2244" s="170" t="s">
        <v>61</v>
      </c>
      <c r="E2244" s="171">
        <v>0.10481</v>
      </c>
      <c r="F2244" s="172">
        <v>-0.02</v>
      </c>
      <c r="G2244" s="171">
        <v>1.253278E-2</v>
      </c>
      <c r="H2244" s="171">
        <v>0.11053</v>
      </c>
      <c r="I2244" s="170" t="b">
        <v>1</v>
      </c>
    </row>
    <row r="2245" spans="1:9" x14ac:dyDescent="0.15">
      <c r="A2245" s="169" t="s">
        <v>1203</v>
      </c>
      <c r="B2245" s="169" t="s">
        <v>779</v>
      </c>
      <c r="C2245" s="170" t="s">
        <v>67</v>
      </c>
      <c r="D2245" s="170" t="s">
        <v>60</v>
      </c>
      <c r="E2245" s="171">
        <v>1.6809999999999999E-2</v>
      </c>
      <c r="F2245" s="172">
        <v>-2.7E-2</v>
      </c>
      <c r="G2245" s="171">
        <v>2.8244890000000002E-2</v>
      </c>
      <c r="H2245" s="171">
        <v>0.33911000000000002</v>
      </c>
      <c r="I2245" s="170" t="b">
        <v>1</v>
      </c>
    </row>
    <row r="2246" spans="1:9" x14ac:dyDescent="0.15">
      <c r="A2246" s="169" t="s">
        <v>1203</v>
      </c>
      <c r="B2246" s="169" t="s">
        <v>99</v>
      </c>
      <c r="C2246" s="170" t="s">
        <v>60</v>
      </c>
      <c r="D2246" s="170" t="s">
        <v>61</v>
      </c>
      <c r="E2246" s="171">
        <v>0.67291999999999996</v>
      </c>
      <c r="F2246" s="172">
        <v>-3.1E-2</v>
      </c>
      <c r="G2246" s="171">
        <v>8.0602299999999998E-3</v>
      </c>
      <c r="H2246" s="172">
        <v>1.2004E-4</v>
      </c>
      <c r="I2246" s="170" t="b">
        <v>1</v>
      </c>
    </row>
    <row r="2247" spans="1:9" x14ac:dyDescent="0.15">
      <c r="A2247" s="169" t="s">
        <v>1203</v>
      </c>
      <c r="B2247" s="169" t="s">
        <v>1002</v>
      </c>
      <c r="C2247" s="170" t="s">
        <v>67</v>
      </c>
      <c r="D2247" s="170" t="s">
        <v>61</v>
      </c>
      <c r="E2247" s="171">
        <v>0.23508999999999999</v>
      </c>
      <c r="F2247" s="172">
        <v>-1.0999999999999999E-2</v>
      </c>
      <c r="G2247" s="171">
        <v>8.7805499999999998E-3</v>
      </c>
      <c r="H2247" s="171">
        <v>0.21029</v>
      </c>
      <c r="I2247" s="170" t="b">
        <v>1</v>
      </c>
    </row>
    <row r="2248" spans="1:9" x14ac:dyDescent="0.15">
      <c r="A2248" s="169" t="s">
        <v>1203</v>
      </c>
      <c r="B2248" s="169" t="s">
        <v>1004</v>
      </c>
      <c r="C2248" s="170" t="s">
        <v>60</v>
      </c>
      <c r="D2248" s="170" t="s">
        <v>61</v>
      </c>
      <c r="E2248" s="171">
        <v>0.46833000000000002</v>
      </c>
      <c r="F2248" s="172">
        <v>2E-3</v>
      </c>
      <c r="G2248" s="171">
        <v>6.3135200000000004E-3</v>
      </c>
      <c r="H2248" s="171">
        <v>0.75141000000000002</v>
      </c>
      <c r="I2248" s="170" t="b">
        <v>1</v>
      </c>
    </row>
    <row r="2249" spans="1:9" x14ac:dyDescent="0.15">
      <c r="A2249" s="169" t="s">
        <v>1203</v>
      </c>
      <c r="B2249" s="169" t="s">
        <v>349</v>
      </c>
      <c r="C2249" s="170" t="s">
        <v>67</v>
      </c>
      <c r="D2249" s="170" t="s">
        <v>61</v>
      </c>
      <c r="E2249" s="171">
        <v>0.91171999999999997</v>
      </c>
      <c r="F2249" s="172">
        <v>-3.0000000000000001E-3</v>
      </c>
      <c r="G2249" s="171">
        <v>1.3826659999999999E-2</v>
      </c>
      <c r="H2249" s="171">
        <v>0.82823000000000002</v>
      </c>
      <c r="I2249" s="170" t="b">
        <v>1</v>
      </c>
    </row>
    <row r="2250" spans="1:9" x14ac:dyDescent="0.15">
      <c r="A2250" s="169" t="s">
        <v>1203</v>
      </c>
      <c r="B2250" s="169" t="s">
        <v>105</v>
      </c>
      <c r="C2250" s="170" t="s">
        <v>67</v>
      </c>
      <c r="D2250" s="170" t="s">
        <v>63</v>
      </c>
      <c r="E2250" s="171">
        <v>0.28448000000000001</v>
      </c>
      <c r="F2250" s="172">
        <v>-8.9999999999999993E-3</v>
      </c>
      <c r="G2250" s="171">
        <v>8.0589100000000007E-3</v>
      </c>
      <c r="H2250" s="171">
        <v>0.26408999999999999</v>
      </c>
      <c r="I2250" s="170" t="b">
        <v>1</v>
      </c>
    </row>
    <row r="2251" spans="1:9" x14ac:dyDescent="0.15">
      <c r="A2251" s="169" t="s">
        <v>1203</v>
      </c>
      <c r="B2251" s="169" t="s">
        <v>291</v>
      </c>
      <c r="C2251" s="170" t="s">
        <v>67</v>
      </c>
      <c r="D2251" s="170" t="s">
        <v>61</v>
      </c>
      <c r="E2251" s="171">
        <v>0.69882999999999995</v>
      </c>
      <c r="F2251" s="172">
        <v>-8.0000000000000002E-3</v>
      </c>
      <c r="G2251" s="171">
        <v>7.78066E-3</v>
      </c>
      <c r="H2251" s="171">
        <v>0.30386000000000002</v>
      </c>
      <c r="I2251" s="170" t="b">
        <v>1</v>
      </c>
    </row>
    <row r="2252" spans="1:9" x14ac:dyDescent="0.15">
      <c r="A2252" s="169" t="s">
        <v>1203</v>
      </c>
      <c r="B2252" s="169" t="s">
        <v>117</v>
      </c>
      <c r="C2252" s="170" t="s">
        <v>67</v>
      </c>
      <c r="D2252" s="170" t="s">
        <v>61</v>
      </c>
      <c r="E2252" s="171">
        <v>0.68955999999999995</v>
      </c>
      <c r="F2252" s="172">
        <v>-8.9999999999999993E-3</v>
      </c>
      <c r="G2252" s="171">
        <v>8.4173400000000006E-3</v>
      </c>
      <c r="H2252" s="171">
        <v>0.28497</v>
      </c>
      <c r="I2252" s="170" t="b">
        <v>1</v>
      </c>
    </row>
    <row r="2253" spans="1:9" x14ac:dyDescent="0.15">
      <c r="A2253" s="169" t="s">
        <v>1203</v>
      </c>
      <c r="B2253" s="169" t="s">
        <v>177</v>
      </c>
      <c r="C2253" s="170" t="s">
        <v>67</v>
      </c>
      <c r="D2253" s="170" t="s">
        <v>63</v>
      </c>
      <c r="E2253" s="171">
        <v>0.84662999999999999</v>
      </c>
      <c r="F2253" s="172">
        <v>1.9E-2</v>
      </c>
      <c r="G2253" s="171">
        <v>1.0129300000000001E-2</v>
      </c>
      <c r="H2253" s="171">
        <v>6.0690000000000001E-2</v>
      </c>
      <c r="I2253" s="170" t="b">
        <v>1</v>
      </c>
    </row>
    <row r="2254" spans="1:9" x14ac:dyDescent="0.15">
      <c r="A2254" s="169" t="s">
        <v>1203</v>
      </c>
      <c r="B2254" s="169" t="s">
        <v>190</v>
      </c>
      <c r="C2254" s="170" t="s">
        <v>67</v>
      </c>
      <c r="D2254" s="170" t="s">
        <v>61</v>
      </c>
      <c r="E2254" s="171">
        <v>0.93589</v>
      </c>
      <c r="F2254" s="172">
        <v>2.7E-2</v>
      </c>
      <c r="G2254" s="171">
        <v>1.534421E-2</v>
      </c>
      <c r="H2254" s="171">
        <v>7.8472E-2</v>
      </c>
      <c r="I2254" s="170" t="b">
        <v>1</v>
      </c>
    </row>
    <row r="2255" spans="1:9" x14ac:dyDescent="0.15">
      <c r="A2255" s="169" t="s">
        <v>1203</v>
      </c>
      <c r="B2255" s="169" t="s">
        <v>273</v>
      </c>
      <c r="C2255" s="170" t="s">
        <v>67</v>
      </c>
      <c r="D2255" s="170" t="s">
        <v>63</v>
      </c>
      <c r="E2255" s="171">
        <v>0.20977000000000001</v>
      </c>
      <c r="F2255" s="172">
        <v>3.5999999999999997E-2</v>
      </c>
      <c r="G2255" s="171">
        <v>9.0295099999999993E-3</v>
      </c>
      <c r="H2255" s="172">
        <v>6.69E-5</v>
      </c>
      <c r="I2255" s="170" t="b">
        <v>1</v>
      </c>
    </row>
    <row r="2256" spans="1:9" x14ac:dyDescent="0.15">
      <c r="A2256" s="169" t="s">
        <v>1203</v>
      </c>
      <c r="B2256" s="169" t="s">
        <v>920</v>
      </c>
      <c r="C2256" s="170" t="s">
        <v>63</v>
      </c>
      <c r="D2256" s="170" t="s">
        <v>61</v>
      </c>
      <c r="E2256" s="171">
        <v>0.39106999999999997</v>
      </c>
      <c r="F2256" s="172">
        <v>-2E-3</v>
      </c>
      <c r="G2256" s="171">
        <v>7.3542800000000004E-3</v>
      </c>
      <c r="H2256" s="171">
        <v>0.78566000000000003</v>
      </c>
      <c r="I2256" s="170" t="b">
        <v>1</v>
      </c>
    </row>
    <row r="2257" spans="1:9" x14ac:dyDescent="0.15">
      <c r="A2257" s="169" t="s">
        <v>1203</v>
      </c>
      <c r="B2257" s="169" t="s">
        <v>405</v>
      </c>
      <c r="C2257" s="170" t="s">
        <v>60</v>
      </c>
      <c r="D2257" s="170" t="s">
        <v>63</v>
      </c>
      <c r="E2257" s="171">
        <v>0.20762</v>
      </c>
      <c r="F2257" s="172">
        <v>-3.0000000000000001E-3</v>
      </c>
      <c r="G2257" s="171">
        <v>8.7535300000000007E-3</v>
      </c>
      <c r="H2257" s="171">
        <v>0.73180999999999996</v>
      </c>
      <c r="I2257" s="170" t="b">
        <v>1</v>
      </c>
    </row>
    <row r="2258" spans="1:9" x14ac:dyDescent="0.15">
      <c r="A2258" s="169" t="s">
        <v>1203</v>
      </c>
      <c r="B2258" s="169" t="s">
        <v>829</v>
      </c>
      <c r="C2258" s="170" t="s">
        <v>60</v>
      </c>
      <c r="D2258" s="170" t="s">
        <v>63</v>
      </c>
      <c r="E2258" s="171">
        <v>0.37435000000000002</v>
      </c>
      <c r="F2258" s="172">
        <v>3.0000000000000001E-3</v>
      </c>
      <c r="G2258" s="171">
        <v>7.8445100000000007E-3</v>
      </c>
      <c r="H2258" s="171">
        <v>0.70213999999999999</v>
      </c>
      <c r="I2258" s="170" t="b">
        <v>1</v>
      </c>
    </row>
    <row r="2259" spans="1:9" x14ac:dyDescent="0.15">
      <c r="A2259" s="169" t="s">
        <v>1203</v>
      </c>
      <c r="B2259" s="169" t="s">
        <v>249</v>
      </c>
      <c r="C2259" s="170" t="s">
        <v>60</v>
      </c>
      <c r="D2259" s="170" t="s">
        <v>63</v>
      </c>
      <c r="E2259" s="171">
        <v>0.28963</v>
      </c>
      <c r="F2259" s="172">
        <v>2.5000000000000001E-2</v>
      </c>
      <c r="G2259" s="171">
        <v>8.2274700000000006E-3</v>
      </c>
      <c r="H2259" s="171">
        <v>2.3768000000000001E-3</v>
      </c>
      <c r="I2259" s="170" t="b">
        <v>1</v>
      </c>
    </row>
    <row r="2260" spans="1:9" x14ac:dyDescent="0.15">
      <c r="A2260" s="169" t="s">
        <v>1203</v>
      </c>
      <c r="B2260" s="169" t="s">
        <v>379</v>
      </c>
      <c r="C2260" s="170" t="s">
        <v>63</v>
      </c>
      <c r="D2260" s="170" t="s">
        <v>61</v>
      </c>
      <c r="E2260" s="171">
        <v>0.83009999999999995</v>
      </c>
      <c r="F2260" s="172">
        <v>-5.0000000000000001E-3</v>
      </c>
      <c r="G2260" s="171">
        <v>1.0690959999999999E-2</v>
      </c>
      <c r="H2260" s="171">
        <v>0.64000999999999997</v>
      </c>
      <c r="I2260" s="170" t="b">
        <v>1</v>
      </c>
    </row>
    <row r="2261" spans="1:9" x14ac:dyDescent="0.15">
      <c r="A2261" s="169" t="s">
        <v>1203</v>
      </c>
      <c r="B2261" s="169" t="s">
        <v>187</v>
      </c>
      <c r="C2261" s="170" t="s">
        <v>67</v>
      </c>
      <c r="D2261" s="170" t="s">
        <v>61</v>
      </c>
      <c r="E2261" s="171">
        <v>0.19250999999999999</v>
      </c>
      <c r="F2261" s="172">
        <v>-1E-3</v>
      </c>
      <c r="G2261" s="171">
        <v>8.0452400000000004E-3</v>
      </c>
      <c r="H2261" s="171">
        <v>0.90107999999999999</v>
      </c>
      <c r="I2261" s="170" t="b">
        <v>1</v>
      </c>
    </row>
    <row r="2262" spans="1:9" x14ac:dyDescent="0.15">
      <c r="A2262" s="169" t="s">
        <v>1203</v>
      </c>
      <c r="B2262" s="169" t="s">
        <v>202</v>
      </c>
      <c r="C2262" s="170" t="s">
        <v>67</v>
      </c>
      <c r="D2262" s="170" t="s">
        <v>61</v>
      </c>
      <c r="E2262" s="171">
        <v>0.22191</v>
      </c>
      <c r="F2262" s="172">
        <v>-0.02</v>
      </c>
      <c r="G2262" s="171">
        <v>9.0259499999999996E-3</v>
      </c>
      <c r="H2262" s="171">
        <v>2.6703000000000001E-2</v>
      </c>
      <c r="I2262" s="170" t="b">
        <v>1</v>
      </c>
    </row>
    <row r="2263" spans="1:9" x14ac:dyDescent="0.15">
      <c r="A2263" s="169" t="s">
        <v>1203</v>
      </c>
      <c r="B2263" s="169" t="s">
        <v>219</v>
      </c>
      <c r="C2263" s="170" t="s">
        <v>60</v>
      </c>
      <c r="D2263" s="170" t="s">
        <v>63</v>
      </c>
      <c r="E2263" s="171">
        <v>0.66979999999999995</v>
      </c>
      <c r="F2263" s="172">
        <v>7.0000000000000001E-3</v>
      </c>
      <c r="G2263" s="171">
        <v>7.6555099999999999E-3</v>
      </c>
      <c r="H2263" s="171">
        <v>0.36052000000000001</v>
      </c>
      <c r="I2263" s="170" t="b">
        <v>1</v>
      </c>
    </row>
    <row r="2264" spans="1:9" x14ac:dyDescent="0.15">
      <c r="A2264" s="169" t="s">
        <v>1203</v>
      </c>
      <c r="B2264" s="169" t="s">
        <v>230</v>
      </c>
      <c r="C2264" s="170" t="s">
        <v>60</v>
      </c>
      <c r="D2264" s="170" t="s">
        <v>61</v>
      </c>
      <c r="E2264" s="171">
        <v>0.73516999999999999</v>
      </c>
      <c r="F2264" s="172">
        <v>1.7999999999999999E-2</v>
      </c>
      <c r="G2264" s="171">
        <v>8.7328200000000005E-3</v>
      </c>
      <c r="H2264" s="171">
        <v>3.9285E-2</v>
      </c>
      <c r="I2264" s="170" t="b">
        <v>1</v>
      </c>
    </row>
    <row r="2265" spans="1:9" x14ac:dyDescent="0.15">
      <c r="A2265" s="169" t="s">
        <v>1203</v>
      </c>
      <c r="B2265" s="169" t="s">
        <v>374</v>
      </c>
      <c r="C2265" s="170" t="s">
        <v>67</v>
      </c>
      <c r="D2265" s="170" t="s">
        <v>61</v>
      </c>
      <c r="E2265" s="171">
        <v>0.47020000000000001</v>
      </c>
      <c r="F2265" s="172">
        <v>-8.9999999999999993E-3</v>
      </c>
      <c r="G2265" s="171">
        <v>7.2141999999999996E-3</v>
      </c>
      <c r="H2265" s="171">
        <v>0.2122</v>
      </c>
      <c r="I2265" s="170" t="b">
        <v>1</v>
      </c>
    </row>
    <row r="2266" spans="1:9" x14ac:dyDescent="0.15">
      <c r="A2266" s="169" t="s">
        <v>1203</v>
      </c>
      <c r="B2266" s="169" t="s">
        <v>1006</v>
      </c>
      <c r="C2266" s="170" t="s">
        <v>67</v>
      </c>
      <c r="D2266" s="170" t="s">
        <v>61</v>
      </c>
      <c r="E2266" s="171">
        <v>0.33781</v>
      </c>
      <c r="F2266" s="172">
        <v>1.4E-2</v>
      </c>
      <c r="G2266" s="171">
        <v>7.9642500000000008E-3</v>
      </c>
      <c r="H2266" s="171">
        <v>7.8771999999999995E-2</v>
      </c>
      <c r="I2266" s="170" t="b">
        <v>1</v>
      </c>
    </row>
    <row r="2267" spans="1:9" x14ac:dyDescent="0.15">
      <c r="A2267" s="169" t="s">
        <v>1203</v>
      </c>
      <c r="B2267" s="169" t="s">
        <v>98</v>
      </c>
      <c r="C2267" s="170" t="s">
        <v>60</v>
      </c>
      <c r="D2267" s="170" t="s">
        <v>63</v>
      </c>
      <c r="E2267" s="171">
        <v>0.70313000000000003</v>
      </c>
      <c r="F2267" s="172">
        <v>-1.2E-2</v>
      </c>
      <c r="G2267" s="171">
        <v>8.5410999999999994E-3</v>
      </c>
      <c r="H2267" s="171">
        <v>0.16003000000000001</v>
      </c>
      <c r="I2267" s="170" t="b">
        <v>1</v>
      </c>
    </row>
    <row r="2268" spans="1:9" x14ac:dyDescent="0.15">
      <c r="A2268" s="169" t="s">
        <v>1203</v>
      </c>
      <c r="B2268" s="169" t="s">
        <v>359</v>
      </c>
      <c r="C2268" s="170" t="s">
        <v>60</v>
      </c>
      <c r="D2268" s="170" t="s">
        <v>63</v>
      </c>
      <c r="E2268" s="171">
        <v>0.55662999999999996</v>
      </c>
      <c r="F2268" s="172">
        <v>-1E-3</v>
      </c>
      <c r="G2268" s="171">
        <v>9.4426800000000002E-3</v>
      </c>
      <c r="H2268" s="171">
        <v>0.91566000000000003</v>
      </c>
      <c r="I2268" s="170" t="b">
        <v>1</v>
      </c>
    </row>
    <row r="2269" spans="1:9" x14ac:dyDescent="0.15">
      <c r="A2269" s="169" t="s">
        <v>1203</v>
      </c>
      <c r="B2269" s="169" t="s">
        <v>373</v>
      </c>
      <c r="C2269" s="170" t="s">
        <v>67</v>
      </c>
      <c r="D2269" s="170" t="s">
        <v>61</v>
      </c>
      <c r="E2269" s="171">
        <v>0.43539</v>
      </c>
      <c r="F2269" s="172">
        <v>-0.01</v>
      </c>
      <c r="G2269" s="171">
        <v>7.7806799999999999E-3</v>
      </c>
      <c r="H2269" s="171">
        <v>0.19871</v>
      </c>
      <c r="I2269" s="170" t="b">
        <v>1</v>
      </c>
    </row>
    <row r="2270" spans="1:9" x14ac:dyDescent="0.15">
      <c r="A2270" s="169" t="s">
        <v>1203</v>
      </c>
      <c r="B2270" s="169" t="s">
        <v>367</v>
      </c>
      <c r="C2270" s="170" t="s">
        <v>60</v>
      </c>
      <c r="D2270" s="170" t="s">
        <v>61</v>
      </c>
      <c r="E2270" s="171">
        <v>0.73678999999999994</v>
      </c>
      <c r="F2270" s="172">
        <v>8.0000000000000002E-3</v>
      </c>
      <c r="G2270" s="171">
        <v>8.2387899999999993E-3</v>
      </c>
      <c r="H2270" s="171">
        <v>0.33154</v>
      </c>
      <c r="I2270" s="170" t="b">
        <v>1</v>
      </c>
    </row>
    <row r="2271" spans="1:9" x14ac:dyDescent="0.15">
      <c r="A2271" s="169" t="s">
        <v>1203</v>
      </c>
      <c r="B2271" s="169" t="s">
        <v>827</v>
      </c>
      <c r="C2271" s="170" t="s">
        <v>61</v>
      </c>
      <c r="D2271" s="170" t="s">
        <v>67</v>
      </c>
      <c r="E2271" s="171">
        <v>0.46161000000000002</v>
      </c>
      <c r="F2271" s="172">
        <v>0.01</v>
      </c>
      <c r="G2271" s="171">
        <v>7.3994400000000002E-3</v>
      </c>
      <c r="H2271" s="171">
        <v>0.17655000000000001</v>
      </c>
      <c r="I2271" s="170" t="b">
        <v>1</v>
      </c>
    </row>
    <row r="2272" spans="1:9" x14ac:dyDescent="0.15">
      <c r="A2272" s="169" t="s">
        <v>1203</v>
      </c>
      <c r="B2272" s="169" t="s">
        <v>309</v>
      </c>
      <c r="C2272" s="170" t="s">
        <v>67</v>
      </c>
      <c r="D2272" s="170" t="s">
        <v>61</v>
      </c>
      <c r="E2272" s="171">
        <v>0.82954000000000006</v>
      </c>
      <c r="F2272" s="172">
        <v>-3.0000000000000001E-3</v>
      </c>
      <c r="G2272" s="171">
        <v>1.173948E-2</v>
      </c>
      <c r="H2272" s="171">
        <v>0.79830000000000001</v>
      </c>
      <c r="I2272" s="170" t="b">
        <v>1</v>
      </c>
    </row>
    <row r="2273" spans="1:9" x14ac:dyDescent="0.15">
      <c r="A2273" s="169" t="s">
        <v>1203</v>
      </c>
      <c r="B2273" s="169" t="s">
        <v>135</v>
      </c>
      <c r="C2273" s="170" t="s">
        <v>67</v>
      </c>
      <c r="D2273" s="170" t="s">
        <v>61</v>
      </c>
      <c r="E2273" s="171">
        <v>0.25963000000000003</v>
      </c>
      <c r="F2273" s="172">
        <v>1.0999999999999999E-2</v>
      </c>
      <c r="G2273" s="171">
        <v>8.4258400000000004E-3</v>
      </c>
      <c r="H2273" s="171">
        <v>0.19172</v>
      </c>
      <c r="I2273" s="170" t="b">
        <v>1</v>
      </c>
    </row>
    <row r="2274" spans="1:9" x14ac:dyDescent="0.15">
      <c r="A2274" s="169" t="s">
        <v>1203</v>
      </c>
      <c r="B2274" s="169" t="s">
        <v>304</v>
      </c>
      <c r="C2274" s="170" t="s">
        <v>60</v>
      </c>
      <c r="D2274" s="170" t="s">
        <v>63</v>
      </c>
      <c r="E2274" s="171">
        <v>0.48941000000000001</v>
      </c>
      <c r="F2274" s="172">
        <v>7.0000000000000001E-3</v>
      </c>
      <c r="G2274" s="171">
        <v>7.6816999999999996E-3</v>
      </c>
      <c r="H2274" s="171">
        <v>0.36215999999999998</v>
      </c>
      <c r="I2274" s="170" t="b">
        <v>1</v>
      </c>
    </row>
    <row r="2275" spans="1:9" x14ac:dyDescent="0.15">
      <c r="A2275" s="169" t="s">
        <v>1203</v>
      </c>
      <c r="B2275" s="169" t="s">
        <v>974</v>
      </c>
      <c r="C2275" s="170" t="s">
        <v>60</v>
      </c>
      <c r="D2275" s="170" t="s">
        <v>63</v>
      </c>
      <c r="E2275" s="171">
        <v>0.41589999999999999</v>
      </c>
      <c r="F2275" s="172">
        <v>-4.0000000000000001E-3</v>
      </c>
      <c r="G2275" s="171">
        <v>6.9389999999999999E-3</v>
      </c>
      <c r="H2275" s="171">
        <v>0.56430999999999998</v>
      </c>
      <c r="I2275" s="170" t="b">
        <v>1</v>
      </c>
    </row>
    <row r="2276" spans="1:9" x14ac:dyDescent="0.15">
      <c r="A2276" s="169" t="s">
        <v>1203</v>
      </c>
      <c r="B2276" s="169" t="s">
        <v>976</v>
      </c>
      <c r="C2276" s="170" t="s">
        <v>60</v>
      </c>
      <c r="D2276" s="170" t="s">
        <v>61</v>
      </c>
      <c r="E2276" s="171">
        <v>8.6319999999999994E-2</v>
      </c>
      <c r="F2276" s="172">
        <v>8.0000000000000002E-3</v>
      </c>
      <c r="G2276" s="171">
        <v>1.465139E-2</v>
      </c>
      <c r="H2276" s="171">
        <v>0.58504999999999996</v>
      </c>
      <c r="I2276" s="170" t="b">
        <v>1</v>
      </c>
    </row>
    <row r="2277" spans="1:9" x14ac:dyDescent="0.15">
      <c r="A2277" s="169" t="s">
        <v>1203</v>
      </c>
      <c r="B2277" s="169" t="s">
        <v>910</v>
      </c>
      <c r="C2277" s="170" t="s">
        <v>67</v>
      </c>
      <c r="D2277" s="170" t="s">
        <v>61</v>
      </c>
      <c r="E2277" s="171">
        <v>0.26590999999999998</v>
      </c>
      <c r="F2277" s="172">
        <v>-1.7999999999999999E-2</v>
      </c>
      <c r="G2277" s="171">
        <v>8.5248700000000004E-3</v>
      </c>
      <c r="H2277" s="171">
        <v>3.4731999999999999E-2</v>
      </c>
      <c r="I2277" s="170" t="b">
        <v>1</v>
      </c>
    </row>
    <row r="2278" spans="1:9" x14ac:dyDescent="0.15">
      <c r="A2278" s="169" t="s">
        <v>1203</v>
      </c>
      <c r="B2278" s="169" t="s">
        <v>978</v>
      </c>
      <c r="C2278" s="170" t="s">
        <v>60</v>
      </c>
      <c r="D2278" s="170" t="s">
        <v>63</v>
      </c>
      <c r="E2278" s="171">
        <v>0.14319999999999999</v>
      </c>
      <c r="F2278" s="172">
        <v>0.02</v>
      </c>
      <c r="G2278" s="171">
        <v>1.0731839999999999E-2</v>
      </c>
      <c r="H2278" s="171">
        <v>6.2376000000000001E-2</v>
      </c>
      <c r="I2278" s="170" t="b">
        <v>1</v>
      </c>
    </row>
    <row r="2279" spans="1:9" x14ac:dyDescent="0.15">
      <c r="A2279" s="169" t="s">
        <v>1203</v>
      </c>
      <c r="B2279" s="169" t="s">
        <v>1020</v>
      </c>
      <c r="C2279" s="170" t="s">
        <v>63</v>
      </c>
      <c r="D2279" s="170" t="s">
        <v>61</v>
      </c>
      <c r="E2279" s="171">
        <v>0.16991000000000001</v>
      </c>
      <c r="F2279" s="172">
        <v>7.0000000000000001E-3</v>
      </c>
      <c r="G2279" s="171">
        <v>1.0175760000000001E-2</v>
      </c>
      <c r="H2279" s="171">
        <v>0.49151</v>
      </c>
      <c r="I2279" s="170" t="b">
        <v>1</v>
      </c>
    </row>
    <row r="2280" spans="1:9" x14ac:dyDescent="0.15">
      <c r="A2280" s="169" t="s">
        <v>1203</v>
      </c>
      <c r="B2280" s="169" t="s">
        <v>912</v>
      </c>
      <c r="C2280" s="170" t="s">
        <v>67</v>
      </c>
      <c r="D2280" s="170" t="s">
        <v>61</v>
      </c>
      <c r="E2280" s="171">
        <v>3.7749999999999999E-2</v>
      </c>
      <c r="F2280" s="172">
        <v>-3.0000000000000001E-3</v>
      </c>
      <c r="G2280" s="171">
        <v>2.0119919999999999E-2</v>
      </c>
      <c r="H2280" s="171">
        <v>0.88146999999999998</v>
      </c>
      <c r="I2280" s="170" t="b">
        <v>1</v>
      </c>
    </row>
    <row r="2281" spans="1:9" x14ac:dyDescent="0.15">
      <c r="A2281" s="169" t="s">
        <v>1203</v>
      </c>
      <c r="B2281" s="169" t="s">
        <v>237</v>
      </c>
      <c r="C2281" s="170" t="s">
        <v>67</v>
      </c>
      <c r="D2281" s="170" t="s">
        <v>60</v>
      </c>
      <c r="E2281" s="171">
        <v>0.75278999999999996</v>
      </c>
      <c r="F2281" s="172">
        <v>-1.9E-2</v>
      </c>
      <c r="G2281" s="171">
        <v>8.8251700000000002E-3</v>
      </c>
      <c r="H2281" s="171">
        <v>3.1323999999999998E-2</v>
      </c>
      <c r="I2281" s="170" t="b">
        <v>1</v>
      </c>
    </row>
    <row r="2282" spans="1:9" x14ac:dyDescent="0.15">
      <c r="A2282" s="169" t="s">
        <v>1203</v>
      </c>
      <c r="B2282" s="169" t="s">
        <v>294</v>
      </c>
      <c r="C2282" s="170" t="s">
        <v>67</v>
      </c>
      <c r="D2282" s="170" t="s">
        <v>60</v>
      </c>
      <c r="E2282" s="171">
        <v>0.26168999999999998</v>
      </c>
      <c r="F2282" s="172">
        <v>0.02</v>
      </c>
      <c r="G2282" s="171">
        <v>8.6870799999999998E-3</v>
      </c>
      <c r="H2282" s="171">
        <v>2.1319999999999999E-2</v>
      </c>
      <c r="I2282" s="170" t="b">
        <v>1</v>
      </c>
    </row>
    <row r="2283" spans="1:9" x14ac:dyDescent="0.15">
      <c r="A2283" s="169" t="s">
        <v>1203</v>
      </c>
      <c r="B2283" s="169" t="s">
        <v>122</v>
      </c>
      <c r="C2283" s="170" t="s">
        <v>67</v>
      </c>
      <c r="D2283" s="170" t="s">
        <v>63</v>
      </c>
      <c r="E2283" s="171">
        <v>0.26140000000000002</v>
      </c>
      <c r="F2283" s="172">
        <v>1.9E-2</v>
      </c>
      <c r="G2283" s="171">
        <v>8.2891600000000003E-3</v>
      </c>
      <c r="H2283" s="171">
        <v>2.1897E-2</v>
      </c>
      <c r="I2283" s="170" t="b">
        <v>1</v>
      </c>
    </row>
    <row r="2284" spans="1:9" x14ac:dyDescent="0.15">
      <c r="A2284" s="169" t="s">
        <v>1203</v>
      </c>
      <c r="B2284" s="169" t="s">
        <v>389</v>
      </c>
      <c r="C2284" s="170" t="s">
        <v>60</v>
      </c>
      <c r="D2284" s="170" t="s">
        <v>63</v>
      </c>
      <c r="E2284" s="171">
        <v>0.74941999999999998</v>
      </c>
      <c r="F2284" s="172">
        <v>2E-3</v>
      </c>
      <c r="G2284" s="171">
        <v>7.8569799999999995E-3</v>
      </c>
      <c r="H2284" s="171">
        <v>0.79906999999999995</v>
      </c>
      <c r="I2284" s="170" t="b">
        <v>1</v>
      </c>
    </row>
    <row r="2285" spans="1:9" x14ac:dyDescent="0.15">
      <c r="A2285" s="169" t="s">
        <v>1203</v>
      </c>
      <c r="B2285" s="169" t="s">
        <v>121</v>
      </c>
      <c r="C2285" s="170" t="s">
        <v>67</v>
      </c>
      <c r="D2285" s="170" t="s">
        <v>61</v>
      </c>
      <c r="E2285" s="171">
        <v>0.11364</v>
      </c>
      <c r="F2285" s="172">
        <v>-1.0999999999999999E-2</v>
      </c>
      <c r="G2285" s="171">
        <v>1.1922189999999999E-2</v>
      </c>
      <c r="H2285" s="171">
        <v>0.35619000000000001</v>
      </c>
      <c r="I2285" s="170" t="b">
        <v>1</v>
      </c>
    </row>
    <row r="2286" spans="1:9" x14ac:dyDescent="0.15">
      <c r="A2286" s="169" t="s">
        <v>1203</v>
      </c>
      <c r="B2286" s="169" t="s">
        <v>980</v>
      </c>
      <c r="C2286" s="170" t="s">
        <v>63</v>
      </c>
      <c r="D2286" s="170" t="s">
        <v>60</v>
      </c>
      <c r="E2286" s="171">
        <v>0.26419999999999999</v>
      </c>
      <c r="F2286" s="172">
        <v>-3.0000000000000001E-3</v>
      </c>
      <c r="G2286" s="171">
        <v>8.4077100000000005E-3</v>
      </c>
      <c r="H2286" s="171">
        <v>0.72123000000000004</v>
      </c>
      <c r="I2286" s="170" t="b">
        <v>1</v>
      </c>
    </row>
    <row r="2287" spans="1:9" x14ac:dyDescent="0.15">
      <c r="A2287" s="169" t="s">
        <v>1203</v>
      </c>
      <c r="B2287" s="169" t="s">
        <v>914</v>
      </c>
      <c r="C2287" s="170" t="s">
        <v>63</v>
      </c>
      <c r="D2287" s="170" t="s">
        <v>60</v>
      </c>
      <c r="E2287" s="171">
        <v>0.25051000000000001</v>
      </c>
      <c r="F2287" s="172">
        <v>-1E-3</v>
      </c>
      <c r="G2287" s="171">
        <v>6.0763299999999996E-3</v>
      </c>
      <c r="H2287" s="171">
        <v>0.86928000000000005</v>
      </c>
      <c r="I2287" s="170" t="b">
        <v>1</v>
      </c>
    </row>
    <row r="2288" spans="1:9" x14ac:dyDescent="0.15">
      <c r="A2288" s="169" t="s">
        <v>1203</v>
      </c>
      <c r="B2288" s="169" t="s">
        <v>845</v>
      </c>
      <c r="C2288" s="170" t="s">
        <v>60</v>
      </c>
      <c r="D2288" s="170" t="s">
        <v>63</v>
      </c>
      <c r="E2288" s="171">
        <v>0.22808999999999999</v>
      </c>
      <c r="F2288" s="172">
        <v>-8.0000000000000002E-3</v>
      </c>
      <c r="G2288" s="171">
        <v>9.4365999999999998E-3</v>
      </c>
      <c r="H2288" s="171">
        <v>0.39656999999999998</v>
      </c>
      <c r="I2288" s="170" t="b">
        <v>1</v>
      </c>
    </row>
    <row r="2289" spans="1:9" x14ac:dyDescent="0.15">
      <c r="A2289" s="169" t="s">
        <v>1203</v>
      </c>
      <c r="B2289" s="169" t="s">
        <v>197</v>
      </c>
      <c r="C2289" s="170" t="s">
        <v>67</v>
      </c>
      <c r="D2289" s="170" t="s">
        <v>60</v>
      </c>
      <c r="E2289" s="171">
        <v>0.70001000000000002</v>
      </c>
      <c r="F2289" s="172">
        <v>-7.0000000000000001E-3</v>
      </c>
      <c r="G2289" s="171">
        <v>7.6610899999999997E-3</v>
      </c>
      <c r="H2289" s="171">
        <v>0.36087000000000002</v>
      </c>
      <c r="I2289" s="170" t="b">
        <v>1</v>
      </c>
    </row>
    <row r="2290" spans="1:9" x14ac:dyDescent="0.15">
      <c r="A2290" s="169" t="s">
        <v>1203</v>
      </c>
      <c r="B2290" s="169" t="s">
        <v>940</v>
      </c>
      <c r="C2290" s="170" t="s">
        <v>60</v>
      </c>
      <c r="D2290" s="170" t="s">
        <v>63</v>
      </c>
      <c r="E2290" s="171">
        <v>0.42523</v>
      </c>
      <c r="F2290" s="172">
        <v>-6.0000000000000001E-3</v>
      </c>
      <c r="G2290" s="171">
        <v>7.6582200000000003E-3</v>
      </c>
      <c r="H2290" s="171">
        <v>0.43335000000000001</v>
      </c>
      <c r="I2290" s="170" t="b">
        <v>1</v>
      </c>
    </row>
    <row r="2291" spans="1:9" x14ac:dyDescent="0.15">
      <c r="A2291" s="169" t="s">
        <v>1203</v>
      </c>
      <c r="B2291" s="169" t="s">
        <v>301</v>
      </c>
      <c r="C2291" s="170" t="s">
        <v>60</v>
      </c>
      <c r="D2291" s="170" t="s">
        <v>63</v>
      </c>
      <c r="E2291" s="171">
        <v>0.30025000000000002</v>
      </c>
      <c r="F2291" s="172">
        <v>-1.2E-2</v>
      </c>
      <c r="G2291" s="171">
        <v>7.9407599999999998E-3</v>
      </c>
      <c r="H2291" s="171">
        <v>0.13074</v>
      </c>
      <c r="I2291" s="170" t="b">
        <v>1</v>
      </c>
    </row>
    <row r="2292" spans="1:9" x14ac:dyDescent="0.15">
      <c r="A2292" s="169" t="s">
        <v>1203</v>
      </c>
      <c r="B2292" s="169" t="s">
        <v>180</v>
      </c>
      <c r="C2292" s="170" t="s">
        <v>60</v>
      </c>
      <c r="D2292" s="170" t="s">
        <v>63</v>
      </c>
      <c r="E2292" s="171">
        <v>0.13614999999999999</v>
      </c>
      <c r="F2292" s="172">
        <v>-1.4999999999999999E-2</v>
      </c>
      <c r="G2292" s="171">
        <v>1.164659E-2</v>
      </c>
      <c r="H2292" s="171">
        <v>0.19777</v>
      </c>
      <c r="I2292" s="170" t="b">
        <v>1</v>
      </c>
    </row>
    <row r="2293" spans="1:9" x14ac:dyDescent="0.15">
      <c r="A2293" s="169" t="s">
        <v>1203</v>
      </c>
      <c r="B2293" s="169" t="s">
        <v>801</v>
      </c>
      <c r="C2293" s="170" t="s">
        <v>61</v>
      </c>
      <c r="D2293" s="170" t="s">
        <v>67</v>
      </c>
      <c r="E2293" s="171">
        <v>0.51793</v>
      </c>
      <c r="F2293" s="172">
        <v>-6.0000000000000001E-3</v>
      </c>
      <c r="G2293" s="171">
        <v>7.5414000000000002E-3</v>
      </c>
      <c r="H2293" s="171">
        <v>0.42625999999999997</v>
      </c>
      <c r="I2293" s="170" t="b">
        <v>1</v>
      </c>
    </row>
    <row r="2294" spans="1:9" x14ac:dyDescent="0.15">
      <c r="A2294" s="169" t="s">
        <v>1203</v>
      </c>
      <c r="B2294" s="169" t="s">
        <v>334</v>
      </c>
      <c r="C2294" s="170" t="s">
        <v>67</v>
      </c>
      <c r="D2294" s="170" t="s">
        <v>61</v>
      </c>
      <c r="E2294" s="171">
        <v>0.47799999999999998</v>
      </c>
      <c r="F2294" s="172">
        <v>-1.4999999999999999E-2</v>
      </c>
      <c r="G2294" s="171">
        <v>7.2756899999999996E-3</v>
      </c>
      <c r="H2294" s="171">
        <v>3.9239999999999997E-2</v>
      </c>
      <c r="I2294" s="170" t="b">
        <v>1</v>
      </c>
    </row>
    <row r="2295" spans="1:9" x14ac:dyDescent="0.15">
      <c r="A2295" s="169" t="s">
        <v>1203</v>
      </c>
      <c r="B2295" s="169" t="s">
        <v>385</v>
      </c>
      <c r="C2295" s="170" t="s">
        <v>67</v>
      </c>
      <c r="D2295" s="170" t="s">
        <v>61</v>
      </c>
      <c r="E2295" s="171">
        <v>0.16600999999999999</v>
      </c>
      <c r="F2295" s="172">
        <v>-1E-3</v>
      </c>
      <c r="G2295" s="171">
        <v>9.1296999999999993E-3</v>
      </c>
      <c r="H2295" s="171">
        <v>0.91278000000000004</v>
      </c>
      <c r="I2295" s="170" t="b">
        <v>1</v>
      </c>
    </row>
    <row r="2296" spans="1:9" x14ac:dyDescent="0.15">
      <c r="A2296" s="169" t="s">
        <v>1203</v>
      </c>
      <c r="B2296" s="169" t="s">
        <v>964</v>
      </c>
      <c r="C2296" s="170" t="s">
        <v>60</v>
      </c>
      <c r="D2296" s="170" t="s">
        <v>63</v>
      </c>
      <c r="E2296" s="171">
        <v>0.29538999999999999</v>
      </c>
      <c r="F2296" s="172">
        <v>2E-3</v>
      </c>
      <c r="G2296" s="171">
        <v>1.005847E-2</v>
      </c>
      <c r="H2296" s="171">
        <v>0.84238999999999997</v>
      </c>
      <c r="I2296" s="170" t="b">
        <v>1</v>
      </c>
    </row>
    <row r="2297" spans="1:9" x14ac:dyDescent="0.15">
      <c r="A2297" s="169" t="s">
        <v>1203</v>
      </c>
      <c r="B2297" s="169" t="s">
        <v>966</v>
      </c>
      <c r="C2297" s="170" t="s">
        <v>63</v>
      </c>
      <c r="D2297" s="170" t="s">
        <v>61</v>
      </c>
      <c r="E2297" s="171">
        <v>0.39071</v>
      </c>
      <c r="F2297" s="172">
        <v>-4.0000000000000001E-3</v>
      </c>
      <c r="G2297" s="171">
        <v>7.6550300000000002E-3</v>
      </c>
      <c r="H2297" s="171">
        <v>0.60129999999999995</v>
      </c>
      <c r="I2297" s="170" t="b">
        <v>1</v>
      </c>
    </row>
    <row r="2298" spans="1:9" x14ac:dyDescent="0.15">
      <c r="A2298" s="169" t="s">
        <v>1203</v>
      </c>
      <c r="B2298" s="169" t="s">
        <v>94</v>
      </c>
      <c r="C2298" s="170" t="s">
        <v>60</v>
      </c>
      <c r="D2298" s="170" t="s">
        <v>63</v>
      </c>
      <c r="E2298" s="171">
        <v>0.52087000000000006</v>
      </c>
      <c r="F2298" s="172">
        <v>8.9999999999999993E-3</v>
      </c>
      <c r="G2298" s="171">
        <v>7.4471700000000004E-3</v>
      </c>
      <c r="H2298" s="171">
        <v>0.22685</v>
      </c>
      <c r="I2298" s="170" t="b">
        <v>1</v>
      </c>
    </row>
    <row r="2299" spans="1:9" x14ac:dyDescent="0.15">
      <c r="A2299" s="169" t="s">
        <v>1203</v>
      </c>
      <c r="B2299" s="169" t="s">
        <v>323</v>
      </c>
      <c r="C2299" s="170" t="s">
        <v>60</v>
      </c>
      <c r="D2299" s="170" t="s">
        <v>63</v>
      </c>
      <c r="E2299" s="171">
        <v>0.63212999999999997</v>
      </c>
      <c r="F2299" s="172">
        <v>-6.0000000000000001E-3</v>
      </c>
      <c r="G2299" s="171">
        <v>7.5588799999999996E-3</v>
      </c>
      <c r="H2299" s="171">
        <v>0.42732999999999999</v>
      </c>
      <c r="I2299" s="170" t="b">
        <v>1</v>
      </c>
    </row>
    <row r="2300" spans="1:9" x14ac:dyDescent="0.15">
      <c r="A2300" s="169" t="s">
        <v>1203</v>
      </c>
      <c r="B2300" s="169" t="s">
        <v>362</v>
      </c>
      <c r="C2300" s="170" t="s">
        <v>60</v>
      </c>
      <c r="D2300" s="170" t="s">
        <v>63</v>
      </c>
      <c r="E2300" s="171">
        <v>0.31478</v>
      </c>
      <c r="F2300" s="172">
        <v>4.0000000000000001E-3</v>
      </c>
      <c r="G2300" s="171">
        <v>8.1079399999999992E-3</v>
      </c>
      <c r="H2300" s="171">
        <v>0.62177000000000004</v>
      </c>
      <c r="I2300" s="170" t="b">
        <v>1</v>
      </c>
    </row>
    <row r="2301" spans="1:9" x14ac:dyDescent="0.15">
      <c r="A2301" s="169" t="s">
        <v>1203</v>
      </c>
      <c r="B2301" s="169" t="s">
        <v>360</v>
      </c>
      <c r="C2301" s="170" t="s">
        <v>67</v>
      </c>
      <c r="D2301" s="170" t="s">
        <v>61</v>
      </c>
      <c r="E2301" s="171">
        <v>0.78759000000000001</v>
      </c>
      <c r="F2301" s="172">
        <v>-8.9999999999999993E-3</v>
      </c>
      <c r="G2301" s="171">
        <v>9.1733100000000005E-3</v>
      </c>
      <c r="H2301" s="171">
        <v>0.32654</v>
      </c>
      <c r="I2301" s="170" t="b">
        <v>1</v>
      </c>
    </row>
    <row r="2302" spans="1:9" x14ac:dyDescent="0.15">
      <c r="A2302" s="169" t="s">
        <v>1203</v>
      </c>
      <c r="B2302" s="169" t="s">
        <v>861</v>
      </c>
      <c r="C2302" s="170" t="s">
        <v>63</v>
      </c>
      <c r="D2302" s="170" t="s">
        <v>60</v>
      </c>
      <c r="E2302" s="171">
        <v>0.53083000000000002</v>
      </c>
      <c r="F2302" s="172">
        <v>0.01</v>
      </c>
      <c r="G2302" s="171">
        <v>7.2408100000000003E-3</v>
      </c>
      <c r="H2302" s="171">
        <v>0.16725999999999999</v>
      </c>
      <c r="I2302" s="170" t="b">
        <v>1</v>
      </c>
    </row>
    <row r="2303" spans="1:9" x14ac:dyDescent="0.15">
      <c r="A2303" s="169" t="s">
        <v>1203</v>
      </c>
      <c r="B2303" s="169" t="s">
        <v>849</v>
      </c>
      <c r="C2303" s="170" t="s">
        <v>63</v>
      </c>
      <c r="D2303" s="170" t="s">
        <v>60</v>
      </c>
      <c r="E2303" s="171">
        <v>0.34899999999999998</v>
      </c>
      <c r="F2303" s="172">
        <v>1.0999999999999999E-2</v>
      </c>
      <c r="G2303" s="171">
        <v>8.0213699999999999E-3</v>
      </c>
      <c r="H2303" s="171">
        <v>0.17027</v>
      </c>
      <c r="I2303" s="170" t="b">
        <v>1</v>
      </c>
    </row>
    <row r="2304" spans="1:9" x14ac:dyDescent="0.15">
      <c r="A2304" s="169" t="s">
        <v>1048</v>
      </c>
      <c r="B2304" s="169" t="s">
        <v>954</v>
      </c>
      <c r="C2304" s="170" t="s">
        <v>63</v>
      </c>
      <c r="D2304" s="170" t="s">
        <v>61</v>
      </c>
      <c r="E2304" s="171">
        <v>0.40559499999999998</v>
      </c>
      <c r="F2304" s="172">
        <v>-4.0670000000000003E-3</v>
      </c>
      <c r="G2304" s="171">
        <v>7.8448600000000004E-3</v>
      </c>
      <c r="H2304" s="171">
        <v>0.6</v>
      </c>
      <c r="I2304" s="170" t="b">
        <v>1</v>
      </c>
    </row>
    <row r="2305" spans="1:9" x14ac:dyDescent="0.15">
      <c r="A2305" s="169" t="s">
        <v>1048</v>
      </c>
      <c r="B2305" s="169" t="s">
        <v>327</v>
      </c>
      <c r="C2305" s="170" t="s">
        <v>60</v>
      </c>
      <c r="D2305" s="170" t="s">
        <v>63</v>
      </c>
      <c r="E2305" s="171">
        <v>0.56148799999999999</v>
      </c>
      <c r="F2305" s="172">
        <v>1.0743900000000001E-2</v>
      </c>
      <c r="G2305" s="171">
        <v>7.7565100000000003E-3</v>
      </c>
      <c r="H2305" s="171">
        <v>0.17</v>
      </c>
      <c r="I2305" s="170" t="b">
        <v>1</v>
      </c>
    </row>
    <row r="2306" spans="1:9" x14ac:dyDescent="0.15">
      <c r="A2306" s="169" t="s">
        <v>1048</v>
      </c>
      <c r="B2306" s="169" t="s">
        <v>239</v>
      </c>
      <c r="C2306" s="170" t="s">
        <v>60</v>
      </c>
      <c r="D2306" s="170" t="s">
        <v>63</v>
      </c>
      <c r="E2306" s="171">
        <v>0.35324499999999998</v>
      </c>
      <c r="F2306" s="172">
        <v>2.04674E-3</v>
      </c>
      <c r="G2306" s="171">
        <v>8.0722099999999998E-3</v>
      </c>
      <c r="H2306" s="171">
        <v>0.8</v>
      </c>
      <c r="I2306" s="170" t="b">
        <v>1</v>
      </c>
    </row>
    <row r="2307" spans="1:9" x14ac:dyDescent="0.15">
      <c r="A2307" s="169" t="s">
        <v>1048</v>
      </c>
      <c r="B2307" s="169" t="s">
        <v>144</v>
      </c>
      <c r="C2307" s="170" t="s">
        <v>60</v>
      </c>
      <c r="D2307" s="170" t="s">
        <v>63</v>
      </c>
      <c r="E2307" s="171">
        <v>0.47254499999999999</v>
      </c>
      <c r="F2307" s="172">
        <v>-6.2234999999999999E-3</v>
      </c>
      <c r="G2307" s="171">
        <v>7.7131700000000001E-3</v>
      </c>
      <c r="H2307" s="171">
        <v>0.42</v>
      </c>
      <c r="I2307" s="170" t="b">
        <v>1</v>
      </c>
    </row>
    <row r="2308" spans="1:9" x14ac:dyDescent="0.15">
      <c r="A2308" s="169" t="s">
        <v>1048</v>
      </c>
      <c r="B2308" s="169" t="s">
        <v>353</v>
      </c>
      <c r="C2308" s="170" t="s">
        <v>67</v>
      </c>
      <c r="D2308" s="170" t="s">
        <v>60</v>
      </c>
      <c r="E2308" s="171">
        <v>0.88690999999999998</v>
      </c>
      <c r="F2308" s="172">
        <v>-1.49257E-2</v>
      </c>
      <c r="G2308" s="171">
        <v>1.21998E-2</v>
      </c>
      <c r="H2308" s="171">
        <v>0.22</v>
      </c>
      <c r="I2308" s="170" t="b">
        <v>1</v>
      </c>
    </row>
    <row r="2309" spans="1:9" x14ac:dyDescent="0.15">
      <c r="A2309" s="169" t="s">
        <v>1048</v>
      </c>
      <c r="B2309" s="169" t="s">
        <v>380</v>
      </c>
      <c r="C2309" s="170" t="s">
        <v>60</v>
      </c>
      <c r="D2309" s="170" t="s">
        <v>63</v>
      </c>
      <c r="E2309" s="171">
        <v>4.7879999999999999E-2</v>
      </c>
      <c r="F2309" s="172">
        <v>2.5921300000000001E-2</v>
      </c>
      <c r="G2309" s="171">
        <v>1.8272E-2</v>
      </c>
      <c r="H2309" s="171">
        <v>0.16</v>
      </c>
      <c r="I2309" s="170" t="b">
        <v>1</v>
      </c>
    </row>
    <row r="2310" spans="1:9" x14ac:dyDescent="0.15">
      <c r="A2310" s="169" t="s">
        <v>1048</v>
      </c>
      <c r="B2310" s="169" t="s">
        <v>394</v>
      </c>
      <c r="C2310" s="170" t="s">
        <v>67</v>
      </c>
      <c r="D2310" s="170" t="s">
        <v>60</v>
      </c>
      <c r="E2310" s="171">
        <v>0.47942899999999999</v>
      </c>
      <c r="F2310" s="172">
        <v>-1.3735300000000001E-2</v>
      </c>
      <c r="G2310" s="171">
        <v>7.7425200000000001E-3</v>
      </c>
      <c r="H2310" s="171">
        <v>7.5999999999999998E-2</v>
      </c>
      <c r="I2310" s="170" t="b">
        <v>0</v>
      </c>
    </row>
    <row r="2311" spans="1:9" x14ac:dyDescent="0.15">
      <c r="A2311" s="169" t="s">
        <v>1048</v>
      </c>
      <c r="B2311" s="169" t="s">
        <v>813</v>
      </c>
      <c r="C2311" s="170" t="s">
        <v>60</v>
      </c>
      <c r="D2311" s="170" t="s">
        <v>63</v>
      </c>
      <c r="E2311" s="171">
        <v>0.47872999999999999</v>
      </c>
      <c r="F2311" s="172">
        <v>1.13148E-2</v>
      </c>
      <c r="G2311" s="171">
        <v>7.6967499999999996E-3</v>
      </c>
      <c r="H2311" s="171">
        <v>0.14000000000000001</v>
      </c>
      <c r="I2311" s="170" t="b">
        <v>1</v>
      </c>
    </row>
    <row r="2312" spans="1:9" x14ac:dyDescent="0.15">
      <c r="A2312" s="169" t="s">
        <v>1048</v>
      </c>
      <c r="B2312" s="169" t="s">
        <v>295</v>
      </c>
      <c r="C2312" s="170" t="s">
        <v>60</v>
      </c>
      <c r="D2312" s="170" t="s">
        <v>63</v>
      </c>
      <c r="E2312" s="171">
        <v>9.4420000000000004E-2</v>
      </c>
      <c r="F2312" s="172">
        <v>1.8083200000000001E-2</v>
      </c>
      <c r="G2312" s="171">
        <v>1.3019899999999999E-2</v>
      </c>
      <c r="H2312" s="171">
        <v>0.16</v>
      </c>
      <c r="I2312" s="170" t="b">
        <v>1</v>
      </c>
    </row>
    <row r="2313" spans="1:9" x14ac:dyDescent="0.15">
      <c r="A2313" s="169" t="s">
        <v>1048</v>
      </c>
      <c r="B2313" s="169" t="s">
        <v>365</v>
      </c>
      <c r="C2313" s="170" t="s">
        <v>67</v>
      </c>
      <c r="D2313" s="170" t="s">
        <v>61</v>
      </c>
      <c r="E2313" s="171">
        <v>0.318189</v>
      </c>
      <c r="F2313" s="172">
        <v>-7.1741000000000001E-3</v>
      </c>
      <c r="G2313" s="171">
        <v>8.3854900000000007E-3</v>
      </c>
      <c r="H2313" s="171">
        <v>0.39</v>
      </c>
      <c r="I2313" s="170" t="b">
        <v>1</v>
      </c>
    </row>
    <row r="2314" spans="1:9" x14ac:dyDescent="0.15">
      <c r="A2314" s="169" t="s">
        <v>1048</v>
      </c>
      <c r="B2314" s="169" t="s">
        <v>236</v>
      </c>
      <c r="C2314" s="170" t="s">
        <v>67</v>
      </c>
      <c r="D2314" s="170" t="s">
        <v>61</v>
      </c>
      <c r="E2314" s="171">
        <v>0.56069400000000003</v>
      </c>
      <c r="F2314" s="172">
        <v>4.5129300000000001E-3</v>
      </c>
      <c r="G2314" s="171">
        <v>7.7459499999999997E-3</v>
      </c>
      <c r="H2314" s="171">
        <v>0.56000000000000005</v>
      </c>
      <c r="I2314" s="170" t="b">
        <v>1</v>
      </c>
    </row>
    <row r="2315" spans="1:9" x14ac:dyDescent="0.15">
      <c r="A2315" s="169" t="s">
        <v>1048</v>
      </c>
      <c r="B2315" s="169" t="s">
        <v>232</v>
      </c>
      <c r="C2315" s="170" t="s">
        <v>67</v>
      </c>
      <c r="D2315" s="170" t="s">
        <v>61</v>
      </c>
      <c r="E2315" s="171">
        <v>0.58111599999999997</v>
      </c>
      <c r="F2315" s="172">
        <v>2.8299200000000001E-3</v>
      </c>
      <c r="G2315" s="171">
        <v>7.8056999999999996E-3</v>
      </c>
      <c r="H2315" s="171">
        <v>0.72</v>
      </c>
      <c r="I2315" s="170" t="b">
        <v>1</v>
      </c>
    </row>
    <row r="2316" spans="1:9" x14ac:dyDescent="0.15">
      <c r="A2316" s="169" t="s">
        <v>1048</v>
      </c>
      <c r="B2316" s="169" t="s">
        <v>930</v>
      </c>
      <c r="C2316" s="170" t="s">
        <v>67</v>
      </c>
      <c r="D2316" s="170" t="s">
        <v>61</v>
      </c>
      <c r="E2316" s="171">
        <v>0.22361</v>
      </c>
      <c r="F2316" s="172">
        <v>-1.67502E-2</v>
      </c>
      <c r="G2316" s="171">
        <v>9.2999799999999994E-3</v>
      </c>
      <c r="H2316" s="171">
        <v>7.1999999999999995E-2</v>
      </c>
      <c r="I2316" s="170" t="b">
        <v>1</v>
      </c>
    </row>
    <row r="2317" spans="1:9" x14ac:dyDescent="0.15">
      <c r="A2317" s="169" t="s">
        <v>1048</v>
      </c>
      <c r="B2317" s="169" t="s">
        <v>297</v>
      </c>
      <c r="C2317" s="170" t="s">
        <v>67</v>
      </c>
      <c r="D2317" s="170" t="s">
        <v>60</v>
      </c>
      <c r="E2317" s="171">
        <v>0.45428499999999999</v>
      </c>
      <c r="F2317" s="172">
        <v>-9.8612999999999999E-3</v>
      </c>
      <c r="G2317" s="171">
        <v>7.7575999999999999E-3</v>
      </c>
      <c r="H2317" s="171">
        <v>0.2</v>
      </c>
      <c r="I2317" s="170" t="b">
        <v>0</v>
      </c>
    </row>
    <row r="2318" spans="1:9" x14ac:dyDescent="0.15">
      <c r="A2318" s="169" t="s">
        <v>1048</v>
      </c>
      <c r="B2318" s="169" t="s">
        <v>109</v>
      </c>
      <c r="C2318" s="170" t="s">
        <v>67</v>
      </c>
      <c r="D2318" s="170" t="s">
        <v>60</v>
      </c>
      <c r="E2318" s="171">
        <v>0.30507099999999998</v>
      </c>
      <c r="F2318" s="172">
        <v>-3.4332E-3</v>
      </c>
      <c r="G2318" s="171">
        <v>8.36427E-3</v>
      </c>
      <c r="H2318" s="171">
        <v>0.68</v>
      </c>
      <c r="I2318" s="170" t="b">
        <v>1</v>
      </c>
    </row>
    <row r="2319" spans="1:9" x14ac:dyDescent="0.15">
      <c r="A2319" s="169" t="s">
        <v>1048</v>
      </c>
      <c r="B2319" s="169" t="s">
        <v>282</v>
      </c>
      <c r="C2319" s="170" t="s">
        <v>67</v>
      </c>
      <c r="D2319" s="170" t="s">
        <v>61</v>
      </c>
      <c r="E2319" s="171">
        <v>0.60706700000000002</v>
      </c>
      <c r="F2319" s="172">
        <v>-1.19042E-2</v>
      </c>
      <c r="G2319" s="171">
        <v>7.8377900000000007E-3</v>
      </c>
      <c r="H2319" s="171">
        <v>0.13</v>
      </c>
      <c r="I2319" s="170" t="b">
        <v>1</v>
      </c>
    </row>
    <row r="2320" spans="1:9" x14ac:dyDescent="0.15">
      <c r="A2320" s="169" t="s">
        <v>1048</v>
      </c>
      <c r="B2320" s="169" t="s">
        <v>175</v>
      </c>
      <c r="C2320" s="170" t="s">
        <v>67</v>
      </c>
      <c r="D2320" s="170" t="s">
        <v>63</v>
      </c>
      <c r="E2320" s="171">
        <v>0.28800300000000001</v>
      </c>
      <c r="F2320" s="172">
        <v>6.6661699999999999E-3</v>
      </c>
      <c r="G2320" s="171">
        <v>8.4778600000000003E-3</v>
      </c>
      <c r="H2320" s="171">
        <v>0.43</v>
      </c>
      <c r="I2320" s="170" t="b">
        <v>1</v>
      </c>
    </row>
    <row r="2321" spans="1:9" x14ac:dyDescent="0.15">
      <c r="A2321" s="169" t="s">
        <v>1048</v>
      </c>
      <c r="B2321" s="169" t="s">
        <v>835</v>
      </c>
      <c r="C2321" s="170" t="s">
        <v>60</v>
      </c>
      <c r="D2321" s="170" t="s">
        <v>61</v>
      </c>
      <c r="E2321" s="171">
        <v>0.38354700000000003</v>
      </c>
      <c r="F2321" s="172">
        <v>1.0806400000000001E-2</v>
      </c>
      <c r="G2321" s="171">
        <v>7.9204099999999993E-3</v>
      </c>
      <c r="H2321" s="171">
        <v>0.17</v>
      </c>
      <c r="I2321" s="170" t="b">
        <v>1</v>
      </c>
    </row>
    <row r="2322" spans="1:9" x14ac:dyDescent="0.15">
      <c r="A2322" s="169" t="s">
        <v>1048</v>
      </c>
      <c r="B2322" s="169" t="s">
        <v>181</v>
      </c>
      <c r="C2322" s="170" t="s">
        <v>67</v>
      </c>
      <c r="D2322" s="170" t="s">
        <v>61</v>
      </c>
      <c r="E2322" s="171">
        <v>0.27899400000000002</v>
      </c>
      <c r="F2322" s="172">
        <v>2.4840399999999999E-3</v>
      </c>
      <c r="G2322" s="171">
        <v>8.5867099999999991E-3</v>
      </c>
      <c r="H2322" s="171">
        <v>0.77</v>
      </c>
      <c r="I2322" s="170" t="b">
        <v>1</v>
      </c>
    </row>
    <row r="2323" spans="1:9" x14ac:dyDescent="0.15">
      <c r="A2323" s="169" t="s">
        <v>1048</v>
      </c>
      <c r="B2323" s="169" t="s">
        <v>346</v>
      </c>
      <c r="C2323" s="170" t="s">
        <v>67</v>
      </c>
      <c r="D2323" s="170" t="s">
        <v>61</v>
      </c>
      <c r="E2323" s="171">
        <v>0.51533700000000005</v>
      </c>
      <c r="F2323" s="172">
        <v>1.86922E-3</v>
      </c>
      <c r="G2323" s="171">
        <v>7.7706399999999997E-3</v>
      </c>
      <c r="H2323" s="171">
        <v>0.81</v>
      </c>
      <c r="I2323" s="170" t="b">
        <v>1</v>
      </c>
    </row>
    <row r="2324" spans="1:9" x14ac:dyDescent="0.15">
      <c r="A2324" s="169" t="s">
        <v>1048</v>
      </c>
      <c r="B2324" s="169" t="s">
        <v>773</v>
      </c>
      <c r="C2324" s="170" t="s">
        <v>67</v>
      </c>
      <c r="D2324" s="170" t="s">
        <v>61</v>
      </c>
      <c r="E2324" s="171">
        <v>0.30590200000000001</v>
      </c>
      <c r="F2324" s="172">
        <v>1.20585E-2</v>
      </c>
      <c r="G2324" s="171">
        <v>8.4016000000000004E-3</v>
      </c>
      <c r="H2324" s="171">
        <v>0.15</v>
      </c>
      <c r="I2324" s="170" t="b">
        <v>1</v>
      </c>
    </row>
    <row r="2325" spans="1:9" x14ac:dyDescent="0.15">
      <c r="A2325" s="169" t="s">
        <v>1048</v>
      </c>
      <c r="B2325" s="169" t="s">
        <v>793</v>
      </c>
      <c r="C2325" s="170" t="s">
        <v>63</v>
      </c>
      <c r="D2325" s="170" t="s">
        <v>60</v>
      </c>
      <c r="E2325" s="171">
        <v>0.106368</v>
      </c>
      <c r="F2325" s="172">
        <v>-1.9572300000000001E-2</v>
      </c>
      <c r="G2325" s="171">
        <v>1.25629E-2</v>
      </c>
      <c r="H2325" s="171">
        <v>0.12</v>
      </c>
      <c r="I2325" s="170" t="b">
        <v>1</v>
      </c>
    </row>
    <row r="2326" spans="1:9" x14ac:dyDescent="0.15">
      <c r="A2326" s="169" t="s">
        <v>1048</v>
      </c>
      <c r="B2326" s="169" t="s">
        <v>154</v>
      </c>
      <c r="C2326" s="170" t="s">
        <v>67</v>
      </c>
      <c r="D2326" s="170" t="s">
        <v>61</v>
      </c>
      <c r="E2326" s="171">
        <v>0.176425</v>
      </c>
      <c r="F2326" s="172">
        <v>3.8876900000000001E-3</v>
      </c>
      <c r="G2326" s="171">
        <v>1.0095700000000001E-2</v>
      </c>
      <c r="H2326" s="171">
        <v>0.7</v>
      </c>
      <c r="I2326" s="170" t="b">
        <v>1</v>
      </c>
    </row>
    <row r="2327" spans="1:9" x14ac:dyDescent="0.15">
      <c r="A2327" s="169" t="s">
        <v>1048</v>
      </c>
      <c r="B2327" s="169" t="s">
        <v>404</v>
      </c>
      <c r="C2327" s="170" t="s">
        <v>60</v>
      </c>
      <c r="D2327" s="170" t="s">
        <v>63</v>
      </c>
      <c r="E2327" s="171">
        <v>0.82359599999999999</v>
      </c>
      <c r="F2327" s="172">
        <v>-3.7585000000000001E-3</v>
      </c>
      <c r="G2327" s="171">
        <v>1.00955E-2</v>
      </c>
      <c r="H2327" s="171">
        <v>0.71</v>
      </c>
      <c r="I2327" s="170" t="b">
        <v>1</v>
      </c>
    </row>
    <row r="2328" spans="1:9" x14ac:dyDescent="0.15">
      <c r="A2328" s="169" t="s">
        <v>1048</v>
      </c>
      <c r="B2328" s="169" t="s">
        <v>922</v>
      </c>
      <c r="C2328" s="170" t="s">
        <v>63</v>
      </c>
      <c r="D2328" s="170" t="s">
        <v>60</v>
      </c>
      <c r="E2328" s="171">
        <v>0.49608200000000002</v>
      </c>
      <c r="F2328" s="172">
        <v>-9.2668000000000004E-3</v>
      </c>
      <c r="G2328" s="171">
        <v>7.73641E-3</v>
      </c>
      <c r="H2328" s="171">
        <v>0.23</v>
      </c>
      <c r="I2328" s="170" t="b">
        <v>1</v>
      </c>
    </row>
    <row r="2329" spans="1:9" x14ac:dyDescent="0.15">
      <c r="A2329" s="169" t="s">
        <v>1048</v>
      </c>
      <c r="B2329" s="169" t="s">
        <v>178</v>
      </c>
      <c r="C2329" s="170" t="s">
        <v>63</v>
      </c>
      <c r="D2329" s="170" t="s">
        <v>61</v>
      </c>
      <c r="E2329" s="171">
        <v>0.72406999999999999</v>
      </c>
      <c r="F2329" s="172">
        <v>5.1132299999999999E-3</v>
      </c>
      <c r="G2329" s="171">
        <v>8.58978E-3</v>
      </c>
      <c r="H2329" s="171">
        <v>0.55000000000000004</v>
      </c>
      <c r="I2329" s="170" t="b">
        <v>1</v>
      </c>
    </row>
    <row r="2330" spans="1:9" x14ac:dyDescent="0.15">
      <c r="A2330" s="169" t="s">
        <v>1048</v>
      </c>
      <c r="B2330" s="169" t="s">
        <v>253</v>
      </c>
      <c r="C2330" s="170" t="s">
        <v>67</v>
      </c>
      <c r="D2330" s="170" t="s">
        <v>61</v>
      </c>
      <c r="E2330" s="171">
        <v>0.44040000000000001</v>
      </c>
      <c r="F2330" s="172">
        <v>3.7288299999999998E-3</v>
      </c>
      <c r="G2330" s="171">
        <v>7.7368799999999998E-3</v>
      </c>
      <c r="H2330" s="171">
        <v>0.63</v>
      </c>
      <c r="I2330" s="170" t="b">
        <v>1</v>
      </c>
    </row>
    <row r="2331" spans="1:9" x14ac:dyDescent="0.15">
      <c r="A2331" s="169" t="s">
        <v>1048</v>
      </c>
      <c r="B2331" s="169" t="s">
        <v>254</v>
      </c>
      <c r="C2331" s="170" t="s">
        <v>63</v>
      </c>
      <c r="D2331" s="170" t="s">
        <v>61</v>
      </c>
      <c r="E2331" s="171">
        <v>0.32316499999999998</v>
      </c>
      <c r="F2331" s="172">
        <v>4.2091999999999997E-3</v>
      </c>
      <c r="G2331" s="171">
        <v>8.2355599999999994E-3</v>
      </c>
      <c r="H2331" s="171">
        <v>0.61</v>
      </c>
      <c r="I2331" s="170" t="b">
        <v>1</v>
      </c>
    </row>
    <row r="2332" spans="1:9" x14ac:dyDescent="0.15">
      <c r="A2332" s="169" t="s">
        <v>1048</v>
      </c>
      <c r="B2332" s="169" t="s">
        <v>321</v>
      </c>
      <c r="C2332" s="170" t="s">
        <v>63</v>
      </c>
      <c r="D2332" s="170" t="s">
        <v>61</v>
      </c>
      <c r="E2332" s="171">
        <v>0.32354699999999997</v>
      </c>
      <c r="F2332" s="172">
        <v>-1.10575E-2</v>
      </c>
      <c r="G2332" s="171">
        <v>8.2482000000000007E-3</v>
      </c>
      <c r="H2332" s="171">
        <v>0.18</v>
      </c>
      <c r="I2332" s="170" t="b">
        <v>1</v>
      </c>
    </row>
    <row r="2333" spans="1:9" x14ac:dyDescent="0.15">
      <c r="A2333" s="169" t="s">
        <v>1048</v>
      </c>
      <c r="B2333" s="169" t="s">
        <v>165</v>
      </c>
      <c r="C2333" s="170" t="s">
        <v>60</v>
      </c>
      <c r="D2333" s="170" t="s">
        <v>63</v>
      </c>
      <c r="E2333" s="171">
        <v>0.59385500000000002</v>
      </c>
      <c r="F2333" s="172">
        <v>-5.2588000000000001E-3</v>
      </c>
      <c r="G2333" s="171">
        <v>7.8062599999999998E-3</v>
      </c>
      <c r="H2333" s="171">
        <v>0.5</v>
      </c>
      <c r="I2333" s="170" t="b">
        <v>1</v>
      </c>
    </row>
    <row r="2334" spans="1:9" x14ac:dyDescent="0.15">
      <c r="A2334" s="169" t="s">
        <v>1048</v>
      </c>
      <c r="B2334" s="169" t="s">
        <v>222</v>
      </c>
      <c r="C2334" s="170" t="s">
        <v>67</v>
      </c>
      <c r="D2334" s="170" t="s">
        <v>60</v>
      </c>
      <c r="E2334" s="171">
        <v>0.51319000000000004</v>
      </c>
      <c r="F2334" s="172">
        <v>-1.3320000000000001E-3</v>
      </c>
      <c r="G2334" s="171">
        <v>7.7828300000000001E-3</v>
      </c>
      <c r="H2334" s="171">
        <v>0.86</v>
      </c>
      <c r="I2334" s="170" t="b">
        <v>0</v>
      </c>
    </row>
    <row r="2335" spans="1:9" x14ac:dyDescent="0.15">
      <c r="A2335" s="169" t="s">
        <v>1048</v>
      </c>
      <c r="B2335" s="169" t="s">
        <v>104</v>
      </c>
      <c r="C2335" s="170" t="s">
        <v>63</v>
      </c>
      <c r="D2335" s="170" t="s">
        <v>61</v>
      </c>
      <c r="E2335" s="171">
        <v>0.58618599999999998</v>
      </c>
      <c r="F2335" s="172">
        <v>-3.7039E-3</v>
      </c>
      <c r="G2335" s="171">
        <v>7.8767300000000002E-3</v>
      </c>
      <c r="H2335" s="171">
        <v>0.64</v>
      </c>
      <c r="I2335" s="170" t="b">
        <v>1</v>
      </c>
    </row>
    <row r="2336" spans="1:9" x14ac:dyDescent="0.15">
      <c r="A2336" s="169" t="s">
        <v>1048</v>
      </c>
      <c r="B2336" s="169" t="s">
        <v>390</v>
      </c>
      <c r="C2336" s="170" t="s">
        <v>60</v>
      </c>
      <c r="D2336" s="170" t="s">
        <v>61</v>
      </c>
      <c r="E2336" s="171">
        <v>0.82939399999999996</v>
      </c>
      <c r="F2336" s="172">
        <v>4.7987699999999999E-3</v>
      </c>
      <c r="G2336" s="171">
        <v>1.01023E-2</v>
      </c>
      <c r="H2336" s="171">
        <v>0.63</v>
      </c>
      <c r="I2336" s="170" t="b">
        <v>1</v>
      </c>
    </row>
    <row r="2337" spans="1:9" x14ac:dyDescent="0.15">
      <c r="A2337" s="169" t="s">
        <v>1048</v>
      </c>
      <c r="B2337" s="169" t="s">
        <v>151</v>
      </c>
      <c r="C2337" s="170" t="s">
        <v>67</v>
      </c>
      <c r="D2337" s="170" t="s">
        <v>63</v>
      </c>
      <c r="E2337" s="171">
        <v>0.648891</v>
      </c>
      <c r="F2337" s="172">
        <v>-5.0238000000000001E-3</v>
      </c>
      <c r="G2337" s="171">
        <v>8.0702800000000009E-3</v>
      </c>
      <c r="H2337" s="171">
        <v>0.53</v>
      </c>
      <c r="I2337" s="170" t="b">
        <v>1</v>
      </c>
    </row>
    <row r="2338" spans="1:9" x14ac:dyDescent="0.15">
      <c r="A2338" s="169" t="s">
        <v>1048</v>
      </c>
      <c r="B2338" s="169" t="s">
        <v>343</v>
      </c>
      <c r="C2338" s="170" t="s">
        <v>60</v>
      </c>
      <c r="D2338" s="170" t="s">
        <v>63</v>
      </c>
      <c r="E2338" s="171">
        <v>0.27636899999999998</v>
      </c>
      <c r="F2338" s="172">
        <v>5.9252999999999997E-3</v>
      </c>
      <c r="G2338" s="171">
        <v>8.6013600000000006E-3</v>
      </c>
      <c r="H2338" s="171">
        <v>0.49</v>
      </c>
      <c r="I2338" s="170" t="b">
        <v>1</v>
      </c>
    </row>
    <row r="2339" spans="1:9" x14ac:dyDescent="0.15">
      <c r="A2339" s="169" t="s">
        <v>1048</v>
      </c>
      <c r="B2339" s="169" t="s">
        <v>186</v>
      </c>
      <c r="C2339" s="170" t="s">
        <v>60</v>
      </c>
      <c r="D2339" s="170" t="s">
        <v>63</v>
      </c>
      <c r="E2339" s="171">
        <v>0.75991200000000003</v>
      </c>
      <c r="F2339" s="172">
        <v>7.0637900000000003E-3</v>
      </c>
      <c r="G2339" s="171">
        <v>9.0016200000000001E-3</v>
      </c>
      <c r="H2339" s="171">
        <v>0.43</v>
      </c>
      <c r="I2339" s="170" t="b">
        <v>1</v>
      </c>
    </row>
    <row r="2340" spans="1:9" x14ac:dyDescent="0.15">
      <c r="A2340" s="169" t="s">
        <v>1048</v>
      </c>
      <c r="B2340" s="169" t="s">
        <v>183</v>
      </c>
      <c r="C2340" s="170" t="s">
        <v>60</v>
      </c>
      <c r="D2340" s="170" t="s">
        <v>63</v>
      </c>
      <c r="E2340" s="171">
        <v>5.0837E-2</v>
      </c>
      <c r="F2340" s="172">
        <v>4.3184599999999997E-2</v>
      </c>
      <c r="G2340" s="171">
        <v>1.75756E-2</v>
      </c>
      <c r="H2340" s="171">
        <v>1.4E-2</v>
      </c>
      <c r="I2340" s="170" t="b">
        <v>1</v>
      </c>
    </row>
    <row r="2341" spans="1:9" x14ac:dyDescent="0.15">
      <c r="A2341" s="169" t="s">
        <v>1048</v>
      </c>
      <c r="B2341" s="169" t="s">
        <v>184</v>
      </c>
      <c r="C2341" s="170" t="s">
        <v>67</v>
      </c>
      <c r="D2341" s="170" t="s">
        <v>61</v>
      </c>
      <c r="E2341" s="171">
        <v>0.79188999999999998</v>
      </c>
      <c r="F2341" s="172">
        <v>-1.55678E-2</v>
      </c>
      <c r="G2341" s="171">
        <v>9.5058E-3</v>
      </c>
      <c r="H2341" s="171">
        <v>0.1</v>
      </c>
      <c r="I2341" s="170" t="b">
        <v>1</v>
      </c>
    </row>
    <row r="2342" spans="1:9" x14ac:dyDescent="0.15">
      <c r="A2342" s="169" t="s">
        <v>1048</v>
      </c>
      <c r="B2342" s="169" t="s">
        <v>948</v>
      </c>
      <c r="C2342" s="170" t="s">
        <v>67</v>
      </c>
      <c r="D2342" s="170" t="s">
        <v>60</v>
      </c>
      <c r="E2342" s="171">
        <v>0.44097500000000001</v>
      </c>
      <c r="F2342" s="172">
        <v>9.6696500000000001E-3</v>
      </c>
      <c r="G2342" s="171">
        <v>7.8361100000000003E-3</v>
      </c>
      <c r="H2342" s="171">
        <v>0.22</v>
      </c>
      <c r="I2342" s="170" t="b">
        <v>0</v>
      </c>
    </row>
    <row r="2343" spans="1:9" x14ac:dyDescent="0.15">
      <c r="A2343" s="169" t="s">
        <v>1048</v>
      </c>
      <c r="B2343" s="169" t="s">
        <v>1008</v>
      </c>
      <c r="C2343" s="170" t="s">
        <v>61</v>
      </c>
      <c r="D2343" s="170" t="s">
        <v>67</v>
      </c>
      <c r="E2343" s="171">
        <v>9.75E-3</v>
      </c>
      <c r="F2343" s="172">
        <v>-2.47291E-2</v>
      </c>
      <c r="G2343" s="171">
        <v>4.4905500000000001E-2</v>
      </c>
      <c r="H2343" s="171">
        <v>0.57999999999999996</v>
      </c>
      <c r="I2343" s="170" t="b">
        <v>1</v>
      </c>
    </row>
    <row r="2344" spans="1:9" x14ac:dyDescent="0.15">
      <c r="A2344" s="169" t="s">
        <v>1048</v>
      </c>
      <c r="B2344" s="169" t="s">
        <v>138</v>
      </c>
      <c r="C2344" s="170" t="s">
        <v>67</v>
      </c>
      <c r="D2344" s="170" t="s">
        <v>60</v>
      </c>
      <c r="E2344" s="171">
        <v>0.77186699999999997</v>
      </c>
      <c r="F2344" s="172">
        <v>-6.2741000000000003E-3</v>
      </c>
      <c r="G2344" s="171">
        <v>9.2750699999999998E-3</v>
      </c>
      <c r="H2344" s="171">
        <v>0.5</v>
      </c>
      <c r="I2344" s="170" t="b">
        <v>1</v>
      </c>
    </row>
    <row r="2345" spans="1:9" x14ac:dyDescent="0.15">
      <c r="A2345" s="169" t="s">
        <v>1048</v>
      </c>
      <c r="B2345" s="169" t="s">
        <v>283</v>
      </c>
      <c r="C2345" s="170" t="s">
        <v>67</v>
      </c>
      <c r="D2345" s="170" t="s">
        <v>63</v>
      </c>
      <c r="E2345" s="171">
        <v>7.5314999999999993E-2</v>
      </c>
      <c r="F2345" s="172">
        <v>3.8411600000000001E-3</v>
      </c>
      <c r="G2345" s="171">
        <v>1.46748E-2</v>
      </c>
      <c r="H2345" s="171">
        <v>0.79</v>
      </c>
      <c r="I2345" s="170" t="b">
        <v>1</v>
      </c>
    </row>
    <row r="2346" spans="1:9" x14ac:dyDescent="0.15">
      <c r="A2346" s="169" t="s">
        <v>1048</v>
      </c>
      <c r="B2346" s="169" t="s">
        <v>357</v>
      </c>
      <c r="C2346" s="170" t="s">
        <v>60</v>
      </c>
      <c r="D2346" s="170" t="s">
        <v>63</v>
      </c>
      <c r="E2346" s="171">
        <v>0.662134</v>
      </c>
      <c r="F2346" s="172">
        <v>-1.79992E-2</v>
      </c>
      <c r="G2346" s="171">
        <v>8.1561700000000008E-3</v>
      </c>
      <c r="H2346" s="171">
        <v>2.7E-2</v>
      </c>
      <c r="I2346" s="170" t="b">
        <v>1</v>
      </c>
    </row>
    <row r="2347" spans="1:9" x14ac:dyDescent="0.15">
      <c r="A2347" s="169" t="s">
        <v>1048</v>
      </c>
      <c r="B2347" s="169" t="s">
        <v>161</v>
      </c>
      <c r="C2347" s="170" t="s">
        <v>60</v>
      </c>
      <c r="D2347" s="170" t="s">
        <v>63</v>
      </c>
      <c r="E2347" s="171">
        <v>0.20933399999999999</v>
      </c>
      <c r="F2347" s="172">
        <v>-8.1058999999999992E-3</v>
      </c>
      <c r="G2347" s="171">
        <v>9.4479899999999999E-3</v>
      </c>
      <c r="H2347" s="171">
        <v>0.39</v>
      </c>
      <c r="I2347" s="170" t="b">
        <v>1</v>
      </c>
    </row>
    <row r="2348" spans="1:9" x14ac:dyDescent="0.15">
      <c r="A2348" s="169" t="s">
        <v>1048</v>
      </c>
      <c r="B2348" s="169" t="s">
        <v>65</v>
      </c>
      <c r="C2348" s="170" t="s">
        <v>60</v>
      </c>
      <c r="D2348" s="170" t="s">
        <v>63</v>
      </c>
      <c r="E2348" s="171">
        <v>0.41815000000000002</v>
      </c>
      <c r="F2348" s="172">
        <v>-2.2559900000000001E-2</v>
      </c>
      <c r="G2348" s="171">
        <v>7.7899099999999997E-3</v>
      </c>
      <c r="H2348" s="171">
        <v>3.8E-3</v>
      </c>
      <c r="I2348" s="170" t="b">
        <v>1</v>
      </c>
    </row>
    <row r="2349" spans="1:9" x14ac:dyDescent="0.15">
      <c r="A2349" s="169" t="s">
        <v>1048</v>
      </c>
      <c r="B2349" s="169" t="s">
        <v>994</v>
      </c>
      <c r="C2349" s="170" t="s">
        <v>60</v>
      </c>
      <c r="D2349" s="170" t="s">
        <v>61</v>
      </c>
      <c r="E2349" s="171">
        <v>0.22678400000000001</v>
      </c>
      <c r="F2349" s="172">
        <v>-1.85057E-2</v>
      </c>
      <c r="G2349" s="171">
        <v>9.1924999999999993E-3</v>
      </c>
      <c r="H2349" s="171">
        <v>4.3999999999999997E-2</v>
      </c>
      <c r="I2349" s="170" t="b">
        <v>1</v>
      </c>
    </row>
    <row r="2350" spans="1:9" x14ac:dyDescent="0.15">
      <c r="A2350" s="169" t="s">
        <v>1048</v>
      </c>
      <c r="B2350" s="169" t="s">
        <v>409</v>
      </c>
      <c r="C2350" s="170" t="s">
        <v>67</v>
      </c>
      <c r="D2350" s="170" t="s">
        <v>61</v>
      </c>
      <c r="E2350" s="171">
        <v>0.239257</v>
      </c>
      <c r="F2350" s="172">
        <v>1.1192799999999999E-2</v>
      </c>
      <c r="G2350" s="171">
        <v>9.0990499999999992E-3</v>
      </c>
      <c r="H2350" s="171">
        <v>0.22</v>
      </c>
      <c r="I2350" s="170" t="b">
        <v>1</v>
      </c>
    </row>
    <row r="2351" spans="1:9" x14ac:dyDescent="0.15">
      <c r="A2351" s="169" t="s">
        <v>1048</v>
      </c>
      <c r="B2351" s="169" t="s">
        <v>900</v>
      </c>
      <c r="C2351" s="170" t="s">
        <v>60</v>
      </c>
      <c r="D2351" s="170" t="s">
        <v>63</v>
      </c>
      <c r="E2351" s="171">
        <v>2.5943000000000001E-2</v>
      </c>
      <c r="F2351" s="172">
        <v>0.17544799999999999</v>
      </c>
      <c r="G2351" s="171">
        <v>2.56727E-2</v>
      </c>
      <c r="H2351" s="172">
        <v>8.2999999999999998E-12</v>
      </c>
      <c r="I2351" s="170" t="b">
        <v>1</v>
      </c>
    </row>
    <row r="2352" spans="1:9" x14ac:dyDescent="0.15">
      <c r="A2352" s="169" t="s">
        <v>1048</v>
      </c>
      <c r="B2352" s="169" t="s">
        <v>136</v>
      </c>
      <c r="C2352" s="170" t="s">
        <v>60</v>
      </c>
      <c r="D2352" s="170" t="s">
        <v>63</v>
      </c>
      <c r="E2352" s="171">
        <v>0.81497399999999998</v>
      </c>
      <c r="F2352" s="172">
        <v>-1.5820000000000001E-3</v>
      </c>
      <c r="G2352" s="171">
        <v>9.8816800000000003E-3</v>
      </c>
      <c r="H2352" s="171">
        <v>0.87</v>
      </c>
      <c r="I2352" s="170" t="b">
        <v>1</v>
      </c>
    </row>
    <row r="2353" spans="1:9" x14ac:dyDescent="0.15">
      <c r="A2353" s="169" t="s">
        <v>1048</v>
      </c>
      <c r="B2353" s="169" t="s">
        <v>1010</v>
      </c>
      <c r="C2353" s="170" t="s">
        <v>67</v>
      </c>
      <c r="D2353" s="170" t="s">
        <v>60</v>
      </c>
      <c r="E2353" s="171">
        <v>0.20869499999999999</v>
      </c>
      <c r="F2353" s="172">
        <v>-1.5270000000000001E-2</v>
      </c>
      <c r="G2353" s="171">
        <v>9.3739600000000006E-3</v>
      </c>
      <c r="H2353" s="171">
        <v>0.1</v>
      </c>
      <c r="I2353" s="170" t="b">
        <v>1</v>
      </c>
    </row>
    <row r="2354" spans="1:9" x14ac:dyDescent="0.15">
      <c r="A2354" s="169" t="s">
        <v>1048</v>
      </c>
      <c r="B2354" s="169" t="s">
        <v>118</v>
      </c>
      <c r="C2354" s="170" t="s">
        <v>60</v>
      </c>
      <c r="D2354" s="170" t="s">
        <v>63</v>
      </c>
      <c r="E2354" s="171">
        <v>5.1312999999999998E-2</v>
      </c>
      <c r="F2354" s="172">
        <v>8.8995999999999997E-4</v>
      </c>
      <c r="G2354" s="171">
        <v>1.7759199999999999E-2</v>
      </c>
      <c r="H2354" s="171">
        <v>0.96</v>
      </c>
      <c r="I2354" s="170" t="b">
        <v>1</v>
      </c>
    </row>
    <row r="2355" spans="1:9" x14ac:dyDescent="0.15">
      <c r="A2355" s="169" t="s">
        <v>1048</v>
      </c>
      <c r="B2355" s="169" t="s">
        <v>398</v>
      </c>
      <c r="C2355" s="170" t="s">
        <v>67</v>
      </c>
      <c r="D2355" s="170" t="s">
        <v>61</v>
      </c>
      <c r="E2355" s="171">
        <v>0.67869900000000005</v>
      </c>
      <c r="F2355" s="172">
        <v>1.2386400000000001E-2</v>
      </c>
      <c r="G2355" s="171">
        <v>8.2313200000000003E-3</v>
      </c>
      <c r="H2355" s="171">
        <v>0.13</v>
      </c>
      <c r="I2355" s="170" t="b">
        <v>1</v>
      </c>
    </row>
    <row r="2356" spans="1:9" x14ac:dyDescent="0.15">
      <c r="A2356" s="169" t="s">
        <v>1048</v>
      </c>
      <c r="B2356" s="169" t="s">
        <v>256</v>
      </c>
      <c r="C2356" s="170" t="s">
        <v>60</v>
      </c>
      <c r="D2356" s="170" t="s">
        <v>63</v>
      </c>
      <c r="E2356" s="171">
        <v>0.84500900000000001</v>
      </c>
      <c r="F2356" s="172">
        <v>5.6794300000000001E-3</v>
      </c>
      <c r="G2356" s="171">
        <v>1.05953E-2</v>
      </c>
      <c r="H2356" s="171">
        <v>0.59</v>
      </c>
      <c r="I2356" s="170" t="b">
        <v>1</v>
      </c>
    </row>
    <row r="2357" spans="1:9" x14ac:dyDescent="0.15">
      <c r="A2357" s="169" t="s">
        <v>1048</v>
      </c>
      <c r="B2357" s="169" t="s">
        <v>258</v>
      </c>
      <c r="C2357" s="170" t="s">
        <v>67</v>
      </c>
      <c r="D2357" s="170" t="s">
        <v>61</v>
      </c>
      <c r="E2357" s="171">
        <v>0.497338</v>
      </c>
      <c r="F2357" s="172">
        <v>1.6594899999999999E-2</v>
      </c>
      <c r="G2357" s="171">
        <v>7.7073100000000002E-3</v>
      </c>
      <c r="H2357" s="171">
        <v>3.1E-2</v>
      </c>
      <c r="I2357" s="170" t="b">
        <v>1</v>
      </c>
    </row>
    <row r="2358" spans="1:9" x14ac:dyDescent="0.15">
      <c r="A2358" s="169" t="s">
        <v>1048</v>
      </c>
      <c r="B2358" s="169" t="s">
        <v>331</v>
      </c>
      <c r="C2358" s="170" t="s">
        <v>60</v>
      </c>
      <c r="D2358" s="170" t="s">
        <v>61</v>
      </c>
      <c r="E2358" s="171">
        <v>4.8016999999999997E-2</v>
      </c>
      <c r="F2358" s="172">
        <v>-3.3178000000000001E-3</v>
      </c>
      <c r="G2358" s="171">
        <v>1.7875599999999998E-2</v>
      </c>
      <c r="H2358" s="171">
        <v>0.85</v>
      </c>
      <c r="I2358" s="170" t="b">
        <v>1</v>
      </c>
    </row>
    <row r="2359" spans="1:9" x14ac:dyDescent="0.15">
      <c r="A2359" s="169" t="s">
        <v>1048</v>
      </c>
      <c r="B2359" s="169" t="s">
        <v>902</v>
      </c>
      <c r="C2359" s="170" t="s">
        <v>61</v>
      </c>
      <c r="D2359" s="170" t="s">
        <v>63</v>
      </c>
      <c r="E2359" s="171">
        <v>1.1632999999999999E-2</v>
      </c>
      <c r="F2359" s="172">
        <v>0.15600900000000001</v>
      </c>
      <c r="G2359" s="171">
        <v>3.7149700000000001E-2</v>
      </c>
      <c r="H2359" s="172">
        <v>2.6999999999999999E-5</v>
      </c>
      <c r="I2359" s="170" t="b">
        <v>1</v>
      </c>
    </row>
    <row r="2360" spans="1:9" x14ac:dyDescent="0.15">
      <c r="A2360" s="169" t="s">
        <v>1048</v>
      </c>
      <c r="B2360" s="169" t="s">
        <v>262</v>
      </c>
      <c r="C2360" s="170" t="s">
        <v>67</v>
      </c>
      <c r="D2360" s="170" t="s">
        <v>61</v>
      </c>
      <c r="E2360" s="171">
        <v>0.779617</v>
      </c>
      <c r="F2360" s="172">
        <v>-1.3665000000000001E-3</v>
      </c>
      <c r="G2360" s="171">
        <v>9.3102299999999992E-3</v>
      </c>
      <c r="H2360" s="171">
        <v>0.88</v>
      </c>
      <c r="I2360" s="170" t="b">
        <v>1</v>
      </c>
    </row>
    <row r="2361" spans="1:9" x14ac:dyDescent="0.15">
      <c r="A2361" s="169" t="s">
        <v>1048</v>
      </c>
      <c r="B2361" s="169" t="s">
        <v>851</v>
      </c>
      <c r="C2361" s="170" t="s">
        <v>63</v>
      </c>
      <c r="D2361" s="170" t="s">
        <v>60</v>
      </c>
      <c r="E2361" s="171">
        <v>0.16606099999999999</v>
      </c>
      <c r="F2361" s="172">
        <v>6.3422299999999999E-3</v>
      </c>
      <c r="G2361" s="171">
        <v>1.0380500000000001E-2</v>
      </c>
      <c r="H2361" s="171">
        <v>0.54</v>
      </c>
      <c r="I2361" s="170" t="b">
        <v>1</v>
      </c>
    </row>
    <row r="2362" spans="1:9" x14ac:dyDescent="0.15">
      <c r="A2362" s="169" t="s">
        <v>1048</v>
      </c>
      <c r="B2362" s="169" t="s">
        <v>355</v>
      </c>
      <c r="C2362" s="170" t="s">
        <v>67</v>
      </c>
      <c r="D2362" s="170" t="s">
        <v>61</v>
      </c>
      <c r="E2362" s="171">
        <v>0.30665900000000001</v>
      </c>
      <c r="F2362" s="172">
        <v>1.0190599999999999E-2</v>
      </c>
      <c r="G2362" s="171">
        <v>8.3350500000000001E-3</v>
      </c>
      <c r="H2362" s="171">
        <v>0.22</v>
      </c>
      <c r="I2362" s="170" t="b">
        <v>1</v>
      </c>
    </row>
    <row r="2363" spans="1:9" x14ac:dyDescent="0.15">
      <c r="A2363" s="169" t="s">
        <v>1048</v>
      </c>
      <c r="B2363" s="169" t="s">
        <v>1012</v>
      </c>
      <c r="C2363" s="170" t="s">
        <v>61</v>
      </c>
      <c r="D2363" s="170" t="s">
        <v>67</v>
      </c>
      <c r="E2363" s="171">
        <v>3.3894000000000001E-2</v>
      </c>
      <c r="F2363" s="172">
        <v>0.16164000000000001</v>
      </c>
      <c r="G2363" s="171">
        <v>2.1455800000000001E-2</v>
      </c>
      <c r="H2363" s="172">
        <v>4.8999999999999999E-14</v>
      </c>
      <c r="I2363" s="170" t="b">
        <v>1</v>
      </c>
    </row>
    <row r="2364" spans="1:9" x14ac:dyDescent="0.15">
      <c r="A2364" s="169" t="s">
        <v>1048</v>
      </c>
      <c r="B2364" s="169" t="s">
        <v>76</v>
      </c>
      <c r="C2364" s="170" t="s">
        <v>67</v>
      </c>
      <c r="D2364" s="170" t="s">
        <v>61</v>
      </c>
      <c r="E2364" s="171">
        <v>0.86919599999999997</v>
      </c>
      <c r="F2364" s="172">
        <v>-1.2304900000000001E-2</v>
      </c>
      <c r="G2364" s="171">
        <v>1.2283499999999999E-2</v>
      </c>
      <c r="H2364" s="171">
        <v>0.32</v>
      </c>
      <c r="I2364" s="170" t="b">
        <v>1</v>
      </c>
    </row>
    <row r="2365" spans="1:9" x14ac:dyDescent="0.15">
      <c r="A2365" s="169" t="s">
        <v>1048</v>
      </c>
      <c r="B2365" s="169" t="s">
        <v>83</v>
      </c>
      <c r="C2365" s="170" t="s">
        <v>63</v>
      </c>
      <c r="D2365" s="170" t="s">
        <v>61</v>
      </c>
      <c r="E2365" s="171">
        <v>0.27365099999999998</v>
      </c>
      <c r="F2365" s="172">
        <v>-3.2840000000000001E-4</v>
      </c>
      <c r="G2365" s="171">
        <v>8.9545100000000006E-3</v>
      </c>
      <c r="H2365" s="171">
        <v>0.97</v>
      </c>
      <c r="I2365" s="170" t="b">
        <v>1</v>
      </c>
    </row>
    <row r="2366" spans="1:9" x14ac:dyDescent="0.15">
      <c r="A2366" s="169" t="s">
        <v>1048</v>
      </c>
      <c r="B2366" s="169" t="s">
        <v>242</v>
      </c>
      <c r="C2366" s="170" t="s">
        <v>60</v>
      </c>
      <c r="D2366" s="170" t="s">
        <v>63</v>
      </c>
      <c r="E2366" s="171">
        <v>0.464592</v>
      </c>
      <c r="F2366" s="172">
        <v>-2.9840000000000001E-3</v>
      </c>
      <c r="G2366" s="171">
        <v>7.7964499999999999E-3</v>
      </c>
      <c r="H2366" s="171">
        <v>0.7</v>
      </c>
      <c r="I2366" s="170" t="b">
        <v>1</v>
      </c>
    </row>
    <row r="2367" spans="1:9" x14ac:dyDescent="0.15">
      <c r="A2367" s="169" t="s">
        <v>1048</v>
      </c>
      <c r="B2367" s="169" t="s">
        <v>93</v>
      </c>
      <c r="C2367" s="170" t="s">
        <v>67</v>
      </c>
      <c r="D2367" s="170" t="s">
        <v>61</v>
      </c>
      <c r="E2367" s="171">
        <v>0.75475099999999995</v>
      </c>
      <c r="F2367" s="172">
        <v>-7.6131999999999997E-3</v>
      </c>
      <c r="G2367" s="171">
        <v>8.9363700000000008E-3</v>
      </c>
      <c r="H2367" s="171">
        <v>0.39</v>
      </c>
      <c r="I2367" s="170" t="b">
        <v>1</v>
      </c>
    </row>
    <row r="2368" spans="1:9" x14ac:dyDescent="0.15">
      <c r="A2368" s="169" t="s">
        <v>1048</v>
      </c>
      <c r="B2368" s="169" t="s">
        <v>88</v>
      </c>
      <c r="C2368" s="170" t="s">
        <v>67</v>
      </c>
      <c r="D2368" s="170" t="s">
        <v>61</v>
      </c>
      <c r="E2368" s="171">
        <v>0.12082900000000001</v>
      </c>
      <c r="F2368" s="172">
        <v>-4.3855999999999999E-3</v>
      </c>
      <c r="G2368" s="171">
        <v>1.1812899999999999E-2</v>
      </c>
      <c r="H2368" s="171">
        <v>0.71</v>
      </c>
      <c r="I2368" s="170" t="b">
        <v>1</v>
      </c>
    </row>
    <row r="2369" spans="1:9" x14ac:dyDescent="0.15">
      <c r="A2369" s="169" t="s">
        <v>1048</v>
      </c>
      <c r="B2369" s="169" t="s">
        <v>382</v>
      </c>
      <c r="C2369" s="170" t="s">
        <v>60</v>
      </c>
      <c r="D2369" s="170" t="s">
        <v>63</v>
      </c>
      <c r="E2369" s="171">
        <v>0.248525</v>
      </c>
      <c r="F2369" s="172">
        <v>6.7104799999999996E-3</v>
      </c>
      <c r="G2369" s="171">
        <v>8.9104000000000006E-3</v>
      </c>
      <c r="H2369" s="171">
        <v>0.45</v>
      </c>
      <c r="I2369" s="170" t="b">
        <v>1</v>
      </c>
    </row>
    <row r="2370" spans="1:9" x14ac:dyDescent="0.15">
      <c r="A2370" s="169" t="s">
        <v>1048</v>
      </c>
      <c r="B2370" s="169" t="s">
        <v>347</v>
      </c>
      <c r="C2370" s="170" t="s">
        <v>67</v>
      </c>
      <c r="D2370" s="170" t="s">
        <v>61</v>
      </c>
      <c r="E2370" s="171">
        <v>1.4977000000000001E-2</v>
      </c>
      <c r="F2370" s="172">
        <v>5.98121E-2</v>
      </c>
      <c r="G2370" s="171">
        <v>3.3552499999999999E-2</v>
      </c>
      <c r="H2370" s="171">
        <v>7.4999999999999997E-2</v>
      </c>
      <c r="I2370" s="170" t="b">
        <v>1</v>
      </c>
    </row>
    <row r="2371" spans="1:9" x14ac:dyDescent="0.15">
      <c r="A2371" s="169" t="s">
        <v>1048</v>
      </c>
      <c r="B2371" s="169" t="s">
        <v>324</v>
      </c>
      <c r="C2371" s="170" t="s">
        <v>60</v>
      </c>
      <c r="D2371" s="170" t="s">
        <v>63</v>
      </c>
      <c r="E2371" s="171">
        <v>0.90472799999999998</v>
      </c>
      <c r="F2371" s="172">
        <v>-1.4746E-2</v>
      </c>
      <c r="G2371" s="171">
        <v>1.31235E-2</v>
      </c>
      <c r="H2371" s="171">
        <v>0.26</v>
      </c>
      <c r="I2371" s="170" t="b">
        <v>1</v>
      </c>
    </row>
    <row r="2372" spans="1:9" x14ac:dyDescent="0.15">
      <c r="A2372" s="169" t="s">
        <v>1048</v>
      </c>
      <c r="B2372" s="169" t="s">
        <v>371</v>
      </c>
      <c r="C2372" s="170" t="s">
        <v>67</v>
      </c>
      <c r="D2372" s="170" t="s">
        <v>63</v>
      </c>
      <c r="E2372" s="171">
        <v>0.75492599999999999</v>
      </c>
      <c r="F2372" s="172">
        <v>4.0967399999999998E-3</v>
      </c>
      <c r="G2372" s="171">
        <v>9.0329299999999998E-3</v>
      </c>
      <c r="H2372" s="171">
        <v>0.65</v>
      </c>
      <c r="I2372" s="170" t="b">
        <v>1</v>
      </c>
    </row>
    <row r="2373" spans="1:9" x14ac:dyDescent="0.15">
      <c r="A2373" s="169" t="s">
        <v>1048</v>
      </c>
      <c r="B2373" s="169" t="s">
        <v>128</v>
      </c>
      <c r="C2373" s="170" t="s">
        <v>67</v>
      </c>
      <c r="D2373" s="170" t="s">
        <v>61</v>
      </c>
      <c r="E2373" s="171">
        <v>0.77169299999999996</v>
      </c>
      <c r="F2373" s="172">
        <v>7.8724899999999993E-3</v>
      </c>
      <c r="G2373" s="171">
        <v>9.1025199999999994E-3</v>
      </c>
      <c r="H2373" s="171">
        <v>0.39</v>
      </c>
      <c r="I2373" s="170" t="b">
        <v>1</v>
      </c>
    </row>
    <row r="2374" spans="1:9" x14ac:dyDescent="0.15">
      <c r="A2374" s="169" t="s">
        <v>1048</v>
      </c>
      <c r="B2374" s="169" t="s">
        <v>411</v>
      </c>
      <c r="C2374" s="170" t="s">
        <v>67</v>
      </c>
      <c r="D2374" s="170" t="s">
        <v>63</v>
      </c>
      <c r="E2374" s="171">
        <v>2.5738E-2</v>
      </c>
      <c r="F2374" s="172">
        <v>2.3625799999999999E-2</v>
      </c>
      <c r="G2374" s="171">
        <v>2.4378299999999999E-2</v>
      </c>
      <c r="H2374" s="171">
        <v>0.33</v>
      </c>
      <c r="I2374" s="170" t="b">
        <v>1</v>
      </c>
    </row>
    <row r="2375" spans="1:9" x14ac:dyDescent="0.15">
      <c r="A2375" s="169" t="s">
        <v>1048</v>
      </c>
      <c r="B2375" s="169" t="s">
        <v>934</v>
      </c>
      <c r="C2375" s="170" t="s">
        <v>60</v>
      </c>
      <c r="D2375" s="170" t="s">
        <v>63</v>
      </c>
      <c r="E2375" s="171">
        <v>4.3371E-2</v>
      </c>
      <c r="F2375" s="172">
        <v>-3.4018E-2</v>
      </c>
      <c r="G2375" s="171">
        <v>1.94644E-2</v>
      </c>
      <c r="H2375" s="171">
        <v>8.1000000000000003E-2</v>
      </c>
      <c r="I2375" s="170" t="b">
        <v>1</v>
      </c>
    </row>
    <row r="2376" spans="1:9" x14ac:dyDescent="0.15">
      <c r="A2376" s="169" t="s">
        <v>1048</v>
      </c>
      <c r="B2376" s="169" t="s">
        <v>928</v>
      </c>
      <c r="C2376" s="170" t="s">
        <v>61</v>
      </c>
      <c r="D2376" s="170" t="s">
        <v>63</v>
      </c>
      <c r="E2376" s="171">
        <v>3.5792999999999998E-2</v>
      </c>
      <c r="F2376" s="172">
        <v>-1.79565E-2</v>
      </c>
      <c r="G2376" s="171">
        <v>2.0918300000000001E-2</v>
      </c>
      <c r="H2376" s="171">
        <v>0.39</v>
      </c>
      <c r="I2376" s="170" t="b">
        <v>1</v>
      </c>
    </row>
    <row r="2377" spans="1:9" x14ac:dyDescent="0.15">
      <c r="A2377" s="169" t="s">
        <v>1048</v>
      </c>
      <c r="B2377" s="169" t="s">
        <v>307</v>
      </c>
      <c r="C2377" s="170" t="s">
        <v>60</v>
      </c>
      <c r="D2377" s="170" t="s">
        <v>63</v>
      </c>
      <c r="E2377" s="171">
        <v>0.95363600000000004</v>
      </c>
      <c r="F2377" s="172">
        <v>1.15357E-3</v>
      </c>
      <c r="G2377" s="171">
        <v>1.8721600000000001E-2</v>
      </c>
      <c r="H2377" s="171">
        <v>0.95</v>
      </c>
      <c r="I2377" s="170" t="b">
        <v>1</v>
      </c>
    </row>
    <row r="2378" spans="1:9" x14ac:dyDescent="0.15">
      <c r="A2378" s="169" t="s">
        <v>1048</v>
      </c>
      <c r="B2378" s="169" t="s">
        <v>195</v>
      </c>
      <c r="C2378" s="170" t="s">
        <v>60</v>
      </c>
      <c r="D2378" s="170" t="s">
        <v>61</v>
      </c>
      <c r="E2378" s="171">
        <v>0.26543</v>
      </c>
      <c r="F2378" s="172">
        <v>-5.3631E-3</v>
      </c>
      <c r="G2378" s="171">
        <v>8.7249200000000006E-3</v>
      </c>
      <c r="H2378" s="171">
        <v>0.54</v>
      </c>
      <c r="I2378" s="170" t="b">
        <v>1</v>
      </c>
    </row>
    <row r="2379" spans="1:9" x14ac:dyDescent="0.15">
      <c r="A2379" s="169" t="s">
        <v>1048</v>
      </c>
      <c r="B2379" s="169" t="s">
        <v>207</v>
      </c>
      <c r="C2379" s="170" t="s">
        <v>67</v>
      </c>
      <c r="D2379" s="170" t="s">
        <v>63</v>
      </c>
      <c r="E2379" s="171">
        <v>0.57594800000000002</v>
      </c>
      <c r="F2379" s="172">
        <v>1.7005000000000001E-4</v>
      </c>
      <c r="G2379" s="171">
        <v>7.8177200000000002E-3</v>
      </c>
      <c r="H2379" s="171">
        <v>0.98</v>
      </c>
      <c r="I2379" s="170" t="b">
        <v>1</v>
      </c>
    </row>
    <row r="2380" spans="1:9" x14ac:dyDescent="0.15">
      <c r="A2380" s="169" t="s">
        <v>1048</v>
      </c>
      <c r="B2380" s="169" t="s">
        <v>113</v>
      </c>
      <c r="C2380" s="170" t="s">
        <v>63</v>
      </c>
      <c r="D2380" s="170" t="s">
        <v>61</v>
      </c>
      <c r="E2380" s="171">
        <v>0.40048800000000001</v>
      </c>
      <c r="F2380" s="172">
        <v>-8.2015000000000005E-3</v>
      </c>
      <c r="G2380" s="171">
        <v>7.8872899999999999E-3</v>
      </c>
      <c r="H2380" s="171">
        <v>0.3</v>
      </c>
      <c r="I2380" s="170" t="b">
        <v>1</v>
      </c>
    </row>
    <row r="2381" spans="1:9" x14ac:dyDescent="0.15">
      <c r="A2381" s="169" t="s">
        <v>1048</v>
      </c>
      <c r="B2381" s="169" t="s">
        <v>156</v>
      </c>
      <c r="C2381" s="170" t="s">
        <v>60</v>
      </c>
      <c r="D2381" s="170" t="s">
        <v>63</v>
      </c>
      <c r="E2381" s="171">
        <v>0.63591799999999998</v>
      </c>
      <c r="F2381" s="172">
        <v>3.3976999999999998E-4</v>
      </c>
      <c r="G2381" s="171">
        <v>8.0149999999999996E-3</v>
      </c>
      <c r="H2381" s="171">
        <v>0.97</v>
      </c>
      <c r="I2381" s="170" t="b">
        <v>1</v>
      </c>
    </row>
    <row r="2382" spans="1:9" x14ac:dyDescent="0.15">
      <c r="A2382" s="169" t="s">
        <v>1048</v>
      </c>
      <c r="B2382" s="169" t="s">
        <v>293</v>
      </c>
      <c r="C2382" s="170" t="s">
        <v>60</v>
      </c>
      <c r="D2382" s="170" t="s">
        <v>63</v>
      </c>
      <c r="E2382" s="171">
        <v>0.40310800000000002</v>
      </c>
      <c r="F2382" s="172">
        <v>-7.4536000000000003E-3</v>
      </c>
      <c r="G2382" s="171">
        <v>7.7757399999999997E-3</v>
      </c>
      <c r="H2382" s="171">
        <v>0.34</v>
      </c>
      <c r="I2382" s="170" t="b">
        <v>1</v>
      </c>
    </row>
    <row r="2383" spans="1:9" x14ac:dyDescent="0.15">
      <c r="A2383" s="169" t="s">
        <v>1048</v>
      </c>
      <c r="B2383" s="169" t="s">
        <v>316</v>
      </c>
      <c r="C2383" s="170" t="s">
        <v>67</v>
      </c>
      <c r="D2383" s="170" t="s">
        <v>61</v>
      </c>
      <c r="E2383" s="171">
        <v>0.57020400000000004</v>
      </c>
      <c r="F2383" s="172">
        <v>-6.5497999999999997E-3</v>
      </c>
      <c r="G2383" s="171">
        <v>7.8311100000000005E-3</v>
      </c>
      <c r="H2383" s="171">
        <v>0.4</v>
      </c>
      <c r="I2383" s="170" t="b">
        <v>1</v>
      </c>
    </row>
    <row r="2384" spans="1:9" x14ac:dyDescent="0.15">
      <c r="A2384" s="169" t="s">
        <v>1048</v>
      </c>
      <c r="B2384" s="169" t="s">
        <v>64</v>
      </c>
      <c r="C2384" s="170" t="s">
        <v>60</v>
      </c>
      <c r="D2384" s="170" t="s">
        <v>61</v>
      </c>
      <c r="E2384" s="171">
        <v>9.7069000000000003E-2</v>
      </c>
      <c r="F2384" s="172">
        <v>-1.9838999999999998E-3</v>
      </c>
      <c r="G2384" s="171">
        <v>1.3301800000000001E-2</v>
      </c>
      <c r="H2384" s="171">
        <v>0.88</v>
      </c>
      <c r="I2384" s="170" t="b">
        <v>1</v>
      </c>
    </row>
    <row r="2385" spans="1:9" x14ac:dyDescent="0.15">
      <c r="A2385" s="169" t="s">
        <v>1048</v>
      </c>
      <c r="B2385" s="169" t="s">
        <v>904</v>
      </c>
      <c r="C2385" s="170" t="s">
        <v>60</v>
      </c>
      <c r="D2385" s="170" t="s">
        <v>63</v>
      </c>
      <c r="E2385" s="171">
        <v>1.6802000000000001E-2</v>
      </c>
      <c r="F2385" s="172">
        <v>0.14566100000000001</v>
      </c>
      <c r="G2385" s="171">
        <v>2.9531200000000001E-2</v>
      </c>
      <c r="H2385" s="172">
        <v>8.0999999999999997E-7</v>
      </c>
      <c r="I2385" s="170" t="b">
        <v>1</v>
      </c>
    </row>
    <row r="2386" spans="1:9" x14ac:dyDescent="0.15">
      <c r="A2386" s="169" t="s">
        <v>1048</v>
      </c>
      <c r="B2386" s="169" t="s">
        <v>213</v>
      </c>
      <c r="C2386" s="170" t="s">
        <v>60</v>
      </c>
      <c r="D2386" s="170" t="s">
        <v>63</v>
      </c>
      <c r="E2386" s="171">
        <v>0.59507299999999996</v>
      </c>
      <c r="F2386" s="172">
        <v>6.7485399999999999E-3</v>
      </c>
      <c r="G2386" s="171">
        <v>7.8234900000000007E-3</v>
      </c>
      <c r="H2386" s="171">
        <v>0.39</v>
      </c>
      <c r="I2386" s="170" t="b">
        <v>1</v>
      </c>
    </row>
    <row r="2387" spans="1:9" x14ac:dyDescent="0.15">
      <c r="A2387" s="169" t="s">
        <v>1048</v>
      </c>
      <c r="B2387" s="169" t="s">
        <v>837</v>
      </c>
      <c r="C2387" s="170" t="s">
        <v>61</v>
      </c>
      <c r="D2387" s="170" t="s">
        <v>60</v>
      </c>
      <c r="E2387" s="171">
        <v>0.16350300000000001</v>
      </c>
      <c r="F2387" s="172">
        <v>-1.7528100000000001E-2</v>
      </c>
      <c r="G2387" s="171">
        <v>1.04876E-2</v>
      </c>
      <c r="H2387" s="171">
        <v>9.5000000000000001E-2</v>
      </c>
      <c r="I2387" s="170" t="b">
        <v>1</v>
      </c>
    </row>
    <row r="2388" spans="1:9" x14ac:dyDescent="0.15">
      <c r="A2388" s="169" t="s">
        <v>1048</v>
      </c>
      <c r="B2388" s="169" t="s">
        <v>313</v>
      </c>
      <c r="C2388" s="170" t="s">
        <v>60</v>
      </c>
      <c r="D2388" s="170" t="s">
        <v>63</v>
      </c>
      <c r="E2388" s="171">
        <v>0.62284600000000001</v>
      </c>
      <c r="F2388" s="172">
        <v>2.46737E-3</v>
      </c>
      <c r="G2388" s="171">
        <v>7.9156599999999997E-3</v>
      </c>
      <c r="H2388" s="171">
        <v>0.76</v>
      </c>
      <c r="I2388" s="170" t="b">
        <v>1</v>
      </c>
    </row>
    <row r="2389" spans="1:9" x14ac:dyDescent="0.15">
      <c r="A2389" s="169" t="s">
        <v>1048</v>
      </c>
      <c r="B2389" s="169" t="s">
        <v>1000</v>
      </c>
      <c r="C2389" s="170" t="s">
        <v>61</v>
      </c>
      <c r="D2389" s="170" t="s">
        <v>67</v>
      </c>
      <c r="E2389" s="171">
        <v>0.37831300000000001</v>
      </c>
      <c r="F2389" s="172">
        <v>-6.112E-4</v>
      </c>
      <c r="G2389" s="171">
        <v>7.9662499999999994E-3</v>
      </c>
      <c r="H2389" s="171">
        <v>0.94</v>
      </c>
      <c r="I2389" s="170" t="b">
        <v>1</v>
      </c>
    </row>
    <row r="2390" spans="1:9" x14ac:dyDescent="0.15">
      <c r="A2390" s="169" t="s">
        <v>1048</v>
      </c>
      <c r="B2390" s="169" t="s">
        <v>381</v>
      </c>
      <c r="C2390" s="170" t="s">
        <v>67</v>
      </c>
      <c r="D2390" s="170" t="s">
        <v>61</v>
      </c>
      <c r="E2390" s="171">
        <v>0.58257700000000001</v>
      </c>
      <c r="F2390" s="172">
        <v>-2.1427999999999998E-3</v>
      </c>
      <c r="G2390" s="171">
        <v>7.8104200000000002E-3</v>
      </c>
      <c r="H2390" s="171">
        <v>0.78</v>
      </c>
      <c r="I2390" s="170" t="b">
        <v>1</v>
      </c>
    </row>
    <row r="2391" spans="1:9" x14ac:dyDescent="0.15">
      <c r="A2391" s="169" t="s">
        <v>1048</v>
      </c>
      <c r="B2391" s="169" t="s">
        <v>781</v>
      </c>
      <c r="C2391" s="170" t="s">
        <v>61</v>
      </c>
      <c r="D2391" s="170" t="s">
        <v>63</v>
      </c>
      <c r="E2391" s="171">
        <v>0.27269300000000002</v>
      </c>
      <c r="F2391" s="172">
        <v>-8.7969999999999997E-4</v>
      </c>
      <c r="G2391" s="171">
        <v>8.6834000000000008E-3</v>
      </c>
      <c r="H2391" s="171">
        <v>0.92</v>
      </c>
      <c r="I2391" s="170" t="b">
        <v>1</v>
      </c>
    </row>
    <row r="2392" spans="1:9" x14ac:dyDescent="0.15">
      <c r="A2392" s="169" t="s">
        <v>1048</v>
      </c>
      <c r="B2392" s="169" t="s">
        <v>302</v>
      </c>
      <c r="C2392" s="170" t="s">
        <v>60</v>
      </c>
      <c r="D2392" s="170" t="s">
        <v>63</v>
      </c>
      <c r="E2392" s="171">
        <v>0.474939</v>
      </c>
      <c r="F2392" s="172">
        <v>4.3971699999999997E-3</v>
      </c>
      <c r="G2392" s="171">
        <v>7.7685699999999998E-3</v>
      </c>
      <c r="H2392" s="171">
        <v>0.56999999999999995</v>
      </c>
      <c r="I2392" s="170" t="b">
        <v>1</v>
      </c>
    </row>
    <row r="2393" spans="1:9" x14ac:dyDescent="0.15">
      <c r="A2393" s="169" t="s">
        <v>1048</v>
      </c>
      <c r="B2393" s="169" t="s">
        <v>775</v>
      </c>
      <c r="C2393" s="170" t="s">
        <v>63</v>
      </c>
      <c r="D2393" s="170" t="s">
        <v>60</v>
      </c>
      <c r="E2393" s="171">
        <v>0.17669799999999999</v>
      </c>
      <c r="F2393" s="172">
        <v>2.8414100000000001E-2</v>
      </c>
      <c r="G2393" s="171">
        <v>1.0043399999999999E-2</v>
      </c>
      <c r="H2393" s="171">
        <v>4.7000000000000002E-3</v>
      </c>
      <c r="I2393" s="170" t="b">
        <v>1</v>
      </c>
    </row>
    <row r="2394" spans="1:9" x14ac:dyDescent="0.15">
      <c r="A2394" s="169" t="s">
        <v>1048</v>
      </c>
      <c r="B2394" s="169" t="s">
        <v>77</v>
      </c>
      <c r="C2394" s="170" t="s">
        <v>60</v>
      </c>
      <c r="D2394" s="170" t="s">
        <v>63</v>
      </c>
      <c r="E2394" s="171">
        <v>0.39106400000000002</v>
      </c>
      <c r="F2394" s="172">
        <v>2.3206399999999999E-2</v>
      </c>
      <c r="G2394" s="171">
        <v>7.8909800000000006E-3</v>
      </c>
      <c r="H2394" s="171">
        <v>3.3E-3</v>
      </c>
      <c r="I2394" s="170" t="b">
        <v>1</v>
      </c>
    </row>
    <row r="2395" spans="1:9" x14ac:dyDescent="0.15">
      <c r="A2395" s="169" t="s">
        <v>1048</v>
      </c>
      <c r="B2395" s="169" t="s">
        <v>377</v>
      </c>
      <c r="C2395" s="170" t="s">
        <v>60</v>
      </c>
      <c r="D2395" s="170" t="s">
        <v>63</v>
      </c>
      <c r="E2395" s="171">
        <v>0.127024</v>
      </c>
      <c r="F2395" s="172">
        <v>-4.3461999999999997E-3</v>
      </c>
      <c r="G2395" s="171">
        <v>1.1517299999999999E-2</v>
      </c>
      <c r="H2395" s="171">
        <v>0.71</v>
      </c>
      <c r="I2395" s="170" t="b">
        <v>1</v>
      </c>
    </row>
    <row r="2396" spans="1:9" x14ac:dyDescent="0.15">
      <c r="A2396" s="169" t="s">
        <v>1048</v>
      </c>
      <c r="B2396" s="169" t="s">
        <v>896</v>
      </c>
      <c r="C2396" s="170" t="s">
        <v>61</v>
      </c>
      <c r="D2396" s="170" t="s">
        <v>67</v>
      </c>
      <c r="E2396" s="171">
        <v>0.33780199999999999</v>
      </c>
      <c r="F2396" s="172">
        <v>1.7243999999999999E-2</v>
      </c>
      <c r="G2396" s="171">
        <v>8.1467899999999992E-3</v>
      </c>
      <c r="H2396" s="171">
        <v>3.4000000000000002E-2</v>
      </c>
      <c r="I2396" s="170" t="b">
        <v>1</v>
      </c>
    </row>
    <row r="2397" spans="1:9" x14ac:dyDescent="0.15">
      <c r="A2397" s="169" t="s">
        <v>1048</v>
      </c>
      <c r="B2397" s="169" t="s">
        <v>141</v>
      </c>
      <c r="C2397" s="170" t="s">
        <v>67</v>
      </c>
      <c r="D2397" s="170" t="s">
        <v>60</v>
      </c>
      <c r="E2397" s="171">
        <v>0.31725199999999998</v>
      </c>
      <c r="F2397" s="172">
        <v>-1.1219099999999999E-2</v>
      </c>
      <c r="G2397" s="171">
        <v>8.4894800000000006E-3</v>
      </c>
      <c r="H2397" s="171">
        <v>0.19</v>
      </c>
      <c r="I2397" s="170" t="b">
        <v>1</v>
      </c>
    </row>
    <row r="2398" spans="1:9" x14ac:dyDescent="0.15">
      <c r="A2398" s="169" t="s">
        <v>1048</v>
      </c>
      <c r="B2398" s="169" t="s">
        <v>413</v>
      </c>
      <c r="C2398" s="170" t="s">
        <v>60</v>
      </c>
      <c r="D2398" s="170" t="s">
        <v>63</v>
      </c>
      <c r="E2398" s="171">
        <v>0.77351899999999996</v>
      </c>
      <c r="F2398" s="172">
        <v>-1.0935999999999999E-3</v>
      </c>
      <c r="G2398" s="171">
        <v>9.22129E-3</v>
      </c>
      <c r="H2398" s="171">
        <v>0.91</v>
      </c>
      <c r="I2398" s="170" t="b">
        <v>1</v>
      </c>
    </row>
    <row r="2399" spans="1:9" x14ac:dyDescent="0.15">
      <c r="A2399" s="169" t="s">
        <v>1048</v>
      </c>
      <c r="B2399" s="169" t="s">
        <v>916</v>
      </c>
      <c r="C2399" s="170" t="s">
        <v>63</v>
      </c>
      <c r="D2399" s="170" t="s">
        <v>60</v>
      </c>
      <c r="E2399" s="171">
        <v>0.48680600000000002</v>
      </c>
      <c r="F2399" s="172">
        <v>6.2179899999999996E-3</v>
      </c>
      <c r="G2399" s="171">
        <v>7.6821800000000003E-3</v>
      </c>
      <c r="H2399" s="171">
        <v>0.42</v>
      </c>
      <c r="I2399" s="170" t="b">
        <v>1</v>
      </c>
    </row>
    <row r="2400" spans="1:9" x14ac:dyDescent="0.15">
      <c r="A2400" s="169" t="s">
        <v>1048</v>
      </c>
      <c r="B2400" s="169" t="s">
        <v>149</v>
      </c>
      <c r="C2400" s="170" t="s">
        <v>60</v>
      </c>
      <c r="D2400" s="170" t="s">
        <v>63</v>
      </c>
      <c r="E2400" s="171">
        <v>0.53548700000000005</v>
      </c>
      <c r="F2400" s="172">
        <v>8.0722299999999997E-3</v>
      </c>
      <c r="G2400" s="171">
        <v>7.7113299999999997E-3</v>
      </c>
      <c r="H2400" s="171">
        <v>0.3</v>
      </c>
      <c r="I2400" s="170" t="b">
        <v>1</v>
      </c>
    </row>
    <row r="2401" spans="1:9" x14ac:dyDescent="0.15">
      <c r="A2401" s="169" t="s">
        <v>1048</v>
      </c>
      <c r="B2401" s="169" t="s">
        <v>890</v>
      </c>
      <c r="C2401" s="170" t="s">
        <v>67</v>
      </c>
      <c r="D2401" s="170" t="s">
        <v>61</v>
      </c>
      <c r="E2401" s="171">
        <v>0.40577999999999997</v>
      </c>
      <c r="F2401" s="172">
        <v>1.2838499999999999E-2</v>
      </c>
      <c r="G2401" s="171">
        <v>7.8655600000000006E-3</v>
      </c>
      <c r="H2401" s="171">
        <v>0.1</v>
      </c>
      <c r="I2401" s="170" t="b">
        <v>1</v>
      </c>
    </row>
    <row r="2402" spans="1:9" x14ac:dyDescent="0.15">
      <c r="A2402" s="169" t="s">
        <v>1048</v>
      </c>
      <c r="B2402" s="169" t="s">
        <v>248</v>
      </c>
      <c r="C2402" s="170" t="s">
        <v>67</v>
      </c>
      <c r="D2402" s="170" t="s">
        <v>61</v>
      </c>
      <c r="E2402" s="171">
        <v>0.90968400000000005</v>
      </c>
      <c r="F2402" s="172">
        <v>1.35192E-2</v>
      </c>
      <c r="G2402" s="171">
        <v>1.3402900000000001E-2</v>
      </c>
      <c r="H2402" s="171">
        <v>0.31</v>
      </c>
      <c r="I2402" s="170" t="b">
        <v>1</v>
      </c>
    </row>
    <row r="2403" spans="1:9" x14ac:dyDescent="0.15">
      <c r="A2403" s="169" t="s">
        <v>1048</v>
      </c>
      <c r="B2403" s="169" t="s">
        <v>350</v>
      </c>
      <c r="C2403" s="170" t="s">
        <v>67</v>
      </c>
      <c r="D2403" s="170" t="s">
        <v>61</v>
      </c>
      <c r="E2403" s="171">
        <v>0.22894999999999999</v>
      </c>
      <c r="F2403" s="172">
        <v>1.18843E-2</v>
      </c>
      <c r="G2403" s="171">
        <v>9.1713100000000002E-3</v>
      </c>
      <c r="H2403" s="171">
        <v>0.2</v>
      </c>
      <c r="I2403" s="170" t="b">
        <v>1</v>
      </c>
    </row>
    <row r="2404" spans="1:9" x14ac:dyDescent="0.15">
      <c r="A2404" s="169" t="s">
        <v>1048</v>
      </c>
      <c r="B2404" s="169" t="s">
        <v>839</v>
      </c>
      <c r="C2404" s="170" t="s">
        <v>63</v>
      </c>
      <c r="D2404" s="170" t="s">
        <v>60</v>
      </c>
      <c r="E2404" s="171">
        <v>0.29441699999999998</v>
      </c>
      <c r="F2404" s="172">
        <v>1.4368799999999999E-2</v>
      </c>
      <c r="G2404" s="171">
        <v>8.4546299999999994E-3</v>
      </c>
      <c r="H2404" s="171">
        <v>8.8999999999999996E-2</v>
      </c>
      <c r="I2404" s="170" t="b">
        <v>1</v>
      </c>
    </row>
    <row r="2405" spans="1:9" x14ac:dyDescent="0.15">
      <c r="A2405" s="169" t="s">
        <v>1048</v>
      </c>
      <c r="B2405" s="169" t="s">
        <v>263</v>
      </c>
      <c r="C2405" s="170" t="s">
        <v>67</v>
      </c>
      <c r="D2405" s="170" t="s">
        <v>63</v>
      </c>
      <c r="E2405" s="171">
        <v>0.22867000000000001</v>
      </c>
      <c r="F2405" s="172">
        <v>3.0196899999999998E-3</v>
      </c>
      <c r="G2405" s="171">
        <v>9.1877399999999998E-3</v>
      </c>
      <c r="H2405" s="171">
        <v>0.74</v>
      </c>
      <c r="I2405" s="170" t="b">
        <v>1</v>
      </c>
    </row>
    <row r="2406" spans="1:9" x14ac:dyDescent="0.15">
      <c r="A2406" s="169" t="s">
        <v>1048</v>
      </c>
      <c r="B2406" s="169" t="s">
        <v>267</v>
      </c>
      <c r="C2406" s="170" t="s">
        <v>60</v>
      </c>
      <c r="D2406" s="170" t="s">
        <v>63</v>
      </c>
      <c r="E2406" s="171">
        <v>0.67563099999999998</v>
      </c>
      <c r="F2406" s="172">
        <v>-5.9957999999999999E-3</v>
      </c>
      <c r="G2406" s="171">
        <v>8.2486399999999998E-3</v>
      </c>
      <c r="H2406" s="171">
        <v>0.47</v>
      </c>
      <c r="I2406" s="170" t="b">
        <v>1</v>
      </c>
    </row>
    <row r="2407" spans="1:9" x14ac:dyDescent="0.15">
      <c r="A2407" s="169" t="s">
        <v>1048</v>
      </c>
      <c r="B2407" s="169" t="s">
        <v>209</v>
      </c>
      <c r="C2407" s="170" t="s">
        <v>67</v>
      </c>
      <c r="D2407" s="170" t="s">
        <v>61</v>
      </c>
      <c r="E2407" s="171">
        <v>0.28772700000000001</v>
      </c>
      <c r="F2407" s="172">
        <v>1.5328900000000001E-3</v>
      </c>
      <c r="G2407" s="171">
        <v>8.4902799999999994E-3</v>
      </c>
      <c r="H2407" s="171">
        <v>0.86</v>
      </c>
      <c r="I2407" s="170" t="b">
        <v>1</v>
      </c>
    </row>
    <row r="2408" spans="1:9" x14ac:dyDescent="0.15">
      <c r="A2408" s="169" t="s">
        <v>1048</v>
      </c>
      <c r="B2408" s="169" t="s">
        <v>853</v>
      </c>
      <c r="C2408" s="170" t="s">
        <v>60</v>
      </c>
      <c r="D2408" s="170" t="s">
        <v>61</v>
      </c>
      <c r="E2408" s="171">
        <v>0.12880800000000001</v>
      </c>
      <c r="F2408" s="172">
        <v>-2.6865000000000001E-3</v>
      </c>
      <c r="G2408" s="171">
        <v>1.1463900000000001E-2</v>
      </c>
      <c r="H2408" s="171">
        <v>0.81</v>
      </c>
      <c r="I2408" s="170" t="b">
        <v>1</v>
      </c>
    </row>
    <row r="2409" spans="1:9" x14ac:dyDescent="0.15">
      <c r="A2409" s="169" t="s">
        <v>1048</v>
      </c>
      <c r="B2409" s="169" t="s">
        <v>218</v>
      </c>
      <c r="C2409" s="170" t="s">
        <v>67</v>
      </c>
      <c r="D2409" s="170" t="s">
        <v>60</v>
      </c>
      <c r="E2409" s="171">
        <v>0.159633</v>
      </c>
      <c r="F2409" s="172">
        <v>-2.81E-3</v>
      </c>
      <c r="G2409" s="171">
        <v>1.0698600000000001E-2</v>
      </c>
      <c r="H2409" s="171">
        <v>0.79</v>
      </c>
      <c r="I2409" s="170" t="b">
        <v>1</v>
      </c>
    </row>
    <row r="2410" spans="1:9" x14ac:dyDescent="0.15">
      <c r="A2410" s="169" t="s">
        <v>1048</v>
      </c>
      <c r="B2410" s="169" t="s">
        <v>932</v>
      </c>
      <c r="C2410" s="170" t="s">
        <v>61</v>
      </c>
      <c r="D2410" s="170" t="s">
        <v>67</v>
      </c>
      <c r="E2410" s="171">
        <v>0.28918899999999997</v>
      </c>
      <c r="F2410" s="172">
        <v>-3.9169000000000001E-3</v>
      </c>
      <c r="G2410" s="171">
        <v>8.5121899999999993E-3</v>
      </c>
      <c r="H2410" s="171">
        <v>0.65</v>
      </c>
      <c r="I2410" s="170" t="b">
        <v>1</v>
      </c>
    </row>
    <row r="2411" spans="1:9" x14ac:dyDescent="0.15">
      <c r="A2411" s="169" t="s">
        <v>1048</v>
      </c>
      <c r="B2411" s="169" t="s">
        <v>996</v>
      </c>
      <c r="C2411" s="170" t="s">
        <v>63</v>
      </c>
      <c r="D2411" s="170" t="s">
        <v>60</v>
      </c>
      <c r="E2411" s="171">
        <v>0.12085700000000001</v>
      </c>
      <c r="F2411" s="172">
        <v>3.19464E-2</v>
      </c>
      <c r="G2411" s="171">
        <v>1.18546E-2</v>
      </c>
      <c r="H2411" s="171">
        <v>7.0000000000000001E-3</v>
      </c>
      <c r="I2411" s="170" t="b">
        <v>1</v>
      </c>
    </row>
    <row r="2412" spans="1:9" x14ac:dyDescent="0.15">
      <c r="A2412" s="169" t="s">
        <v>1048</v>
      </c>
      <c r="B2412" s="169" t="s">
        <v>873</v>
      </c>
      <c r="C2412" s="170" t="s">
        <v>67</v>
      </c>
      <c r="D2412" s="170" t="s">
        <v>61</v>
      </c>
      <c r="E2412" s="171">
        <v>0.41497400000000001</v>
      </c>
      <c r="F2412" s="172">
        <v>2.1969499999999999E-2</v>
      </c>
      <c r="G2412" s="171">
        <v>7.8049699999999996E-3</v>
      </c>
      <c r="H2412" s="171">
        <v>4.8999999999999998E-3</v>
      </c>
      <c r="I2412" s="170" t="b">
        <v>1</v>
      </c>
    </row>
    <row r="2413" spans="1:9" x14ac:dyDescent="0.15">
      <c r="A2413" s="169" t="s">
        <v>1048</v>
      </c>
      <c r="B2413" s="169" t="s">
        <v>894</v>
      </c>
      <c r="C2413" s="170" t="s">
        <v>60</v>
      </c>
      <c r="D2413" s="170" t="s">
        <v>63</v>
      </c>
      <c r="E2413" s="171">
        <v>0.44216100000000003</v>
      </c>
      <c r="F2413" s="172">
        <v>1.4641899999999999E-2</v>
      </c>
      <c r="G2413" s="171">
        <v>7.7695400000000001E-3</v>
      </c>
      <c r="H2413" s="171">
        <v>5.8999999999999997E-2</v>
      </c>
      <c r="I2413" s="170" t="b">
        <v>1</v>
      </c>
    </row>
    <row r="2414" spans="1:9" x14ac:dyDescent="0.15">
      <c r="A2414" s="169" t="s">
        <v>1048</v>
      </c>
      <c r="B2414" s="169" t="s">
        <v>950</v>
      </c>
      <c r="C2414" s="170" t="s">
        <v>63</v>
      </c>
      <c r="D2414" s="170" t="s">
        <v>60</v>
      </c>
      <c r="E2414" s="171">
        <v>0.49282999999999999</v>
      </c>
      <c r="F2414" s="172">
        <v>-1.92494E-2</v>
      </c>
      <c r="G2414" s="171">
        <v>7.7730500000000001E-3</v>
      </c>
      <c r="H2414" s="171">
        <v>1.2999999999999999E-2</v>
      </c>
      <c r="I2414" s="170" t="b">
        <v>1</v>
      </c>
    </row>
    <row r="2415" spans="1:9" x14ac:dyDescent="0.15">
      <c r="A2415" s="169" t="s">
        <v>1048</v>
      </c>
      <c r="B2415" s="169" t="s">
        <v>75</v>
      </c>
      <c r="C2415" s="170" t="s">
        <v>67</v>
      </c>
      <c r="D2415" s="170" t="s">
        <v>61</v>
      </c>
      <c r="E2415" s="171">
        <v>0.17113999999999999</v>
      </c>
      <c r="F2415" s="172">
        <v>1.9135800000000001E-2</v>
      </c>
      <c r="G2415" s="171">
        <v>1.0184500000000001E-2</v>
      </c>
      <c r="H2415" s="171">
        <v>0.06</v>
      </c>
      <c r="I2415" s="170" t="b">
        <v>1</v>
      </c>
    </row>
    <row r="2416" spans="1:9" x14ac:dyDescent="0.15">
      <c r="A2416" s="169" t="s">
        <v>1048</v>
      </c>
      <c r="B2416" s="169" t="s">
        <v>384</v>
      </c>
      <c r="C2416" s="170" t="s">
        <v>67</v>
      </c>
      <c r="D2416" s="170" t="s">
        <v>60</v>
      </c>
      <c r="E2416" s="171">
        <v>0.58505399999999996</v>
      </c>
      <c r="F2416" s="172">
        <v>-1.2014E-3</v>
      </c>
      <c r="G2416" s="171">
        <v>7.8462400000000009E-3</v>
      </c>
      <c r="H2416" s="171">
        <v>0.88</v>
      </c>
      <c r="I2416" s="170" t="b">
        <v>1</v>
      </c>
    </row>
    <row r="2417" spans="1:9" x14ac:dyDescent="0.15">
      <c r="A2417" s="169" t="s">
        <v>1048</v>
      </c>
      <c r="B2417" s="169" t="s">
        <v>106</v>
      </c>
      <c r="C2417" s="170" t="s">
        <v>60</v>
      </c>
      <c r="D2417" s="170" t="s">
        <v>63</v>
      </c>
      <c r="E2417" s="171">
        <v>0.43288500000000002</v>
      </c>
      <c r="F2417" s="172">
        <v>-6.8763000000000001E-3</v>
      </c>
      <c r="G2417" s="171">
        <v>7.7992799999999996E-3</v>
      </c>
      <c r="H2417" s="171">
        <v>0.38</v>
      </c>
      <c r="I2417" s="170" t="b">
        <v>1</v>
      </c>
    </row>
    <row r="2418" spans="1:9" x14ac:dyDescent="0.15">
      <c r="A2418" s="169" t="s">
        <v>1048</v>
      </c>
      <c r="B2418" s="169" t="s">
        <v>387</v>
      </c>
      <c r="C2418" s="170" t="s">
        <v>67</v>
      </c>
      <c r="D2418" s="170" t="s">
        <v>61</v>
      </c>
      <c r="E2418" s="171">
        <v>0.31625900000000001</v>
      </c>
      <c r="F2418" s="172">
        <v>-2.0468000000000001E-3</v>
      </c>
      <c r="G2418" s="171">
        <v>8.2664699999999997E-3</v>
      </c>
      <c r="H2418" s="171">
        <v>0.8</v>
      </c>
      <c r="I2418" s="170" t="b">
        <v>1</v>
      </c>
    </row>
    <row r="2419" spans="1:9" x14ac:dyDescent="0.15">
      <c r="A2419" s="169" t="s">
        <v>1048</v>
      </c>
      <c r="B2419" s="169" t="s">
        <v>397</v>
      </c>
      <c r="C2419" s="170" t="s">
        <v>67</v>
      </c>
      <c r="D2419" s="170" t="s">
        <v>61</v>
      </c>
      <c r="E2419" s="171">
        <v>0.87342399999999998</v>
      </c>
      <c r="F2419" s="172">
        <v>2.2896300000000001E-2</v>
      </c>
      <c r="G2419" s="171">
        <v>1.1602700000000001E-2</v>
      </c>
      <c r="H2419" s="171">
        <v>4.8000000000000001E-2</v>
      </c>
      <c r="I2419" s="170" t="b">
        <v>1</v>
      </c>
    </row>
    <row r="2420" spans="1:9" x14ac:dyDescent="0.15">
      <c r="A2420" s="169" t="s">
        <v>1048</v>
      </c>
      <c r="B2420" s="169" t="s">
        <v>819</v>
      </c>
      <c r="C2420" s="170" t="s">
        <v>67</v>
      </c>
      <c r="D2420" s="170" t="s">
        <v>61</v>
      </c>
      <c r="E2420" s="171">
        <v>0.32271899999999998</v>
      </c>
      <c r="F2420" s="172">
        <v>-1.60082E-2</v>
      </c>
      <c r="G2420" s="171">
        <v>8.2242099999999992E-3</v>
      </c>
      <c r="H2420" s="171">
        <v>5.1999999999999998E-2</v>
      </c>
      <c r="I2420" s="170" t="b">
        <v>1</v>
      </c>
    </row>
    <row r="2421" spans="1:9" x14ac:dyDescent="0.15">
      <c r="A2421" s="169" t="s">
        <v>1048</v>
      </c>
      <c r="B2421" s="169" t="s">
        <v>336</v>
      </c>
      <c r="C2421" s="170" t="s">
        <v>60</v>
      </c>
      <c r="D2421" s="170" t="s">
        <v>63</v>
      </c>
      <c r="E2421" s="171">
        <v>0.75531099999999995</v>
      </c>
      <c r="F2421" s="172">
        <v>5.4842900000000002E-3</v>
      </c>
      <c r="G2421" s="171">
        <v>8.9864599999999999E-3</v>
      </c>
      <c r="H2421" s="171">
        <v>0.54</v>
      </c>
      <c r="I2421" s="170" t="b">
        <v>1</v>
      </c>
    </row>
    <row r="2422" spans="1:9" x14ac:dyDescent="0.15">
      <c r="A2422" s="169" t="s">
        <v>1048</v>
      </c>
      <c r="B2422" s="169" t="s">
        <v>215</v>
      </c>
      <c r="C2422" s="170" t="s">
        <v>67</v>
      </c>
      <c r="D2422" s="170" t="s">
        <v>61</v>
      </c>
      <c r="E2422" s="171">
        <v>0.51204000000000005</v>
      </c>
      <c r="F2422" s="172">
        <v>8.9318000000000004E-4</v>
      </c>
      <c r="G2422" s="171">
        <v>7.72473E-3</v>
      </c>
      <c r="H2422" s="171">
        <v>0.91</v>
      </c>
      <c r="I2422" s="170" t="b">
        <v>1</v>
      </c>
    </row>
    <row r="2423" spans="1:9" x14ac:dyDescent="0.15">
      <c r="A2423" s="169" t="s">
        <v>1048</v>
      </c>
      <c r="B2423" s="169" t="s">
        <v>82</v>
      </c>
      <c r="C2423" s="170" t="s">
        <v>60</v>
      </c>
      <c r="D2423" s="170" t="s">
        <v>63</v>
      </c>
      <c r="E2423" s="171">
        <v>0.41884399999999999</v>
      </c>
      <c r="F2423" s="172">
        <v>7.8845100000000008E-3</v>
      </c>
      <c r="G2423" s="171">
        <v>7.8137999999999992E-3</v>
      </c>
      <c r="H2423" s="171">
        <v>0.31</v>
      </c>
      <c r="I2423" s="170" t="b">
        <v>1</v>
      </c>
    </row>
    <row r="2424" spans="1:9" x14ac:dyDescent="0.15">
      <c r="A2424" s="169" t="s">
        <v>1048</v>
      </c>
      <c r="B2424" s="169" t="s">
        <v>281</v>
      </c>
      <c r="C2424" s="170" t="s">
        <v>67</v>
      </c>
      <c r="D2424" s="170" t="s">
        <v>61</v>
      </c>
      <c r="E2424" s="171">
        <v>1.4477E-2</v>
      </c>
      <c r="F2424" s="172">
        <v>4.4587899999999998E-3</v>
      </c>
      <c r="G2424" s="171">
        <v>3.22654E-2</v>
      </c>
      <c r="H2424" s="171">
        <v>0.89</v>
      </c>
      <c r="I2424" s="170" t="b">
        <v>1</v>
      </c>
    </row>
    <row r="2425" spans="1:9" x14ac:dyDescent="0.15">
      <c r="A2425" s="169" t="s">
        <v>1048</v>
      </c>
      <c r="B2425" s="169" t="s">
        <v>86</v>
      </c>
      <c r="C2425" s="170" t="s">
        <v>60</v>
      </c>
      <c r="D2425" s="170" t="s">
        <v>63</v>
      </c>
      <c r="E2425" s="171">
        <v>0.39566499999999999</v>
      </c>
      <c r="F2425" s="172">
        <v>7.8575999999999993E-3</v>
      </c>
      <c r="G2425" s="171">
        <v>7.8546999999999992E-3</v>
      </c>
      <c r="H2425" s="171">
        <v>0.32</v>
      </c>
      <c r="I2425" s="170" t="b">
        <v>1</v>
      </c>
    </row>
    <row r="2426" spans="1:9" x14ac:dyDescent="0.15">
      <c r="A2426" s="169" t="s">
        <v>1048</v>
      </c>
      <c r="B2426" s="169" t="s">
        <v>376</v>
      </c>
      <c r="C2426" s="170" t="s">
        <v>60</v>
      </c>
      <c r="D2426" s="170" t="s">
        <v>63</v>
      </c>
      <c r="E2426" s="171">
        <v>0.56263099999999999</v>
      </c>
      <c r="F2426" s="172">
        <v>-9.8887000000000003E-3</v>
      </c>
      <c r="G2426" s="171">
        <v>7.7896700000000003E-3</v>
      </c>
      <c r="H2426" s="171">
        <v>0.2</v>
      </c>
      <c r="I2426" s="170" t="b">
        <v>1</v>
      </c>
    </row>
    <row r="2427" spans="1:9" x14ac:dyDescent="0.15">
      <c r="A2427" s="169" t="s">
        <v>1048</v>
      </c>
      <c r="B2427" s="169" t="s">
        <v>312</v>
      </c>
      <c r="C2427" s="170" t="s">
        <v>60</v>
      </c>
      <c r="D2427" s="170" t="s">
        <v>63</v>
      </c>
      <c r="E2427" s="171">
        <v>0.49429200000000001</v>
      </c>
      <c r="F2427" s="172">
        <v>3.8682500000000002E-3</v>
      </c>
      <c r="G2427" s="171">
        <v>7.7535499999999997E-3</v>
      </c>
      <c r="H2427" s="171">
        <v>0.62</v>
      </c>
      <c r="I2427" s="170" t="b">
        <v>1</v>
      </c>
    </row>
    <row r="2428" spans="1:9" x14ac:dyDescent="0.15">
      <c r="A2428" s="169" t="s">
        <v>1048</v>
      </c>
      <c r="B2428" s="169" t="s">
        <v>198</v>
      </c>
      <c r="C2428" s="170" t="s">
        <v>67</v>
      </c>
      <c r="D2428" s="170" t="s">
        <v>61</v>
      </c>
      <c r="E2428" s="171">
        <v>0.28644199999999997</v>
      </c>
      <c r="F2428" s="172">
        <v>-2.9183E-3</v>
      </c>
      <c r="G2428" s="171">
        <v>8.5015100000000003E-3</v>
      </c>
      <c r="H2428" s="171">
        <v>0.73</v>
      </c>
      <c r="I2428" s="170" t="b">
        <v>1</v>
      </c>
    </row>
    <row r="2429" spans="1:9" x14ac:dyDescent="0.15">
      <c r="A2429" s="169" t="s">
        <v>1048</v>
      </c>
      <c r="B2429" s="169" t="s">
        <v>378</v>
      </c>
      <c r="C2429" s="170" t="s">
        <v>60</v>
      </c>
      <c r="D2429" s="170" t="s">
        <v>63</v>
      </c>
      <c r="E2429" s="171">
        <v>0.13065499999999999</v>
      </c>
      <c r="F2429" s="172">
        <v>6.53777E-3</v>
      </c>
      <c r="G2429" s="171">
        <v>1.1475900000000001E-2</v>
      </c>
      <c r="H2429" s="171">
        <v>0.56999999999999995</v>
      </c>
      <c r="I2429" s="170" t="b">
        <v>1</v>
      </c>
    </row>
    <row r="2430" spans="1:9" x14ac:dyDescent="0.15">
      <c r="A2430" s="169" t="s">
        <v>1048</v>
      </c>
      <c r="B2430" s="169" t="s">
        <v>163</v>
      </c>
      <c r="C2430" s="170" t="s">
        <v>67</v>
      </c>
      <c r="D2430" s="170" t="s">
        <v>63</v>
      </c>
      <c r="E2430" s="171">
        <v>0.45970299999999997</v>
      </c>
      <c r="F2430" s="172">
        <v>-1.1028899999999999E-2</v>
      </c>
      <c r="G2430" s="171">
        <v>7.7461300000000004E-3</v>
      </c>
      <c r="H2430" s="171">
        <v>0.15</v>
      </c>
      <c r="I2430" s="170" t="b">
        <v>1</v>
      </c>
    </row>
    <row r="2431" spans="1:9" x14ac:dyDescent="0.15">
      <c r="A2431" s="169" t="s">
        <v>1048</v>
      </c>
      <c r="B2431" s="169" t="s">
        <v>906</v>
      </c>
      <c r="C2431" s="170" t="s">
        <v>61</v>
      </c>
      <c r="D2431" s="170" t="s">
        <v>67</v>
      </c>
      <c r="E2431" s="171">
        <v>1.7346E-2</v>
      </c>
      <c r="F2431" s="172">
        <v>9.1090400000000002E-2</v>
      </c>
      <c r="G2431" s="171">
        <v>2.97697E-2</v>
      </c>
      <c r="H2431" s="171">
        <v>2.2000000000000001E-3</v>
      </c>
      <c r="I2431" s="170" t="b">
        <v>1</v>
      </c>
    </row>
    <row r="2432" spans="1:9" x14ac:dyDescent="0.15">
      <c r="A2432" s="169" t="s">
        <v>1048</v>
      </c>
      <c r="B2432" s="169" t="s">
        <v>279</v>
      </c>
      <c r="C2432" s="170" t="s">
        <v>67</v>
      </c>
      <c r="D2432" s="170" t="s">
        <v>61</v>
      </c>
      <c r="E2432" s="171">
        <v>1.5538E-2</v>
      </c>
      <c r="F2432" s="172">
        <v>8.2685800000000004E-2</v>
      </c>
      <c r="G2432" s="171">
        <v>3.1738200000000001E-2</v>
      </c>
      <c r="H2432" s="171">
        <v>9.1999999999999998E-3</v>
      </c>
      <c r="I2432" s="170" t="b">
        <v>1</v>
      </c>
    </row>
    <row r="2433" spans="1:9" x14ac:dyDescent="0.15">
      <c r="A2433" s="169" t="s">
        <v>1048</v>
      </c>
      <c r="B2433" s="169" t="s">
        <v>155</v>
      </c>
      <c r="C2433" s="170" t="s">
        <v>60</v>
      </c>
      <c r="D2433" s="170" t="s">
        <v>63</v>
      </c>
      <c r="E2433" s="171">
        <v>0.67043299999999995</v>
      </c>
      <c r="F2433" s="172">
        <v>1.3685599999999999E-2</v>
      </c>
      <c r="G2433" s="171">
        <v>8.2448599999999997E-3</v>
      </c>
      <c r="H2433" s="171">
        <v>9.7000000000000003E-2</v>
      </c>
      <c r="I2433" s="170" t="b">
        <v>1</v>
      </c>
    </row>
    <row r="2434" spans="1:9" x14ac:dyDescent="0.15">
      <c r="A2434" s="169" t="s">
        <v>1048</v>
      </c>
      <c r="B2434" s="169" t="s">
        <v>171</v>
      </c>
      <c r="C2434" s="170" t="s">
        <v>67</v>
      </c>
      <c r="D2434" s="170" t="s">
        <v>63</v>
      </c>
      <c r="E2434" s="171">
        <v>2.4074999999999999E-2</v>
      </c>
      <c r="F2434" s="172">
        <v>1.87376E-2</v>
      </c>
      <c r="G2434" s="171">
        <v>2.5230200000000001E-2</v>
      </c>
      <c r="H2434" s="171">
        <v>0.46</v>
      </c>
      <c r="I2434" s="170" t="b">
        <v>1</v>
      </c>
    </row>
    <row r="2435" spans="1:9" x14ac:dyDescent="0.15">
      <c r="A2435" s="169" t="s">
        <v>1048</v>
      </c>
      <c r="B2435" s="169" t="s">
        <v>191</v>
      </c>
      <c r="C2435" s="170" t="s">
        <v>67</v>
      </c>
      <c r="D2435" s="170" t="s">
        <v>61</v>
      </c>
      <c r="E2435" s="171">
        <v>0.26213700000000001</v>
      </c>
      <c r="F2435" s="172">
        <v>-5.5266999999999998E-3</v>
      </c>
      <c r="G2435" s="171">
        <v>8.7884199999999999E-3</v>
      </c>
      <c r="H2435" s="171">
        <v>0.53</v>
      </c>
      <c r="I2435" s="170" t="b">
        <v>1</v>
      </c>
    </row>
    <row r="2436" spans="1:9" x14ac:dyDescent="0.15">
      <c r="A2436" s="169" t="s">
        <v>1048</v>
      </c>
      <c r="B2436" s="169" t="s">
        <v>228</v>
      </c>
      <c r="C2436" s="170" t="s">
        <v>60</v>
      </c>
      <c r="D2436" s="170" t="s">
        <v>61</v>
      </c>
      <c r="E2436" s="171">
        <v>0.201709</v>
      </c>
      <c r="F2436" s="172">
        <v>6.0974E-4</v>
      </c>
      <c r="G2436" s="171">
        <v>9.6382099999999995E-3</v>
      </c>
      <c r="H2436" s="171">
        <v>0.95</v>
      </c>
      <c r="I2436" s="170" t="b">
        <v>1</v>
      </c>
    </row>
    <row r="2437" spans="1:9" x14ac:dyDescent="0.15">
      <c r="A2437" s="169" t="s">
        <v>1048</v>
      </c>
      <c r="B2437" s="169" t="s">
        <v>875</v>
      </c>
      <c r="C2437" s="170" t="s">
        <v>67</v>
      </c>
      <c r="D2437" s="170" t="s">
        <v>61</v>
      </c>
      <c r="E2437" s="171">
        <v>1.4529E-2</v>
      </c>
      <c r="F2437" s="172">
        <v>2.9638500000000002E-2</v>
      </c>
      <c r="G2437" s="171">
        <v>3.4420899999999997E-2</v>
      </c>
      <c r="H2437" s="171">
        <v>0.39</v>
      </c>
      <c r="I2437" s="170" t="b">
        <v>1</v>
      </c>
    </row>
    <row r="2438" spans="1:9" x14ac:dyDescent="0.15">
      <c r="A2438" s="169" t="s">
        <v>1048</v>
      </c>
      <c r="B2438" s="169" t="s">
        <v>166</v>
      </c>
      <c r="C2438" s="170" t="s">
        <v>60</v>
      </c>
      <c r="D2438" s="170" t="s">
        <v>63</v>
      </c>
      <c r="E2438" s="171">
        <v>1.9772999999999999E-2</v>
      </c>
      <c r="F2438" s="172">
        <v>-2.7558800000000001E-2</v>
      </c>
      <c r="G2438" s="171">
        <v>2.7959600000000001E-2</v>
      </c>
      <c r="H2438" s="171">
        <v>0.32</v>
      </c>
      <c r="I2438" s="170" t="b">
        <v>1</v>
      </c>
    </row>
    <row r="2439" spans="1:9" x14ac:dyDescent="0.15">
      <c r="A2439" s="169" t="s">
        <v>1048</v>
      </c>
      <c r="B2439" s="169" t="s">
        <v>803</v>
      </c>
      <c r="C2439" s="170" t="s">
        <v>60</v>
      </c>
      <c r="D2439" s="170" t="s">
        <v>63</v>
      </c>
      <c r="E2439" s="171">
        <v>7.5203000000000006E-2</v>
      </c>
      <c r="F2439" s="172">
        <v>0.57106500000000004</v>
      </c>
      <c r="G2439" s="171">
        <v>1.4646899999999999E-2</v>
      </c>
      <c r="H2439" s="172">
        <v>9.9999999999999998E-201</v>
      </c>
      <c r="I2439" s="170" t="b">
        <v>1</v>
      </c>
    </row>
    <row r="2440" spans="1:9" x14ac:dyDescent="0.15">
      <c r="A2440" s="169" t="s">
        <v>1048</v>
      </c>
      <c r="B2440" s="169" t="s">
        <v>908</v>
      </c>
      <c r="C2440" s="170" t="s">
        <v>60</v>
      </c>
      <c r="D2440" s="170" t="s">
        <v>63</v>
      </c>
      <c r="E2440" s="171">
        <v>1.2187999999999999E-2</v>
      </c>
      <c r="F2440" s="172">
        <v>0.14136599999999999</v>
      </c>
      <c r="G2440" s="171">
        <v>3.5086600000000003E-2</v>
      </c>
      <c r="H2440" s="172">
        <v>5.5999999999999999E-5</v>
      </c>
      <c r="I2440" s="170" t="b">
        <v>1</v>
      </c>
    </row>
    <row r="2441" spans="1:9" x14ac:dyDescent="0.15">
      <c r="A2441" s="169" t="s">
        <v>1048</v>
      </c>
      <c r="B2441" s="169" t="s">
        <v>173</v>
      </c>
      <c r="C2441" s="170" t="s">
        <v>60</v>
      </c>
      <c r="D2441" s="170" t="s">
        <v>61</v>
      </c>
      <c r="E2441" s="171">
        <v>4.4565E-2</v>
      </c>
      <c r="F2441" s="172">
        <v>-6.0312999999999999E-3</v>
      </c>
      <c r="G2441" s="171">
        <v>1.8719099999999999E-2</v>
      </c>
      <c r="H2441" s="171">
        <v>0.75</v>
      </c>
      <c r="I2441" s="170" t="b">
        <v>1</v>
      </c>
    </row>
    <row r="2442" spans="1:9" x14ac:dyDescent="0.15">
      <c r="A2442" s="169" t="s">
        <v>1048</v>
      </c>
      <c r="B2442" s="169" t="s">
        <v>100</v>
      </c>
      <c r="C2442" s="170" t="s">
        <v>67</v>
      </c>
      <c r="D2442" s="170" t="s">
        <v>61</v>
      </c>
      <c r="E2442" s="171">
        <v>0.65876100000000004</v>
      </c>
      <c r="F2442" s="172">
        <v>-7.4492999999999998E-3</v>
      </c>
      <c r="G2442" s="171">
        <v>8.1300699999999997E-3</v>
      </c>
      <c r="H2442" s="171">
        <v>0.36</v>
      </c>
      <c r="I2442" s="170" t="b">
        <v>1</v>
      </c>
    </row>
    <row r="2443" spans="1:9" x14ac:dyDescent="0.15">
      <c r="A2443" s="169" t="s">
        <v>1048</v>
      </c>
      <c r="B2443" s="169" t="s">
        <v>329</v>
      </c>
      <c r="C2443" s="170" t="s">
        <v>67</v>
      </c>
      <c r="D2443" s="170" t="s">
        <v>61</v>
      </c>
      <c r="E2443" s="171">
        <v>0.47862100000000002</v>
      </c>
      <c r="F2443" s="172">
        <v>-1.6830600000000001E-2</v>
      </c>
      <c r="G2443" s="171">
        <v>7.6320800000000003E-3</v>
      </c>
      <c r="H2443" s="171">
        <v>2.7E-2</v>
      </c>
      <c r="I2443" s="170" t="b">
        <v>1</v>
      </c>
    </row>
    <row r="2444" spans="1:9" x14ac:dyDescent="0.15">
      <c r="A2444" s="169" t="s">
        <v>1048</v>
      </c>
      <c r="B2444" s="169" t="s">
        <v>1014</v>
      </c>
      <c r="C2444" s="170" t="s">
        <v>60</v>
      </c>
      <c r="D2444" s="170" t="s">
        <v>63</v>
      </c>
      <c r="E2444" s="171">
        <v>9.9587999999999996E-2</v>
      </c>
      <c r="F2444" s="172">
        <v>0.36058600000000002</v>
      </c>
      <c r="G2444" s="171">
        <v>1.2788300000000001E-2</v>
      </c>
      <c r="H2444" s="172">
        <v>6.5000000000000005E-175</v>
      </c>
      <c r="I2444" s="170" t="b">
        <v>1</v>
      </c>
    </row>
    <row r="2445" spans="1:9" x14ac:dyDescent="0.15">
      <c r="A2445" s="169" t="s">
        <v>1048</v>
      </c>
      <c r="B2445" s="169" t="s">
        <v>68</v>
      </c>
      <c r="C2445" s="170" t="s">
        <v>60</v>
      </c>
      <c r="D2445" s="170" t="s">
        <v>63</v>
      </c>
      <c r="E2445" s="171">
        <v>0.10617799999999999</v>
      </c>
      <c r="F2445" s="172">
        <v>-1.2885300000000001E-2</v>
      </c>
      <c r="G2445" s="171">
        <v>1.2503500000000001E-2</v>
      </c>
      <c r="H2445" s="171">
        <v>0.3</v>
      </c>
      <c r="I2445" s="170" t="b">
        <v>1</v>
      </c>
    </row>
    <row r="2446" spans="1:9" x14ac:dyDescent="0.15">
      <c r="A2446" s="169" t="s">
        <v>1048</v>
      </c>
      <c r="B2446" s="169" t="s">
        <v>89</v>
      </c>
      <c r="C2446" s="170" t="s">
        <v>67</v>
      </c>
      <c r="D2446" s="170" t="s">
        <v>61</v>
      </c>
      <c r="E2446" s="171">
        <v>0.79590899999999998</v>
      </c>
      <c r="F2446" s="172">
        <v>-1.16087E-2</v>
      </c>
      <c r="G2446" s="171">
        <v>9.5437500000000001E-3</v>
      </c>
      <c r="H2446" s="171">
        <v>0.22</v>
      </c>
      <c r="I2446" s="170" t="b">
        <v>1</v>
      </c>
    </row>
    <row r="2447" spans="1:9" x14ac:dyDescent="0.15">
      <c r="A2447" s="169" t="s">
        <v>1048</v>
      </c>
      <c r="B2447" s="169" t="s">
        <v>956</v>
      </c>
      <c r="C2447" s="170" t="s">
        <v>60</v>
      </c>
      <c r="D2447" s="170" t="s">
        <v>63</v>
      </c>
      <c r="E2447" s="171">
        <v>1.8985999999999999E-2</v>
      </c>
      <c r="F2447" s="172">
        <v>-8.1432999999999992E-3</v>
      </c>
      <c r="G2447" s="171">
        <v>2.87275E-2</v>
      </c>
      <c r="H2447" s="171">
        <v>0.78</v>
      </c>
      <c r="I2447" s="170" t="b">
        <v>1</v>
      </c>
    </row>
    <row r="2448" spans="1:9" x14ac:dyDescent="0.15">
      <c r="A2448" s="169" t="s">
        <v>1048</v>
      </c>
      <c r="B2448" s="169" t="s">
        <v>352</v>
      </c>
      <c r="C2448" s="170" t="s">
        <v>67</v>
      </c>
      <c r="D2448" s="170" t="s">
        <v>60</v>
      </c>
      <c r="E2448" s="171">
        <v>0.37811299999999998</v>
      </c>
      <c r="F2448" s="172">
        <v>7.0418700000000004E-3</v>
      </c>
      <c r="G2448" s="171">
        <v>7.9341700000000008E-3</v>
      </c>
      <c r="H2448" s="171">
        <v>0.37</v>
      </c>
      <c r="I2448" s="170" t="b">
        <v>1</v>
      </c>
    </row>
    <row r="2449" spans="1:9" x14ac:dyDescent="0.15">
      <c r="A2449" s="169" t="s">
        <v>1048</v>
      </c>
      <c r="B2449" s="169" t="s">
        <v>229</v>
      </c>
      <c r="C2449" s="170" t="s">
        <v>60</v>
      </c>
      <c r="D2449" s="170" t="s">
        <v>63</v>
      </c>
      <c r="E2449" s="171">
        <v>0.18696599999999999</v>
      </c>
      <c r="F2449" s="172">
        <v>8.4415500000000008E-3</v>
      </c>
      <c r="G2449" s="171">
        <v>9.9087399999999992E-3</v>
      </c>
      <c r="H2449" s="171">
        <v>0.39</v>
      </c>
      <c r="I2449" s="170" t="b">
        <v>1</v>
      </c>
    </row>
    <row r="2450" spans="1:9" x14ac:dyDescent="0.15">
      <c r="A2450" s="169" t="s">
        <v>1048</v>
      </c>
      <c r="B2450" s="169" t="s">
        <v>351</v>
      </c>
      <c r="C2450" s="170" t="s">
        <v>67</v>
      </c>
      <c r="D2450" s="170" t="s">
        <v>61</v>
      </c>
      <c r="E2450" s="171">
        <v>0.24711</v>
      </c>
      <c r="F2450" s="172">
        <v>-6.9519999999999998E-4</v>
      </c>
      <c r="G2450" s="171">
        <v>8.9746900000000004E-3</v>
      </c>
      <c r="H2450" s="171">
        <v>0.94</v>
      </c>
      <c r="I2450" s="170" t="b">
        <v>1</v>
      </c>
    </row>
    <row r="2451" spans="1:9" x14ac:dyDescent="0.15">
      <c r="A2451" s="169" t="s">
        <v>1048</v>
      </c>
      <c r="B2451" s="169" t="s">
        <v>147</v>
      </c>
      <c r="C2451" s="170" t="s">
        <v>60</v>
      </c>
      <c r="D2451" s="170" t="s">
        <v>63</v>
      </c>
      <c r="E2451" s="171">
        <v>0.72986700000000004</v>
      </c>
      <c r="F2451" s="172">
        <v>-5.6858999999999998E-3</v>
      </c>
      <c r="G2451" s="171">
        <v>8.7207900000000008E-3</v>
      </c>
      <c r="H2451" s="171">
        <v>0.51</v>
      </c>
      <c r="I2451" s="170" t="b">
        <v>1</v>
      </c>
    </row>
    <row r="2452" spans="1:9" x14ac:dyDescent="0.15">
      <c r="A2452" s="169" t="s">
        <v>1048</v>
      </c>
      <c r="B2452" s="169" t="s">
        <v>137</v>
      </c>
      <c r="C2452" s="170" t="s">
        <v>67</v>
      </c>
      <c r="D2452" s="170" t="s">
        <v>61</v>
      </c>
      <c r="E2452" s="171">
        <v>0.68058799999999997</v>
      </c>
      <c r="F2452" s="172">
        <v>4.4016699999999999E-3</v>
      </c>
      <c r="G2452" s="171">
        <v>8.3108999999999995E-3</v>
      </c>
      <c r="H2452" s="171">
        <v>0.6</v>
      </c>
      <c r="I2452" s="170" t="b">
        <v>1</v>
      </c>
    </row>
    <row r="2453" spans="1:9" x14ac:dyDescent="0.15">
      <c r="A2453" s="169" t="s">
        <v>1048</v>
      </c>
      <c r="B2453" s="169" t="s">
        <v>129</v>
      </c>
      <c r="C2453" s="170" t="s">
        <v>60</v>
      </c>
      <c r="D2453" s="170" t="s">
        <v>61</v>
      </c>
      <c r="E2453" s="171">
        <v>0.53922099999999995</v>
      </c>
      <c r="F2453" s="172">
        <v>-1.08875E-2</v>
      </c>
      <c r="G2453" s="171">
        <v>7.7983999999999996E-3</v>
      </c>
      <c r="H2453" s="171">
        <v>0.16</v>
      </c>
      <c r="I2453" s="170" t="b">
        <v>1</v>
      </c>
    </row>
    <row r="2454" spans="1:9" x14ac:dyDescent="0.15">
      <c r="A2454" s="169" t="s">
        <v>1048</v>
      </c>
      <c r="B2454" s="169" t="s">
        <v>290</v>
      </c>
      <c r="C2454" s="170" t="s">
        <v>60</v>
      </c>
      <c r="D2454" s="170" t="s">
        <v>63</v>
      </c>
      <c r="E2454" s="171">
        <v>0.76121300000000003</v>
      </c>
      <c r="F2454" s="172">
        <v>1.1095899999999999E-3</v>
      </c>
      <c r="G2454" s="171">
        <v>8.9855400000000002E-3</v>
      </c>
      <c r="H2454" s="171">
        <v>0.9</v>
      </c>
      <c r="I2454" s="170" t="b">
        <v>1</v>
      </c>
    </row>
    <row r="2455" spans="1:9" x14ac:dyDescent="0.15">
      <c r="A2455" s="169" t="s">
        <v>1048</v>
      </c>
      <c r="B2455" s="169" t="s">
        <v>287</v>
      </c>
      <c r="C2455" s="170" t="s">
        <v>60</v>
      </c>
      <c r="D2455" s="170" t="s">
        <v>63</v>
      </c>
      <c r="E2455" s="171">
        <v>0.28462700000000002</v>
      </c>
      <c r="F2455" s="172">
        <v>6.1102700000000001E-3</v>
      </c>
      <c r="G2455" s="171">
        <v>8.5286400000000005E-3</v>
      </c>
      <c r="H2455" s="171">
        <v>0.47</v>
      </c>
      <c r="I2455" s="170" t="b">
        <v>1</v>
      </c>
    </row>
    <row r="2456" spans="1:9" x14ac:dyDescent="0.15">
      <c r="A2456" s="169" t="s">
        <v>1048</v>
      </c>
      <c r="B2456" s="169" t="s">
        <v>843</v>
      </c>
      <c r="C2456" s="170" t="s">
        <v>60</v>
      </c>
      <c r="D2456" s="170" t="s">
        <v>63</v>
      </c>
      <c r="E2456" s="171">
        <v>6.3324000000000005E-2</v>
      </c>
      <c r="F2456" s="172">
        <v>2.4337000000000001E-2</v>
      </c>
      <c r="G2456" s="171">
        <v>1.58389E-2</v>
      </c>
      <c r="H2456" s="171">
        <v>0.12</v>
      </c>
      <c r="I2456" s="170" t="b">
        <v>1</v>
      </c>
    </row>
    <row r="2457" spans="1:9" x14ac:dyDescent="0.15">
      <c r="A2457" s="169" t="s">
        <v>1048</v>
      </c>
      <c r="B2457" s="169" t="s">
        <v>127</v>
      </c>
      <c r="C2457" s="170" t="s">
        <v>67</v>
      </c>
      <c r="D2457" s="170" t="s">
        <v>60</v>
      </c>
      <c r="E2457" s="171">
        <v>0.66411799999999999</v>
      </c>
      <c r="F2457" s="172">
        <v>-9.4450999999999997E-3</v>
      </c>
      <c r="G2457" s="171">
        <v>8.0987300000000002E-3</v>
      </c>
      <c r="H2457" s="171">
        <v>0.24</v>
      </c>
      <c r="I2457" s="170" t="b">
        <v>1</v>
      </c>
    </row>
    <row r="2458" spans="1:9" x14ac:dyDescent="0.15">
      <c r="A2458" s="169" t="s">
        <v>1048</v>
      </c>
      <c r="B2458" s="169" t="s">
        <v>285</v>
      </c>
      <c r="C2458" s="170" t="s">
        <v>67</v>
      </c>
      <c r="D2458" s="170" t="s">
        <v>61</v>
      </c>
      <c r="E2458" s="171">
        <v>0.95265599999999995</v>
      </c>
      <c r="F2458" s="172">
        <v>2.8471199999999999E-2</v>
      </c>
      <c r="G2458" s="171">
        <v>1.81237E-2</v>
      </c>
      <c r="H2458" s="171">
        <v>0.12</v>
      </c>
      <c r="I2458" s="170" t="b">
        <v>1</v>
      </c>
    </row>
    <row r="2459" spans="1:9" x14ac:dyDescent="0.15">
      <c r="A2459" s="169" t="s">
        <v>1048</v>
      </c>
      <c r="B2459" s="169" t="s">
        <v>305</v>
      </c>
      <c r="C2459" s="170" t="s">
        <v>60</v>
      </c>
      <c r="D2459" s="170" t="s">
        <v>61</v>
      </c>
      <c r="E2459" s="171">
        <v>0.97525600000000001</v>
      </c>
      <c r="F2459" s="172">
        <v>1.1875200000000001E-2</v>
      </c>
      <c r="G2459" s="171">
        <v>2.4769599999999999E-2</v>
      </c>
      <c r="H2459" s="171">
        <v>0.63</v>
      </c>
      <c r="I2459" s="170" t="b">
        <v>1</v>
      </c>
    </row>
    <row r="2460" spans="1:9" x14ac:dyDescent="0.15">
      <c r="A2460" s="169" t="s">
        <v>1048</v>
      </c>
      <c r="B2460" s="169" t="s">
        <v>797</v>
      </c>
      <c r="C2460" s="170" t="s">
        <v>60</v>
      </c>
      <c r="D2460" s="170" t="s">
        <v>63</v>
      </c>
      <c r="E2460" s="171">
        <v>0.371338</v>
      </c>
      <c r="F2460" s="172">
        <v>1.14124E-2</v>
      </c>
      <c r="G2460" s="171">
        <v>7.9881099999999997E-3</v>
      </c>
      <c r="H2460" s="171">
        <v>0.15</v>
      </c>
      <c r="I2460" s="170" t="b">
        <v>1</v>
      </c>
    </row>
    <row r="2461" spans="1:9" x14ac:dyDescent="0.15">
      <c r="A2461" s="169" t="s">
        <v>1048</v>
      </c>
      <c r="B2461" s="169" t="s">
        <v>78</v>
      </c>
      <c r="C2461" s="170" t="s">
        <v>60</v>
      </c>
      <c r="D2461" s="170" t="s">
        <v>63</v>
      </c>
      <c r="E2461" s="171">
        <v>0.108692</v>
      </c>
      <c r="F2461" s="172">
        <v>5.8965299999999997E-3</v>
      </c>
      <c r="G2461" s="171">
        <v>1.23509E-2</v>
      </c>
      <c r="H2461" s="171">
        <v>0.63</v>
      </c>
      <c r="I2461" s="170" t="b">
        <v>1</v>
      </c>
    </row>
    <row r="2462" spans="1:9" x14ac:dyDescent="0.15">
      <c r="A2462" s="169" t="s">
        <v>1048</v>
      </c>
      <c r="B2462" s="169" t="s">
        <v>319</v>
      </c>
      <c r="C2462" s="170" t="s">
        <v>60</v>
      </c>
      <c r="D2462" s="170" t="s">
        <v>63</v>
      </c>
      <c r="E2462" s="171">
        <v>0.13170399999999999</v>
      </c>
      <c r="F2462" s="172">
        <v>1.4204199999999999E-3</v>
      </c>
      <c r="G2462" s="171">
        <v>1.13571E-2</v>
      </c>
      <c r="H2462" s="171">
        <v>0.9</v>
      </c>
      <c r="I2462" s="170" t="b">
        <v>1</v>
      </c>
    </row>
    <row r="2463" spans="1:9" x14ac:dyDescent="0.15">
      <c r="A2463" s="169" t="s">
        <v>1048</v>
      </c>
      <c r="B2463" s="169" t="s">
        <v>783</v>
      </c>
      <c r="C2463" s="170" t="s">
        <v>67</v>
      </c>
      <c r="D2463" s="170" t="s">
        <v>61</v>
      </c>
      <c r="E2463" s="171">
        <v>0.40861500000000001</v>
      </c>
      <c r="F2463" s="172">
        <v>3.8221399999999999E-3</v>
      </c>
      <c r="G2463" s="171">
        <v>7.8086500000000003E-3</v>
      </c>
      <c r="H2463" s="171">
        <v>0.62</v>
      </c>
      <c r="I2463" s="170" t="b">
        <v>1</v>
      </c>
    </row>
    <row r="2464" spans="1:9" x14ac:dyDescent="0.15">
      <c r="A2464" s="169" t="s">
        <v>1048</v>
      </c>
      <c r="B2464" s="169" t="s">
        <v>189</v>
      </c>
      <c r="C2464" s="170" t="s">
        <v>67</v>
      </c>
      <c r="D2464" s="170" t="s">
        <v>63</v>
      </c>
      <c r="E2464" s="171">
        <v>0.43678800000000001</v>
      </c>
      <c r="F2464" s="172">
        <v>-8.2521000000000001E-3</v>
      </c>
      <c r="G2464" s="171">
        <v>7.7860300000000002E-3</v>
      </c>
      <c r="H2464" s="171">
        <v>0.28999999999999998</v>
      </c>
      <c r="I2464" s="170" t="b">
        <v>1</v>
      </c>
    </row>
    <row r="2465" spans="1:9" x14ac:dyDescent="0.15">
      <c r="A2465" s="169" t="s">
        <v>1048</v>
      </c>
      <c r="B2465" s="169" t="s">
        <v>134</v>
      </c>
      <c r="C2465" s="170" t="s">
        <v>60</v>
      </c>
      <c r="D2465" s="170" t="s">
        <v>63</v>
      </c>
      <c r="E2465" s="171">
        <v>0.50254299999999996</v>
      </c>
      <c r="F2465" s="172">
        <v>-2.8199000000000002E-3</v>
      </c>
      <c r="G2465" s="171">
        <v>7.7013000000000003E-3</v>
      </c>
      <c r="H2465" s="171">
        <v>0.71</v>
      </c>
      <c r="I2465" s="170" t="b">
        <v>1</v>
      </c>
    </row>
    <row r="2466" spans="1:9" x14ac:dyDescent="0.15">
      <c r="A2466" s="169" t="s">
        <v>1048</v>
      </c>
      <c r="B2466" s="169" t="s">
        <v>831</v>
      </c>
      <c r="C2466" s="170" t="s">
        <v>61</v>
      </c>
      <c r="D2466" s="170" t="s">
        <v>60</v>
      </c>
      <c r="E2466" s="171">
        <v>0.23816100000000001</v>
      </c>
      <c r="F2466" s="172">
        <v>6.3736000000000001E-4</v>
      </c>
      <c r="G2466" s="171">
        <v>9.0692700000000008E-3</v>
      </c>
      <c r="H2466" s="171">
        <v>0.94</v>
      </c>
      <c r="I2466" s="170" t="b">
        <v>1</v>
      </c>
    </row>
    <row r="2467" spans="1:9" x14ac:dyDescent="0.15">
      <c r="A2467" s="169" t="s">
        <v>1048</v>
      </c>
      <c r="B2467" s="169" t="s">
        <v>200</v>
      </c>
      <c r="C2467" s="170" t="s">
        <v>63</v>
      </c>
      <c r="D2467" s="170" t="s">
        <v>61</v>
      </c>
      <c r="E2467" s="171">
        <v>0.77024000000000004</v>
      </c>
      <c r="F2467" s="172">
        <v>-5.0083000000000003E-3</v>
      </c>
      <c r="G2467" s="171">
        <v>9.1582499999999997E-3</v>
      </c>
      <c r="H2467" s="171">
        <v>0.57999999999999996</v>
      </c>
      <c r="I2467" s="170" t="b">
        <v>1</v>
      </c>
    </row>
    <row r="2468" spans="1:9" x14ac:dyDescent="0.15">
      <c r="A2468" s="169" t="s">
        <v>1048</v>
      </c>
      <c r="B2468" s="169" t="s">
        <v>132</v>
      </c>
      <c r="C2468" s="170" t="s">
        <v>60</v>
      </c>
      <c r="D2468" s="170" t="s">
        <v>63</v>
      </c>
      <c r="E2468" s="171">
        <v>0.17383899999999999</v>
      </c>
      <c r="F2468" s="172">
        <v>-1.9375E-3</v>
      </c>
      <c r="G2468" s="171">
        <v>1.02148E-2</v>
      </c>
      <c r="H2468" s="171">
        <v>0.85</v>
      </c>
      <c r="I2468" s="170" t="b">
        <v>1</v>
      </c>
    </row>
    <row r="2469" spans="1:9" x14ac:dyDescent="0.15">
      <c r="A2469" s="169" t="s">
        <v>1048</v>
      </c>
      <c r="B2469" s="169" t="s">
        <v>276</v>
      </c>
      <c r="C2469" s="170" t="s">
        <v>60</v>
      </c>
      <c r="D2469" s="170" t="s">
        <v>63</v>
      </c>
      <c r="E2469" s="171">
        <v>0.80029099999999997</v>
      </c>
      <c r="F2469" s="172">
        <v>2.1198399999999999E-2</v>
      </c>
      <c r="G2469" s="171">
        <v>9.6090399999999992E-3</v>
      </c>
      <c r="H2469" s="171">
        <v>2.7E-2</v>
      </c>
      <c r="I2469" s="170" t="b">
        <v>1</v>
      </c>
    </row>
    <row r="2470" spans="1:9" x14ac:dyDescent="0.15">
      <c r="A2470" s="169" t="s">
        <v>1048</v>
      </c>
      <c r="B2470" s="169" t="s">
        <v>265</v>
      </c>
      <c r="C2470" s="170" t="s">
        <v>67</v>
      </c>
      <c r="D2470" s="170" t="s">
        <v>61</v>
      </c>
      <c r="E2470" s="171">
        <v>0.76088800000000001</v>
      </c>
      <c r="F2470" s="172">
        <v>2.29685E-3</v>
      </c>
      <c r="G2470" s="171">
        <v>9.0718900000000009E-3</v>
      </c>
      <c r="H2470" s="171">
        <v>0.8</v>
      </c>
      <c r="I2470" s="170" t="b">
        <v>1</v>
      </c>
    </row>
    <row r="2471" spans="1:9" x14ac:dyDescent="0.15">
      <c r="A2471" s="169" t="s">
        <v>1048</v>
      </c>
      <c r="B2471" s="169" t="s">
        <v>410</v>
      </c>
      <c r="C2471" s="170" t="s">
        <v>67</v>
      </c>
      <c r="D2471" s="170" t="s">
        <v>61</v>
      </c>
      <c r="E2471" s="171">
        <v>0.59251100000000001</v>
      </c>
      <c r="F2471" s="172">
        <v>-1.2879E-2</v>
      </c>
      <c r="G2471" s="171">
        <v>7.8274499999999997E-3</v>
      </c>
      <c r="H2471" s="171">
        <v>0.1</v>
      </c>
      <c r="I2471" s="170" t="b">
        <v>1</v>
      </c>
    </row>
    <row r="2472" spans="1:9" x14ac:dyDescent="0.15">
      <c r="A2472" s="169" t="s">
        <v>1048</v>
      </c>
      <c r="B2472" s="169" t="s">
        <v>322</v>
      </c>
      <c r="C2472" s="170" t="s">
        <v>60</v>
      </c>
      <c r="D2472" s="170" t="s">
        <v>63</v>
      </c>
      <c r="E2472" s="171">
        <v>0.11466</v>
      </c>
      <c r="F2472" s="172">
        <v>2.5215999999999999E-2</v>
      </c>
      <c r="G2472" s="171">
        <v>1.20296E-2</v>
      </c>
      <c r="H2472" s="171">
        <v>3.5999999999999997E-2</v>
      </c>
      <c r="I2472" s="170" t="b">
        <v>1</v>
      </c>
    </row>
    <row r="2473" spans="1:9" x14ac:dyDescent="0.15">
      <c r="A2473" s="169" t="s">
        <v>1048</v>
      </c>
      <c r="B2473" s="169" t="s">
        <v>286</v>
      </c>
      <c r="C2473" s="170" t="s">
        <v>60</v>
      </c>
      <c r="D2473" s="170" t="s">
        <v>63</v>
      </c>
      <c r="E2473" s="171">
        <v>9.4893000000000005E-2</v>
      </c>
      <c r="F2473" s="172">
        <v>1.3364300000000001E-2</v>
      </c>
      <c r="G2473" s="171">
        <v>1.3233699999999999E-2</v>
      </c>
      <c r="H2473" s="171">
        <v>0.31</v>
      </c>
      <c r="I2473" s="170" t="b">
        <v>1</v>
      </c>
    </row>
    <row r="2474" spans="1:9" x14ac:dyDescent="0.15">
      <c r="A2474" s="169" t="s">
        <v>1048</v>
      </c>
      <c r="B2474" s="169" t="s">
        <v>984</v>
      </c>
      <c r="C2474" s="170" t="s">
        <v>63</v>
      </c>
      <c r="D2474" s="170" t="s">
        <v>60</v>
      </c>
      <c r="E2474" s="171">
        <v>0.34812500000000002</v>
      </c>
      <c r="F2474" s="172">
        <v>-9.8978999999999994E-3</v>
      </c>
      <c r="G2474" s="171">
        <v>8.0662200000000007E-3</v>
      </c>
      <c r="H2474" s="171">
        <v>0.22</v>
      </c>
      <c r="I2474" s="170" t="b">
        <v>1</v>
      </c>
    </row>
    <row r="2475" spans="1:9" x14ac:dyDescent="0.15">
      <c r="A2475" s="169" t="s">
        <v>1048</v>
      </c>
      <c r="B2475" s="169" t="s">
        <v>344</v>
      </c>
      <c r="C2475" s="170" t="s">
        <v>67</v>
      </c>
      <c r="D2475" s="170" t="s">
        <v>61</v>
      </c>
      <c r="E2475" s="171">
        <v>0.28431400000000001</v>
      </c>
      <c r="F2475" s="172">
        <v>3.7196899999999999E-3</v>
      </c>
      <c r="G2475" s="171">
        <v>8.5080799999999995E-3</v>
      </c>
      <c r="H2475" s="171">
        <v>0.66</v>
      </c>
      <c r="I2475" s="170" t="b">
        <v>1</v>
      </c>
    </row>
    <row r="2476" spans="1:9" x14ac:dyDescent="0.15">
      <c r="A2476" s="169" t="s">
        <v>1048</v>
      </c>
      <c r="B2476" s="169" t="s">
        <v>255</v>
      </c>
      <c r="C2476" s="170" t="s">
        <v>60</v>
      </c>
      <c r="D2476" s="170" t="s">
        <v>63</v>
      </c>
      <c r="E2476" s="171">
        <v>0.35720000000000002</v>
      </c>
      <c r="F2476" s="172">
        <v>-1.0513700000000001E-2</v>
      </c>
      <c r="G2476" s="171">
        <v>8.0352500000000007E-3</v>
      </c>
      <c r="H2476" s="171">
        <v>0.19</v>
      </c>
      <c r="I2476" s="170" t="b">
        <v>1</v>
      </c>
    </row>
    <row r="2477" spans="1:9" x14ac:dyDescent="0.15">
      <c r="A2477" s="169" t="s">
        <v>1048</v>
      </c>
      <c r="B2477" s="169" t="s">
        <v>339</v>
      </c>
      <c r="C2477" s="170" t="s">
        <v>60</v>
      </c>
      <c r="D2477" s="170" t="s">
        <v>63</v>
      </c>
      <c r="E2477" s="171">
        <v>0.89142600000000005</v>
      </c>
      <c r="F2477" s="172">
        <v>-4.4304200000000002E-2</v>
      </c>
      <c r="G2477" s="171">
        <v>1.23765E-2</v>
      </c>
      <c r="H2477" s="172">
        <v>3.4000000000000002E-4</v>
      </c>
      <c r="I2477" s="170" t="b">
        <v>1</v>
      </c>
    </row>
    <row r="2478" spans="1:9" x14ac:dyDescent="0.15">
      <c r="A2478" s="169" t="s">
        <v>1048</v>
      </c>
      <c r="B2478" s="169" t="s">
        <v>339</v>
      </c>
      <c r="C2478" s="170" t="s">
        <v>63</v>
      </c>
      <c r="D2478" s="170" t="s">
        <v>60</v>
      </c>
      <c r="E2478" s="171">
        <v>0.108574</v>
      </c>
      <c r="F2478" s="172">
        <v>4.4304200000000002E-2</v>
      </c>
      <c r="G2478" s="171">
        <v>1.23765E-2</v>
      </c>
      <c r="H2478" s="172">
        <v>3.4000000000000002E-4</v>
      </c>
      <c r="I2478" s="170" t="b">
        <v>1</v>
      </c>
    </row>
    <row r="2479" spans="1:9" x14ac:dyDescent="0.15">
      <c r="A2479" s="169" t="s">
        <v>1048</v>
      </c>
      <c r="B2479" s="169" t="s">
        <v>201</v>
      </c>
      <c r="C2479" s="170" t="s">
        <v>60</v>
      </c>
      <c r="D2479" s="170" t="s">
        <v>61</v>
      </c>
      <c r="E2479" s="171">
        <v>0.46778999999999998</v>
      </c>
      <c r="F2479" s="172">
        <v>6.7591400000000003E-3</v>
      </c>
      <c r="G2479" s="171">
        <v>7.7128099999999996E-3</v>
      </c>
      <c r="H2479" s="171">
        <v>0.38</v>
      </c>
      <c r="I2479" s="170" t="b">
        <v>1</v>
      </c>
    </row>
    <row r="2480" spans="1:9" x14ac:dyDescent="0.15">
      <c r="A2480" s="169" t="s">
        <v>1048</v>
      </c>
      <c r="B2480" s="169" t="s">
        <v>364</v>
      </c>
      <c r="C2480" s="170" t="s">
        <v>60</v>
      </c>
      <c r="D2480" s="170" t="s">
        <v>63</v>
      </c>
      <c r="E2480" s="171">
        <v>0.60994999999999999</v>
      </c>
      <c r="F2480" s="172">
        <v>-8.0716E-3</v>
      </c>
      <c r="G2480" s="171">
        <v>7.9377700000000002E-3</v>
      </c>
      <c r="H2480" s="171">
        <v>0.31</v>
      </c>
      <c r="I2480" s="170" t="b">
        <v>1</v>
      </c>
    </row>
    <row r="2481" spans="1:9" x14ac:dyDescent="0.15">
      <c r="A2481" s="169" t="s">
        <v>1048</v>
      </c>
      <c r="B2481" s="169" t="s">
        <v>988</v>
      </c>
      <c r="C2481" s="170" t="s">
        <v>67</v>
      </c>
      <c r="D2481" s="170" t="s">
        <v>60</v>
      </c>
      <c r="E2481" s="171">
        <v>4.9074E-2</v>
      </c>
      <c r="F2481" s="172">
        <v>-7.0860000000000003E-3</v>
      </c>
      <c r="G2481" s="171">
        <v>1.7865099999999998E-2</v>
      </c>
      <c r="H2481" s="171">
        <v>0.69</v>
      </c>
      <c r="I2481" s="170" t="b">
        <v>1</v>
      </c>
    </row>
    <row r="2482" spans="1:9" x14ac:dyDescent="0.15">
      <c r="A2482" s="169" t="s">
        <v>1048</v>
      </c>
      <c r="B2482" s="169" t="s">
        <v>863</v>
      </c>
      <c r="C2482" s="170" t="s">
        <v>61</v>
      </c>
      <c r="D2482" s="170" t="s">
        <v>67</v>
      </c>
      <c r="E2482" s="171">
        <v>0.33541799999999999</v>
      </c>
      <c r="F2482" s="172">
        <v>-1.20891E-2</v>
      </c>
      <c r="G2482" s="171">
        <v>8.1969E-3</v>
      </c>
      <c r="H2482" s="171">
        <v>0.14000000000000001</v>
      </c>
      <c r="I2482" s="170" t="b">
        <v>1</v>
      </c>
    </row>
    <row r="2483" spans="1:9" x14ac:dyDescent="0.15">
      <c r="A2483" s="169" t="s">
        <v>1048</v>
      </c>
      <c r="B2483" s="169" t="s">
        <v>238</v>
      </c>
      <c r="C2483" s="170" t="s">
        <v>67</v>
      </c>
      <c r="D2483" s="170" t="s">
        <v>60</v>
      </c>
      <c r="E2483" s="171">
        <v>0.10474</v>
      </c>
      <c r="F2483" s="172">
        <v>-1.1495E-2</v>
      </c>
      <c r="G2483" s="171">
        <v>1.25351E-2</v>
      </c>
      <c r="H2483" s="171">
        <v>0.36</v>
      </c>
      <c r="I2483" s="170" t="b">
        <v>1</v>
      </c>
    </row>
    <row r="2484" spans="1:9" x14ac:dyDescent="0.15">
      <c r="A2484" s="169" t="s">
        <v>1048</v>
      </c>
      <c r="B2484" s="169" t="s">
        <v>992</v>
      </c>
      <c r="C2484" s="170" t="s">
        <v>61</v>
      </c>
      <c r="D2484" s="170" t="s">
        <v>63</v>
      </c>
      <c r="E2484" s="171">
        <v>0.31051200000000001</v>
      </c>
      <c r="F2484" s="172">
        <v>-1.7087999999999999E-3</v>
      </c>
      <c r="G2484" s="171">
        <v>8.3401099999999995E-3</v>
      </c>
      <c r="H2484" s="171">
        <v>0.84</v>
      </c>
      <c r="I2484" s="170" t="b">
        <v>1</v>
      </c>
    </row>
    <row r="2485" spans="1:9" x14ac:dyDescent="0.15">
      <c r="A2485" s="169" t="s">
        <v>1048</v>
      </c>
      <c r="B2485" s="169" t="s">
        <v>146</v>
      </c>
      <c r="C2485" s="170" t="s">
        <v>67</v>
      </c>
      <c r="D2485" s="170" t="s">
        <v>61</v>
      </c>
      <c r="E2485" s="171">
        <v>8.2631999999999997E-2</v>
      </c>
      <c r="F2485" s="172">
        <v>-1.1975899999999999E-2</v>
      </c>
      <c r="G2485" s="171">
        <v>1.46981E-2</v>
      </c>
      <c r="H2485" s="171">
        <v>0.42</v>
      </c>
      <c r="I2485" s="170" t="b">
        <v>1</v>
      </c>
    </row>
    <row r="2486" spans="1:9" x14ac:dyDescent="0.15">
      <c r="A2486" s="169" t="s">
        <v>1048</v>
      </c>
      <c r="B2486" s="169" t="s">
        <v>157</v>
      </c>
      <c r="C2486" s="170" t="s">
        <v>67</v>
      </c>
      <c r="D2486" s="170" t="s">
        <v>61</v>
      </c>
      <c r="E2486" s="171">
        <v>0.93874999999999997</v>
      </c>
      <c r="F2486" s="172">
        <v>5.0671500000000003E-3</v>
      </c>
      <c r="G2486" s="171">
        <v>1.6141099999999999E-2</v>
      </c>
      <c r="H2486" s="171">
        <v>0.75</v>
      </c>
      <c r="I2486" s="170" t="b">
        <v>1</v>
      </c>
    </row>
    <row r="2487" spans="1:9" x14ac:dyDescent="0.15">
      <c r="A2487" s="169" t="s">
        <v>1048</v>
      </c>
      <c r="B2487" s="169" t="s">
        <v>176</v>
      </c>
      <c r="C2487" s="170" t="s">
        <v>60</v>
      </c>
      <c r="D2487" s="170" t="s">
        <v>63</v>
      </c>
      <c r="E2487" s="171">
        <v>0.21940299999999999</v>
      </c>
      <c r="F2487" s="172">
        <v>3.55924E-3</v>
      </c>
      <c r="G2487" s="171">
        <v>9.2921700000000006E-3</v>
      </c>
      <c r="H2487" s="171">
        <v>0.7</v>
      </c>
      <c r="I2487" s="170" t="b">
        <v>1</v>
      </c>
    </row>
    <row r="2488" spans="1:9" x14ac:dyDescent="0.15">
      <c r="A2488" s="169" t="s">
        <v>1048</v>
      </c>
      <c r="B2488" s="169" t="s">
        <v>412</v>
      </c>
      <c r="C2488" s="170" t="s">
        <v>63</v>
      </c>
      <c r="D2488" s="170" t="s">
        <v>61</v>
      </c>
      <c r="E2488" s="171">
        <v>0.19328200000000001</v>
      </c>
      <c r="F2488" s="172">
        <v>1.6923899999999999E-2</v>
      </c>
      <c r="G2488" s="171">
        <v>9.7534200000000005E-3</v>
      </c>
      <c r="H2488" s="171">
        <v>8.3000000000000004E-2</v>
      </c>
      <c r="I2488" s="170" t="b">
        <v>1</v>
      </c>
    </row>
    <row r="2489" spans="1:9" x14ac:dyDescent="0.15">
      <c r="A2489" s="169" t="s">
        <v>1048</v>
      </c>
      <c r="B2489" s="169" t="s">
        <v>240</v>
      </c>
      <c r="C2489" s="170" t="s">
        <v>60</v>
      </c>
      <c r="D2489" s="170" t="s">
        <v>63</v>
      </c>
      <c r="E2489" s="171">
        <v>3.2134999999999997E-2</v>
      </c>
      <c r="F2489" s="172">
        <v>3.0738399999999999E-2</v>
      </c>
      <c r="G2489" s="171">
        <v>2.1845099999999999E-2</v>
      </c>
      <c r="H2489" s="171">
        <v>0.16</v>
      </c>
      <c r="I2489" s="170" t="b">
        <v>1</v>
      </c>
    </row>
    <row r="2490" spans="1:9" x14ac:dyDescent="0.15">
      <c r="A2490" s="169" t="s">
        <v>1048</v>
      </c>
      <c r="B2490" s="169" t="s">
        <v>278</v>
      </c>
      <c r="C2490" s="170" t="s">
        <v>67</v>
      </c>
      <c r="D2490" s="170" t="s">
        <v>61</v>
      </c>
      <c r="E2490" s="171">
        <v>1.8870000000000001E-2</v>
      </c>
      <c r="F2490" s="172">
        <v>-1.13429E-2</v>
      </c>
      <c r="G2490" s="171">
        <v>2.86907E-2</v>
      </c>
      <c r="H2490" s="171">
        <v>0.69</v>
      </c>
      <c r="I2490" s="170" t="b">
        <v>1</v>
      </c>
    </row>
    <row r="2491" spans="1:9" x14ac:dyDescent="0.15">
      <c r="A2491" s="169" t="s">
        <v>1048</v>
      </c>
      <c r="B2491" s="169" t="s">
        <v>292</v>
      </c>
      <c r="C2491" s="170" t="s">
        <v>60</v>
      </c>
      <c r="D2491" s="170" t="s">
        <v>63</v>
      </c>
      <c r="E2491" s="171">
        <v>0.71587299999999998</v>
      </c>
      <c r="F2491" s="172">
        <v>-8.9914999999999995E-3</v>
      </c>
      <c r="G2491" s="171">
        <v>8.5532400000000001E-3</v>
      </c>
      <c r="H2491" s="171">
        <v>0.28999999999999998</v>
      </c>
      <c r="I2491" s="170" t="b">
        <v>1</v>
      </c>
    </row>
    <row r="2492" spans="1:9" x14ac:dyDescent="0.15">
      <c r="A2492" s="169" t="s">
        <v>1048</v>
      </c>
      <c r="B2492" s="169" t="s">
        <v>1016</v>
      </c>
      <c r="C2492" s="170" t="s">
        <v>60</v>
      </c>
      <c r="D2492" s="170" t="s">
        <v>63</v>
      </c>
      <c r="E2492" s="171">
        <v>6.4382999999999996E-2</v>
      </c>
      <c r="F2492" s="172">
        <v>-3.89042E-2</v>
      </c>
      <c r="G2492" s="171">
        <v>1.5863599999999999E-2</v>
      </c>
      <c r="H2492" s="171">
        <v>1.4E-2</v>
      </c>
      <c r="I2492" s="170" t="b">
        <v>1</v>
      </c>
    </row>
    <row r="2493" spans="1:9" x14ac:dyDescent="0.15">
      <c r="A2493" s="169" t="s">
        <v>1048</v>
      </c>
      <c r="B2493" s="169" t="s">
        <v>970</v>
      </c>
      <c r="C2493" s="170" t="s">
        <v>61</v>
      </c>
      <c r="D2493" s="170" t="s">
        <v>63</v>
      </c>
      <c r="E2493" s="171">
        <v>0.160659</v>
      </c>
      <c r="F2493" s="172">
        <v>-9.0307899999999997E-2</v>
      </c>
      <c r="G2493" s="171">
        <v>1.0400299999999999E-2</v>
      </c>
      <c r="H2493" s="172">
        <v>3.7999999999999998E-18</v>
      </c>
      <c r="I2493" s="170" t="b">
        <v>1</v>
      </c>
    </row>
    <row r="2494" spans="1:9" x14ac:dyDescent="0.15">
      <c r="A2494" s="169" t="s">
        <v>1048</v>
      </c>
      <c r="B2494" s="169" t="s">
        <v>777</v>
      </c>
      <c r="C2494" s="170" t="s">
        <v>61</v>
      </c>
      <c r="D2494" s="170" t="s">
        <v>67</v>
      </c>
      <c r="E2494" s="171">
        <v>2.2029E-2</v>
      </c>
      <c r="F2494" s="172">
        <v>1.4870599999999999E-2</v>
      </c>
      <c r="G2494" s="171">
        <v>2.6634600000000001E-2</v>
      </c>
      <c r="H2494" s="171">
        <v>0.57999999999999996</v>
      </c>
      <c r="I2494" s="170" t="b">
        <v>1</v>
      </c>
    </row>
    <row r="2495" spans="1:9" x14ac:dyDescent="0.15">
      <c r="A2495" s="169" t="s">
        <v>1048</v>
      </c>
      <c r="B2495" s="169" t="s">
        <v>284</v>
      </c>
      <c r="C2495" s="170" t="s">
        <v>67</v>
      </c>
      <c r="D2495" s="170" t="s">
        <v>61</v>
      </c>
      <c r="E2495" s="171">
        <v>0.714862</v>
      </c>
      <c r="F2495" s="172">
        <v>-1.7008499999999999E-2</v>
      </c>
      <c r="G2495" s="171">
        <v>8.5702E-3</v>
      </c>
      <c r="H2495" s="171">
        <v>4.7E-2</v>
      </c>
      <c r="I2495" s="170" t="b">
        <v>1</v>
      </c>
    </row>
    <row r="2496" spans="1:9" x14ac:dyDescent="0.15">
      <c r="A2496" s="169" t="s">
        <v>1048</v>
      </c>
      <c r="B2496" s="169" t="s">
        <v>300</v>
      </c>
      <c r="C2496" s="170" t="s">
        <v>67</v>
      </c>
      <c r="D2496" s="170" t="s">
        <v>61</v>
      </c>
      <c r="E2496" s="171">
        <v>0.547315</v>
      </c>
      <c r="F2496" s="172">
        <v>-1.6603E-3</v>
      </c>
      <c r="G2496" s="171">
        <v>7.7123399999999998E-3</v>
      </c>
      <c r="H2496" s="171">
        <v>0.83</v>
      </c>
      <c r="I2496" s="170" t="b">
        <v>1</v>
      </c>
    </row>
    <row r="2497" spans="1:9" x14ac:dyDescent="0.15">
      <c r="A2497" s="169" t="s">
        <v>1048</v>
      </c>
      <c r="B2497" s="169" t="s">
        <v>924</v>
      </c>
      <c r="C2497" s="170" t="s">
        <v>67</v>
      </c>
      <c r="D2497" s="170" t="s">
        <v>63</v>
      </c>
      <c r="E2497" s="171">
        <v>0.15550600000000001</v>
      </c>
      <c r="F2497" s="172">
        <v>-1.16478E-2</v>
      </c>
      <c r="G2497" s="171">
        <v>1.08042E-2</v>
      </c>
      <c r="H2497" s="171">
        <v>0.28000000000000003</v>
      </c>
      <c r="I2497" s="170" t="b">
        <v>1</v>
      </c>
    </row>
    <row r="2498" spans="1:9" x14ac:dyDescent="0.15">
      <c r="A2498" s="169" t="s">
        <v>1048</v>
      </c>
      <c r="B2498" s="169" t="s">
        <v>857</v>
      </c>
      <c r="C2498" s="170" t="s">
        <v>67</v>
      </c>
      <c r="D2498" s="170" t="s">
        <v>61</v>
      </c>
      <c r="E2498" s="171">
        <v>7.5512999999999997E-2</v>
      </c>
      <c r="F2498" s="172">
        <v>-4.1363799999999999E-2</v>
      </c>
      <c r="G2498" s="171">
        <v>1.45857E-2</v>
      </c>
      <c r="H2498" s="171">
        <v>4.5999999999999999E-3</v>
      </c>
      <c r="I2498" s="170" t="b">
        <v>1</v>
      </c>
    </row>
    <row r="2499" spans="1:9" x14ac:dyDescent="0.15">
      <c r="A2499" s="169" t="s">
        <v>1048</v>
      </c>
      <c r="B2499" s="169" t="s">
        <v>241</v>
      </c>
      <c r="C2499" s="170" t="s">
        <v>63</v>
      </c>
      <c r="D2499" s="170" t="s">
        <v>61</v>
      </c>
      <c r="E2499" s="171">
        <v>0.57107300000000005</v>
      </c>
      <c r="F2499" s="172">
        <v>-5.9179999999999996E-3</v>
      </c>
      <c r="G2499" s="171">
        <v>7.8347499999999997E-3</v>
      </c>
      <c r="H2499" s="171">
        <v>0.45</v>
      </c>
      <c r="I2499" s="170" t="b">
        <v>0</v>
      </c>
    </row>
    <row r="2500" spans="1:9" x14ac:dyDescent="0.15">
      <c r="A2500" s="169" t="s">
        <v>1048</v>
      </c>
      <c r="B2500" s="169" t="s">
        <v>399</v>
      </c>
      <c r="C2500" s="170" t="s">
        <v>60</v>
      </c>
      <c r="D2500" s="170" t="s">
        <v>63</v>
      </c>
      <c r="E2500" s="171">
        <v>0.47622900000000001</v>
      </c>
      <c r="F2500" s="172">
        <v>1.43023E-2</v>
      </c>
      <c r="G2500" s="171">
        <v>7.7079100000000001E-3</v>
      </c>
      <c r="H2500" s="171">
        <v>6.4000000000000001E-2</v>
      </c>
      <c r="I2500" s="170" t="b">
        <v>1</v>
      </c>
    </row>
    <row r="2501" spans="1:9" x14ac:dyDescent="0.15">
      <c r="A2501" s="169" t="s">
        <v>1048</v>
      </c>
      <c r="B2501" s="169" t="s">
        <v>805</v>
      </c>
      <c r="C2501" s="170" t="s">
        <v>61</v>
      </c>
      <c r="D2501" s="170" t="s">
        <v>67</v>
      </c>
      <c r="E2501" s="171">
        <v>0.31056400000000001</v>
      </c>
      <c r="F2501" s="172">
        <v>-1.25121E-2</v>
      </c>
      <c r="G2501" s="171">
        <v>8.2804699999999998E-3</v>
      </c>
      <c r="H2501" s="171">
        <v>0.13</v>
      </c>
      <c r="I2501" s="170" t="b">
        <v>1</v>
      </c>
    </row>
    <row r="2502" spans="1:9" x14ac:dyDescent="0.15">
      <c r="A2502" s="169" t="s">
        <v>1048</v>
      </c>
      <c r="B2502" s="169" t="s">
        <v>338</v>
      </c>
      <c r="C2502" s="170" t="s">
        <v>60</v>
      </c>
      <c r="D2502" s="170" t="s">
        <v>63</v>
      </c>
      <c r="E2502" s="171">
        <v>0.246286</v>
      </c>
      <c r="F2502" s="172">
        <v>-1.2869800000000001E-2</v>
      </c>
      <c r="G2502" s="171">
        <v>8.9769399999999992E-3</v>
      </c>
      <c r="H2502" s="171">
        <v>0.15</v>
      </c>
      <c r="I2502" s="170" t="b">
        <v>1</v>
      </c>
    </row>
    <row r="2503" spans="1:9" x14ac:dyDescent="0.15">
      <c r="A2503" s="169" t="s">
        <v>1048</v>
      </c>
      <c r="B2503" s="169" t="s">
        <v>244</v>
      </c>
      <c r="C2503" s="170" t="s">
        <v>67</v>
      </c>
      <c r="D2503" s="170" t="s">
        <v>61</v>
      </c>
      <c r="E2503" s="171">
        <v>9.1541999999999998E-2</v>
      </c>
      <c r="F2503" s="172">
        <v>5.3770199999999997E-3</v>
      </c>
      <c r="G2503" s="171">
        <v>1.3293599999999999E-2</v>
      </c>
      <c r="H2503" s="171">
        <v>0.69</v>
      </c>
      <c r="I2503" s="170" t="b">
        <v>1</v>
      </c>
    </row>
    <row r="2504" spans="1:9" x14ac:dyDescent="0.15">
      <c r="A2504" s="169" t="s">
        <v>1048</v>
      </c>
      <c r="B2504" s="169" t="s">
        <v>392</v>
      </c>
      <c r="C2504" s="170" t="s">
        <v>67</v>
      </c>
      <c r="D2504" s="170" t="s">
        <v>61</v>
      </c>
      <c r="E2504" s="171">
        <v>0.73902100000000004</v>
      </c>
      <c r="F2504" s="172">
        <v>8.2975299999999991E-3</v>
      </c>
      <c r="G2504" s="171">
        <v>8.6756899999999998E-3</v>
      </c>
      <c r="H2504" s="171">
        <v>0.34</v>
      </c>
      <c r="I2504" s="170" t="b">
        <v>1</v>
      </c>
    </row>
    <row r="2505" spans="1:9" x14ac:dyDescent="0.15">
      <c r="A2505" s="169" t="s">
        <v>1048</v>
      </c>
      <c r="B2505" s="169" t="s">
        <v>223</v>
      </c>
      <c r="C2505" s="170" t="s">
        <v>63</v>
      </c>
      <c r="D2505" s="170" t="s">
        <v>61</v>
      </c>
      <c r="E2505" s="171">
        <v>0.92196299999999998</v>
      </c>
      <c r="F2505" s="172">
        <v>3.0905599999999998E-2</v>
      </c>
      <c r="G2505" s="171">
        <v>1.4424899999999999E-2</v>
      </c>
      <c r="H2505" s="171">
        <v>3.2000000000000001E-2</v>
      </c>
      <c r="I2505" s="170" t="b">
        <v>1</v>
      </c>
    </row>
    <row r="2506" spans="1:9" x14ac:dyDescent="0.15">
      <c r="A2506" s="169" t="s">
        <v>1048</v>
      </c>
      <c r="B2506" s="169" t="s">
        <v>274</v>
      </c>
      <c r="C2506" s="170" t="s">
        <v>60</v>
      </c>
      <c r="D2506" s="170" t="s">
        <v>61</v>
      </c>
      <c r="E2506" s="171">
        <v>0.33220300000000003</v>
      </c>
      <c r="F2506" s="172">
        <v>-1.3221999999999999E-2</v>
      </c>
      <c r="G2506" s="171">
        <v>8.1882699999999992E-3</v>
      </c>
      <c r="H2506" s="171">
        <v>0.11</v>
      </c>
      <c r="I2506" s="170" t="b">
        <v>1</v>
      </c>
    </row>
    <row r="2507" spans="1:9" x14ac:dyDescent="0.15">
      <c r="A2507" s="169" t="s">
        <v>1048</v>
      </c>
      <c r="B2507" s="169" t="s">
        <v>81</v>
      </c>
      <c r="C2507" s="170" t="s">
        <v>60</v>
      </c>
      <c r="D2507" s="170" t="s">
        <v>61</v>
      </c>
      <c r="E2507" s="171">
        <v>0.23202200000000001</v>
      </c>
      <c r="F2507" s="172">
        <v>-1.5362000000000001E-2</v>
      </c>
      <c r="G2507" s="171">
        <v>9.0739600000000007E-3</v>
      </c>
      <c r="H2507" s="171">
        <v>0.09</v>
      </c>
      <c r="I2507" s="170" t="b">
        <v>1</v>
      </c>
    </row>
    <row r="2508" spans="1:9" x14ac:dyDescent="0.15">
      <c r="A2508" s="169" t="s">
        <v>1048</v>
      </c>
      <c r="B2508" s="169" t="s">
        <v>221</v>
      </c>
      <c r="C2508" s="170" t="s">
        <v>67</v>
      </c>
      <c r="D2508" s="170" t="s">
        <v>61</v>
      </c>
      <c r="E2508" s="171">
        <v>0.86304499999999995</v>
      </c>
      <c r="F2508" s="172">
        <v>1.3222100000000001E-2</v>
      </c>
      <c r="G2508" s="171">
        <v>1.1184899999999999E-2</v>
      </c>
      <c r="H2508" s="171">
        <v>0.24</v>
      </c>
      <c r="I2508" s="170" t="b">
        <v>1</v>
      </c>
    </row>
    <row r="2509" spans="1:9" x14ac:dyDescent="0.15">
      <c r="A2509" s="169" t="s">
        <v>1048</v>
      </c>
      <c r="B2509" s="169" t="s">
        <v>335</v>
      </c>
      <c r="C2509" s="170" t="s">
        <v>67</v>
      </c>
      <c r="D2509" s="170" t="s">
        <v>61</v>
      </c>
      <c r="E2509" s="171">
        <v>0.67990399999999995</v>
      </c>
      <c r="F2509" s="172">
        <v>5.6877999999999996E-4</v>
      </c>
      <c r="G2509" s="171">
        <v>8.2234500000000002E-3</v>
      </c>
      <c r="H2509" s="171">
        <v>0.94</v>
      </c>
      <c r="I2509" s="170" t="b">
        <v>1</v>
      </c>
    </row>
    <row r="2510" spans="1:9" x14ac:dyDescent="0.15">
      <c r="A2510" s="169" t="s">
        <v>1048</v>
      </c>
      <c r="B2510" s="169" t="s">
        <v>415</v>
      </c>
      <c r="C2510" s="170" t="s">
        <v>60</v>
      </c>
      <c r="D2510" s="170" t="s">
        <v>63</v>
      </c>
      <c r="E2510" s="171">
        <v>0.10030600000000001</v>
      </c>
      <c r="F2510" s="172">
        <v>4.0964300000000002E-2</v>
      </c>
      <c r="G2510" s="171">
        <v>1.28346E-2</v>
      </c>
      <c r="H2510" s="171">
        <v>1.4E-3</v>
      </c>
      <c r="I2510" s="170" t="b">
        <v>1</v>
      </c>
    </row>
    <row r="2511" spans="1:9" x14ac:dyDescent="0.15">
      <c r="A2511" s="169" t="s">
        <v>1048</v>
      </c>
      <c r="B2511" s="169" t="s">
        <v>133</v>
      </c>
      <c r="C2511" s="170" t="s">
        <v>60</v>
      </c>
      <c r="D2511" s="170" t="s">
        <v>63</v>
      </c>
      <c r="E2511" s="171">
        <v>0.45524799999999999</v>
      </c>
      <c r="F2511" s="172">
        <v>-1.01069E-2</v>
      </c>
      <c r="G2511" s="171">
        <v>7.7561699999999997E-3</v>
      </c>
      <c r="H2511" s="171">
        <v>0.19</v>
      </c>
      <c r="I2511" s="170" t="b">
        <v>1</v>
      </c>
    </row>
    <row r="2512" spans="1:9" x14ac:dyDescent="0.15">
      <c r="A2512" s="169" t="s">
        <v>1048</v>
      </c>
      <c r="B2512" s="169" t="s">
        <v>998</v>
      </c>
      <c r="C2512" s="170" t="s">
        <v>60</v>
      </c>
      <c r="D2512" s="170" t="s">
        <v>63</v>
      </c>
      <c r="E2512" s="171">
        <v>0.167827</v>
      </c>
      <c r="F2512" s="172">
        <v>-1.47773E-2</v>
      </c>
      <c r="G2512" s="171">
        <v>1.03234E-2</v>
      </c>
      <c r="H2512" s="171">
        <v>0.15</v>
      </c>
      <c r="I2512" s="170" t="b">
        <v>1</v>
      </c>
    </row>
    <row r="2513" spans="1:9" x14ac:dyDescent="0.15">
      <c r="A2513" s="169" t="s">
        <v>1048</v>
      </c>
      <c r="B2513" s="169" t="s">
        <v>170</v>
      </c>
      <c r="C2513" s="170" t="s">
        <v>67</v>
      </c>
      <c r="D2513" s="170" t="s">
        <v>63</v>
      </c>
      <c r="E2513" s="171">
        <v>0.58241799999999999</v>
      </c>
      <c r="F2513" s="172">
        <v>-1.5656000000000001E-3</v>
      </c>
      <c r="G2513" s="171">
        <v>7.7915199999999997E-3</v>
      </c>
      <c r="H2513" s="171">
        <v>0.84</v>
      </c>
      <c r="I2513" s="170" t="b">
        <v>1</v>
      </c>
    </row>
    <row r="2514" spans="1:9" x14ac:dyDescent="0.15">
      <c r="A2514" s="169" t="s">
        <v>1048</v>
      </c>
      <c r="B2514" s="169" t="s">
        <v>270</v>
      </c>
      <c r="C2514" s="170" t="s">
        <v>63</v>
      </c>
      <c r="D2514" s="170" t="s">
        <v>61</v>
      </c>
      <c r="E2514" s="171">
        <v>0.38518200000000002</v>
      </c>
      <c r="F2514" s="172">
        <v>-1.5629199999999999E-2</v>
      </c>
      <c r="G2514" s="171">
        <v>7.8988400000000007E-3</v>
      </c>
      <c r="H2514" s="171">
        <v>4.8000000000000001E-2</v>
      </c>
      <c r="I2514" s="170" t="b">
        <v>1</v>
      </c>
    </row>
    <row r="2515" spans="1:9" x14ac:dyDescent="0.15">
      <c r="A2515" s="169" t="s">
        <v>1048</v>
      </c>
      <c r="B2515" s="169" t="s">
        <v>188</v>
      </c>
      <c r="C2515" s="170" t="s">
        <v>67</v>
      </c>
      <c r="D2515" s="170" t="s">
        <v>60</v>
      </c>
      <c r="E2515" s="171">
        <v>0.89417999999999997</v>
      </c>
      <c r="F2515" s="172">
        <v>-1.98587E-2</v>
      </c>
      <c r="G2515" s="171">
        <v>1.25288E-2</v>
      </c>
      <c r="H2515" s="171">
        <v>0.11</v>
      </c>
      <c r="I2515" s="170" t="b">
        <v>1</v>
      </c>
    </row>
    <row r="2516" spans="1:9" x14ac:dyDescent="0.15">
      <c r="A2516" s="169" t="s">
        <v>1048</v>
      </c>
      <c r="B2516" s="169" t="s">
        <v>206</v>
      </c>
      <c r="C2516" s="170" t="s">
        <v>60</v>
      </c>
      <c r="D2516" s="170" t="s">
        <v>63</v>
      </c>
      <c r="E2516" s="171">
        <v>0.70866600000000002</v>
      </c>
      <c r="F2516" s="172">
        <v>-7.1319999999999999E-4</v>
      </c>
      <c r="G2516" s="171">
        <v>8.53808E-3</v>
      </c>
      <c r="H2516" s="171">
        <v>0.93</v>
      </c>
      <c r="I2516" s="170" t="b">
        <v>1</v>
      </c>
    </row>
    <row r="2517" spans="1:9" x14ac:dyDescent="0.15">
      <c r="A2517" s="169" t="s">
        <v>1048</v>
      </c>
      <c r="B2517" s="169" t="s">
        <v>1026</v>
      </c>
      <c r="C2517" s="170" t="s">
        <v>61</v>
      </c>
      <c r="D2517" s="170" t="s">
        <v>67</v>
      </c>
      <c r="E2517" s="171">
        <v>0.14861199999999999</v>
      </c>
      <c r="F2517" s="172">
        <v>-2.2613299999999999E-2</v>
      </c>
      <c r="G2517" s="171">
        <v>1.08366E-2</v>
      </c>
      <c r="H2517" s="171">
        <v>3.6999999999999998E-2</v>
      </c>
      <c r="I2517" s="170" t="b">
        <v>1</v>
      </c>
    </row>
    <row r="2518" spans="1:9" x14ac:dyDescent="0.15">
      <c r="A2518" s="169" t="s">
        <v>1048</v>
      </c>
      <c r="B2518" s="169" t="s">
        <v>211</v>
      </c>
      <c r="C2518" s="170" t="s">
        <v>60</v>
      </c>
      <c r="D2518" s="170" t="s">
        <v>61</v>
      </c>
      <c r="E2518" s="171">
        <v>0.12698100000000001</v>
      </c>
      <c r="F2518" s="172">
        <v>-1.8420000000000001E-4</v>
      </c>
      <c r="G2518" s="171">
        <v>1.16008E-2</v>
      </c>
      <c r="H2518" s="171">
        <v>0.99</v>
      </c>
      <c r="I2518" s="170" t="b">
        <v>1</v>
      </c>
    </row>
    <row r="2519" spans="1:9" x14ac:dyDescent="0.15">
      <c r="A2519" s="169" t="s">
        <v>1048</v>
      </c>
      <c r="B2519" s="169" t="s">
        <v>91</v>
      </c>
      <c r="C2519" s="170" t="s">
        <v>60</v>
      </c>
      <c r="D2519" s="170" t="s">
        <v>63</v>
      </c>
      <c r="E2519" s="171">
        <v>0.145455</v>
      </c>
      <c r="F2519" s="172">
        <v>1.10513E-2</v>
      </c>
      <c r="G2519" s="171">
        <v>1.0910899999999999E-2</v>
      </c>
      <c r="H2519" s="171">
        <v>0.31</v>
      </c>
      <c r="I2519" s="170" t="b">
        <v>1</v>
      </c>
    </row>
    <row r="2520" spans="1:9" x14ac:dyDescent="0.15">
      <c r="A2520" s="169" t="s">
        <v>1048</v>
      </c>
      <c r="B2520" s="169" t="s">
        <v>169</v>
      </c>
      <c r="C2520" s="170" t="s">
        <v>60</v>
      </c>
      <c r="D2520" s="170" t="s">
        <v>63</v>
      </c>
      <c r="E2520" s="171">
        <v>0.390845</v>
      </c>
      <c r="F2520" s="172">
        <v>-1.1746700000000001E-2</v>
      </c>
      <c r="G2520" s="171">
        <v>7.9181000000000008E-3</v>
      </c>
      <c r="H2520" s="171">
        <v>0.14000000000000001</v>
      </c>
      <c r="I2520" s="170" t="b">
        <v>1</v>
      </c>
    </row>
    <row r="2521" spans="1:9" x14ac:dyDescent="0.15">
      <c r="A2521" s="169" t="s">
        <v>1048</v>
      </c>
      <c r="B2521" s="169" t="s">
        <v>210</v>
      </c>
      <c r="C2521" s="170" t="s">
        <v>60</v>
      </c>
      <c r="D2521" s="170" t="s">
        <v>63</v>
      </c>
      <c r="E2521" s="171">
        <v>0.71949600000000002</v>
      </c>
      <c r="F2521" s="172">
        <v>-6.1494000000000002E-3</v>
      </c>
      <c r="G2521" s="171">
        <v>8.5887199999999993E-3</v>
      </c>
      <c r="H2521" s="171">
        <v>0.47</v>
      </c>
      <c r="I2521" s="170" t="b">
        <v>1</v>
      </c>
    </row>
    <row r="2522" spans="1:9" x14ac:dyDescent="0.15">
      <c r="A2522" s="169" t="s">
        <v>1048</v>
      </c>
      <c r="B2522" s="169" t="s">
        <v>370</v>
      </c>
      <c r="C2522" s="170" t="s">
        <v>67</v>
      </c>
      <c r="D2522" s="170" t="s">
        <v>61</v>
      </c>
      <c r="E2522" s="171">
        <v>0.17000499999999999</v>
      </c>
      <c r="F2522" s="172">
        <v>-2.8038E-3</v>
      </c>
      <c r="G2522" s="171">
        <v>1.03886E-2</v>
      </c>
      <c r="H2522" s="171">
        <v>0.79</v>
      </c>
      <c r="I2522" s="170" t="b">
        <v>1</v>
      </c>
    </row>
    <row r="2523" spans="1:9" x14ac:dyDescent="0.15">
      <c r="A2523" s="169" t="s">
        <v>1048</v>
      </c>
      <c r="B2523" s="169" t="s">
        <v>153</v>
      </c>
      <c r="C2523" s="170" t="s">
        <v>67</v>
      </c>
      <c r="D2523" s="170" t="s">
        <v>61</v>
      </c>
      <c r="E2523" s="171">
        <v>0.40419500000000003</v>
      </c>
      <c r="F2523" s="172">
        <v>-3.9633000000000003E-3</v>
      </c>
      <c r="G2523" s="171">
        <v>7.8633000000000002E-3</v>
      </c>
      <c r="H2523" s="171">
        <v>0.61</v>
      </c>
      <c r="I2523" s="170" t="b">
        <v>1</v>
      </c>
    </row>
    <row r="2524" spans="1:9" x14ac:dyDescent="0.15">
      <c r="A2524" s="169" t="s">
        <v>1048</v>
      </c>
      <c r="B2524" s="169" t="s">
        <v>80</v>
      </c>
      <c r="C2524" s="170" t="s">
        <v>60</v>
      </c>
      <c r="D2524" s="170" t="s">
        <v>63</v>
      </c>
      <c r="E2524" s="171">
        <v>0.54718800000000001</v>
      </c>
      <c r="F2524" s="172">
        <v>-2.1191000000000001E-3</v>
      </c>
      <c r="G2524" s="171">
        <v>7.7534700000000002E-3</v>
      </c>
      <c r="H2524" s="171">
        <v>0.78</v>
      </c>
      <c r="I2524" s="170" t="b">
        <v>1</v>
      </c>
    </row>
    <row r="2525" spans="1:9" x14ac:dyDescent="0.15">
      <c r="A2525" s="169" t="s">
        <v>1048</v>
      </c>
      <c r="B2525" s="169" t="s">
        <v>815</v>
      </c>
      <c r="C2525" s="170" t="s">
        <v>60</v>
      </c>
      <c r="D2525" s="170" t="s">
        <v>63</v>
      </c>
      <c r="E2525" s="171">
        <v>0.44144600000000001</v>
      </c>
      <c r="F2525" s="172">
        <v>1.15773E-3</v>
      </c>
      <c r="G2525" s="171">
        <v>7.7814499999999997E-3</v>
      </c>
      <c r="H2525" s="171">
        <v>0.88</v>
      </c>
      <c r="I2525" s="170" t="b">
        <v>1</v>
      </c>
    </row>
    <row r="2526" spans="1:9" x14ac:dyDescent="0.15">
      <c r="A2526" s="169" t="s">
        <v>1048</v>
      </c>
      <c r="B2526" s="169" t="s">
        <v>883</v>
      </c>
      <c r="C2526" s="170" t="s">
        <v>67</v>
      </c>
      <c r="D2526" s="170" t="s">
        <v>61</v>
      </c>
      <c r="E2526" s="171">
        <v>0.39540199999999998</v>
      </c>
      <c r="F2526" s="172">
        <v>-3.3365999999999999E-3</v>
      </c>
      <c r="G2526" s="171">
        <v>7.8800899999999993E-3</v>
      </c>
      <c r="H2526" s="171">
        <v>0.67</v>
      </c>
      <c r="I2526" s="170" t="b">
        <v>1</v>
      </c>
    </row>
    <row r="2527" spans="1:9" x14ac:dyDescent="0.15">
      <c r="A2527" s="169" t="s">
        <v>1048</v>
      </c>
      <c r="B2527" s="169" t="s">
        <v>408</v>
      </c>
      <c r="C2527" s="170" t="s">
        <v>60</v>
      </c>
      <c r="D2527" s="170" t="s">
        <v>63</v>
      </c>
      <c r="E2527" s="171">
        <v>0.328795</v>
      </c>
      <c r="F2527" s="172">
        <v>-2.50733E-2</v>
      </c>
      <c r="G2527" s="171">
        <v>8.2403900000000002E-3</v>
      </c>
      <c r="H2527" s="171">
        <v>2.3E-3</v>
      </c>
      <c r="I2527" s="170" t="b">
        <v>1</v>
      </c>
    </row>
    <row r="2528" spans="1:9" x14ac:dyDescent="0.15">
      <c r="A2528" s="169" t="s">
        <v>1048</v>
      </c>
      <c r="B2528" s="169" t="s">
        <v>259</v>
      </c>
      <c r="C2528" s="170" t="s">
        <v>67</v>
      </c>
      <c r="D2528" s="170" t="s">
        <v>61</v>
      </c>
      <c r="E2528" s="171">
        <v>0.81848500000000002</v>
      </c>
      <c r="F2528" s="172">
        <v>-5.8199999999999998E-5</v>
      </c>
      <c r="G2528" s="171">
        <v>9.9942499999999997E-3</v>
      </c>
      <c r="H2528" s="171">
        <v>1</v>
      </c>
      <c r="I2528" s="170" t="b">
        <v>1</v>
      </c>
    </row>
    <row r="2529" spans="1:9" x14ac:dyDescent="0.15">
      <c r="A2529" s="169" t="s">
        <v>1048</v>
      </c>
      <c r="B2529" s="169" t="s">
        <v>366</v>
      </c>
      <c r="C2529" s="170" t="s">
        <v>60</v>
      </c>
      <c r="D2529" s="170" t="s">
        <v>61</v>
      </c>
      <c r="E2529" s="171">
        <v>0.78022999999999998</v>
      </c>
      <c r="F2529" s="172">
        <v>1.1166000000000001E-2</v>
      </c>
      <c r="G2529" s="171">
        <v>9.3267999999999997E-3</v>
      </c>
      <c r="H2529" s="171">
        <v>0.23</v>
      </c>
      <c r="I2529" s="170" t="b">
        <v>1</v>
      </c>
    </row>
    <row r="2530" spans="1:9" x14ac:dyDescent="0.15">
      <c r="A2530" s="169" t="s">
        <v>1048</v>
      </c>
      <c r="B2530" s="169" t="s">
        <v>361</v>
      </c>
      <c r="C2530" s="170" t="s">
        <v>67</v>
      </c>
      <c r="D2530" s="170" t="s">
        <v>61</v>
      </c>
      <c r="E2530" s="171">
        <v>0.78009200000000001</v>
      </c>
      <c r="F2530" s="172">
        <v>1.20587E-2</v>
      </c>
      <c r="G2530" s="171">
        <v>9.2766500000000009E-3</v>
      </c>
      <c r="H2530" s="171">
        <v>0.19</v>
      </c>
      <c r="I2530" s="170" t="b">
        <v>1</v>
      </c>
    </row>
    <row r="2531" spans="1:9" x14ac:dyDescent="0.15">
      <c r="A2531" s="169" t="s">
        <v>1048</v>
      </c>
      <c r="B2531" s="169" t="s">
        <v>174</v>
      </c>
      <c r="C2531" s="170" t="s">
        <v>67</v>
      </c>
      <c r="D2531" s="170" t="s">
        <v>63</v>
      </c>
      <c r="E2531" s="171">
        <v>0.71240499999999995</v>
      </c>
      <c r="F2531" s="172">
        <v>-8.8318000000000008E-3</v>
      </c>
      <c r="G2531" s="171">
        <v>8.5064200000000006E-3</v>
      </c>
      <c r="H2531" s="171">
        <v>0.3</v>
      </c>
      <c r="I2531" s="170" t="b">
        <v>1</v>
      </c>
    </row>
    <row r="2532" spans="1:9" x14ac:dyDescent="0.15">
      <c r="A2532" s="169" t="s">
        <v>1048</v>
      </c>
      <c r="B2532" s="169" t="s">
        <v>332</v>
      </c>
      <c r="C2532" s="170" t="s">
        <v>67</v>
      </c>
      <c r="D2532" s="170" t="s">
        <v>61</v>
      </c>
      <c r="E2532" s="171">
        <v>0.93479999999999996</v>
      </c>
      <c r="F2532" s="172">
        <v>-3.1711200000000002E-2</v>
      </c>
      <c r="G2532" s="171">
        <v>1.63371E-2</v>
      </c>
      <c r="H2532" s="171">
        <v>5.1999999999999998E-2</v>
      </c>
      <c r="I2532" s="170" t="b">
        <v>1</v>
      </c>
    </row>
    <row r="2533" spans="1:9" x14ac:dyDescent="0.15">
      <c r="A2533" s="169" t="s">
        <v>1048</v>
      </c>
      <c r="B2533" s="169" t="s">
        <v>158</v>
      </c>
      <c r="C2533" s="170" t="s">
        <v>67</v>
      </c>
      <c r="D2533" s="170" t="s">
        <v>61</v>
      </c>
      <c r="E2533" s="171">
        <v>0.42174400000000001</v>
      </c>
      <c r="F2533" s="172">
        <v>1.0159400000000001E-2</v>
      </c>
      <c r="G2533" s="171">
        <v>7.7298599999999999E-3</v>
      </c>
      <c r="H2533" s="171">
        <v>0.19</v>
      </c>
      <c r="I2533" s="170" t="b">
        <v>1</v>
      </c>
    </row>
    <row r="2534" spans="1:9" x14ac:dyDescent="0.15">
      <c r="A2534" s="169" t="s">
        <v>1048</v>
      </c>
      <c r="B2534" s="169" t="s">
        <v>162</v>
      </c>
      <c r="C2534" s="170" t="s">
        <v>67</v>
      </c>
      <c r="D2534" s="170" t="s">
        <v>61</v>
      </c>
      <c r="E2534" s="171">
        <v>0.52831600000000001</v>
      </c>
      <c r="F2534" s="172">
        <v>-1.46605E-2</v>
      </c>
      <c r="G2534" s="171">
        <v>7.7681699999999996E-3</v>
      </c>
      <c r="H2534" s="171">
        <v>5.8999999999999997E-2</v>
      </c>
      <c r="I2534" s="170" t="b">
        <v>1</v>
      </c>
    </row>
    <row r="2535" spans="1:9" x14ac:dyDescent="0.15">
      <c r="A2535" s="169" t="s">
        <v>1048</v>
      </c>
      <c r="B2535" s="169" t="s">
        <v>72</v>
      </c>
      <c r="C2535" s="170" t="s">
        <v>67</v>
      </c>
      <c r="D2535" s="170" t="s">
        <v>63</v>
      </c>
      <c r="E2535" s="171">
        <v>0.68209600000000004</v>
      </c>
      <c r="F2535" s="172">
        <v>5.2758099999999997E-3</v>
      </c>
      <c r="G2535" s="171">
        <v>8.2636199999999993E-3</v>
      </c>
      <c r="H2535" s="171">
        <v>0.52</v>
      </c>
      <c r="I2535" s="170" t="b">
        <v>1</v>
      </c>
    </row>
    <row r="2536" spans="1:9" x14ac:dyDescent="0.15">
      <c r="A2536" s="169" t="s">
        <v>1048</v>
      </c>
      <c r="B2536" s="169" t="s">
        <v>250</v>
      </c>
      <c r="C2536" s="170" t="s">
        <v>67</v>
      </c>
      <c r="D2536" s="170" t="s">
        <v>61</v>
      </c>
      <c r="E2536" s="171">
        <v>0.17752899999999999</v>
      </c>
      <c r="F2536" s="172">
        <v>5.5406099999999996E-3</v>
      </c>
      <c r="G2536" s="171">
        <v>1.00768E-2</v>
      </c>
      <c r="H2536" s="171">
        <v>0.57999999999999996</v>
      </c>
      <c r="I2536" s="170" t="b">
        <v>1</v>
      </c>
    </row>
    <row r="2537" spans="1:9" x14ac:dyDescent="0.15">
      <c r="A2537" s="169" t="s">
        <v>1048</v>
      </c>
      <c r="B2537" s="169" t="s">
        <v>308</v>
      </c>
      <c r="C2537" s="170" t="s">
        <v>60</v>
      </c>
      <c r="D2537" s="170" t="s">
        <v>63</v>
      </c>
      <c r="E2537" s="171">
        <v>0.94346600000000003</v>
      </c>
      <c r="F2537" s="172">
        <v>9.5945000000000006E-3</v>
      </c>
      <c r="G2537" s="171">
        <v>1.6748200000000001E-2</v>
      </c>
      <c r="H2537" s="171">
        <v>0.56999999999999995</v>
      </c>
      <c r="I2537" s="170" t="b">
        <v>1</v>
      </c>
    </row>
    <row r="2538" spans="1:9" x14ac:dyDescent="0.15">
      <c r="A2538" s="169" t="s">
        <v>1048</v>
      </c>
      <c r="B2538" s="169" t="s">
        <v>1024</v>
      </c>
      <c r="C2538" s="170" t="s">
        <v>67</v>
      </c>
      <c r="D2538" s="170" t="s">
        <v>60</v>
      </c>
      <c r="E2538" s="171">
        <v>2.6893E-2</v>
      </c>
      <c r="F2538" s="172">
        <v>-2.4290099999999998E-2</v>
      </c>
      <c r="G2538" s="171">
        <v>2.49254E-2</v>
      </c>
      <c r="H2538" s="171">
        <v>0.33</v>
      </c>
      <c r="I2538" s="170" t="b">
        <v>1</v>
      </c>
    </row>
    <row r="2539" spans="1:9" x14ac:dyDescent="0.15">
      <c r="A2539" s="169" t="s">
        <v>1048</v>
      </c>
      <c r="B2539" s="169" t="s">
        <v>160</v>
      </c>
      <c r="C2539" s="170" t="s">
        <v>60</v>
      </c>
      <c r="D2539" s="170" t="s">
        <v>63</v>
      </c>
      <c r="E2539" s="171">
        <v>0.243094</v>
      </c>
      <c r="F2539" s="172">
        <v>-1.0962700000000001E-2</v>
      </c>
      <c r="G2539" s="171">
        <v>8.9392399999999993E-3</v>
      </c>
      <c r="H2539" s="171">
        <v>0.22</v>
      </c>
      <c r="I2539" s="170" t="b">
        <v>1</v>
      </c>
    </row>
    <row r="2540" spans="1:9" x14ac:dyDescent="0.15">
      <c r="A2540" s="169" t="s">
        <v>1048</v>
      </c>
      <c r="B2540" s="169" t="s">
        <v>96</v>
      </c>
      <c r="C2540" s="170" t="s">
        <v>67</v>
      </c>
      <c r="D2540" s="170" t="s">
        <v>61</v>
      </c>
      <c r="E2540" s="171">
        <v>0.66936600000000002</v>
      </c>
      <c r="F2540" s="172">
        <v>3.9315299999999999E-3</v>
      </c>
      <c r="G2540" s="171">
        <v>8.1957200000000001E-3</v>
      </c>
      <c r="H2540" s="171">
        <v>0.63</v>
      </c>
      <c r="I2540" s="170" t="b">
        <v>1</v>
      </c>
    </row>
    <row r="2541" spans="1:9" x14ac:dyDescent="0.15">
      <c r="A2541" s="169" t="s">
        <v>1048</v>
      </c>
      <c r="B2541" s="169" t="s">
        <v>363</v>
      </c>
      <c r="C2541" s="170" t="s">
        <v>60</v>
      </c>
      <c r="D2541" s="170" t="s">
        <v>61</v>
      </c>
      <c r="E2541" s="171">
        <v>0.71486799999999995</v>
      </c>
      <c r="F2541" s="172">
        <v>-9.4432000000000006E-3</v>
      </c>
      <c r="G2541" s="171">
        <v>8.8846800000000007E-3</v>
      </c>
      <c r="H2541" s="171">
        <v>0.28999999999999998</v>
      </c>
      <c r="I2541" s="170" t="b">
        <v>1</v>
      </c>
    </row>
    <row r="2542" spans="1:9" x14ac:dyDescent="0.15">
      <c r="A2542" s="169" t="s">
        <v>1048</v>
      </c>
      <c r="B2542" s="169" t="s">
        <v>847</v>
      </c>
      <c r="C2542" s="170" t="s">
        <v>60</v>
      </c>
      <c r="D2542" s="170" t="s">
        <v>61</v>
      </c>
      <c r="E2542" s="171">
        <v>0.191889</v>
      </c>
      <c r="F2542" s="172">
        <v>-5.4625999999999997E-3</v>
      </c>
      <c r="G2542" s="171">
        <v>9.7682900000000007E-3</v>
      </c>
      <c r="H2542" s="171">
        <v>0.57999999999999996</v>
      </c>
      <c r="I2542" s="170" t="b">
        <v>1</v>
      </c>
    </row>
    <row r="2543" spans="1:9" x14ac:dyDescent="0.15">
      <c r="A2543" s="169" t="s">
        <v>1048</v>
      </c>
      <c r="B2543" s="169" t="s">
        <v>203</v>
      </c>
      <c r="C2543" s="170" t="s">
        <v>67</v>
      </c>
      <c r="D2543" s="170" t="s">
        <v>61</v>
      </c>
      <c r="E2543" s="171">
        <v>0.54970300000000005</v>
      </c>
      <c r="F2543" s="172">
        <v>-8.4130000000000001E-4</v>
      </c>
      <c r="G2543" s="171">
        <v>7.7177599999999997E-3</v>
      </c>
      <c r="H2543" s="171">
        <v>0.91</v>
      </c>
      <c r="I2543" s="170" t="b">
        <v>1</v>
      </c>
    </row>
    <row r="2544" spans="1:9" x14ac:dyDescent="0.15">
      <c r="A2544" s="169" t="s">
        <v>1048</v>
      </c>
      <c r="B2544" s="169" t="s">
        <v>395</v>
      </c>
      <c r="C2544" s="170" t="s">
        <v>67</v>
      </c>
      <c r="D2544" s="170" t="s">
        <v>61</v>
      </c>
      <c r="E2544" s="171">
        <v>0.11827699999999999</v>
      </c>
      <c r="F2544" s="172">
        <v>-8.0932E-3</v>
      </c>
      <c r="G2544" s="171">
        <v>1.1932699999999999E-2</v>
      </c>
      <c r="H2544" s="171">
        <v>0.5</v>
      </c>
      <c r="I2544" s="170" t="b">
        <v>1</v>
      </c>
    </row>
    <row r="2545" spans="1:9" x14ac:dyDescent="0.15">
      <c r="A2545" s="169" t="s">
        <v>1048</v>
      </c>
      <c r="B2545" s="169" t="s">
        <v>217</v>
      </c>
      <c r="C2545" s="170" t="s">
        <v>60</v>
      </c>
      <c r="D2545" s="170" t="s">
        <v>63</v>
      </c>
      <c r="E2545" s="171">
        <v>0.29819400000000001</v>
      </c>
      <c r="F2545" s="172">
        <v>-3.3739E-3</v>
      </c>
      <c r="G2545" s="171">
        <v>8.4228199999999993E-3</v>
      </c>
      <c r="H2545" s="171">
        <v>0.69</v>
      </c>
      <c r="I2545" s="170" t="b">
        <v>1</v>
      </c>
    </row>
    <row r="2546" spans="1:9" x14ac:dyDescent="0.15">
      <c r="A2546" s="169" t="s">
        <v>1048</v>
      </c>
      <c r="B2546" s="169" t="s">
        <v>317</v>
      </c>
      <c r="C2546" s="170" t="s">
        <v>67</v>
      </c>
      <c r="D2546" s="170" t="s">
        <v>61</v>
      </c>
      <c r="E2546" s="171">
        <v>0.35188900000000001</v>
      </c>
      <c r="F2546" s="172">
        <v>-1.28895E-2</v>
      </c>
      <c r="G2546" s="171">
        <v>8.0424099999999998E-3</v>
      </c>
      <c r="H2546" s="171">
        <v>0.11</v>
      </c>
      <c r="I2546" s="170" t="b">
        <v>1</v>
      </c>
    </row>
    <row r="2547" spans="1:9" x14ac:dyDescent="0.15">
      <c r="A2547" s="169" t="s">
        <v>1048</v>
      </c>
      <c r="B2547" s="169" t="s">
        <v>821</v>
      </c>
      <c r="C2547" s="170" t="s">
        <v>60</v>
      </c>
      <c r="D2547" s="170" t="s">
        <v>67</v>
      </c>
      <c r="E2547" s="171">
        <v>0.46838000000000002</v>
      </c>
      <c r="F2547" s="172">
        <v>-1.43366E-2</v>
      </c>
      <c r="G2547" s="171">
        <v>7.7241999999999996E-3</v>
      </c>
      <c r="H2547" s="171">
        <v>6.3E-2</v>
      </c>
      <c r="I2547" s="170" t="b">
        <v>0</v>
      </c>
    </row>
    <row r="2548" spans="1:9" x14ac:dyDescent="0.15">
      <c r="A2548" s="169" t="s">
        <v>1048</v>
      </c>
      <c r="B2548" s="169" t="s">
        <v>396</v>
      </c>
      <c r="C2548" s="170" t="s">
        <v>60</v>
      </c>
      <c r="D2548" s="170" t="s">
        <v>63</v>
      </c>
      <c r="E2548" s="171">
        <v>0.175515</v>
      </c>
      <c r="F2548" s="172">
        <v>-2.6059E-3</v>
      </c>
      <c r="G2548" s="171">
        <v>1.01292E-2</v>
      </c>
      <c r="H2548" s="171">
        <v>0.8</v>
      </c>
      <c r="I2548" s="170" t="b">
        <v>1</v>
      </c>
    </row>
    <row r="2549" spans="1:9" x14ac:dyDescent="0.15">
      <c r="A2549" s="169" t="s">
        <v>1048</v>
      </c>
      <c r="B2549" s="169" t="s">
        <v>87</v>
      </c>
      <c r="C2549" s="170" t="s">
        <v>67</v>
      </c>
      <c r="D2549" s="170" t="s">
        <v>61</v>
      </c>
      <c r="E2549" s="171">
        <v>0.35162700000000002</v>
      </c>
      <c r="F2549" s="172">
        <v>-1.2922299999999999E-2</v>
      </c>
      <c r="G2549" s="171">
        <v>8.0485299999999999E-3</v>
      </c>
      <c r="H2549" s="171">
        <v>0.11</v>
      </c>
      <c r="I2549" s="170" t="b">
        <v>1</v>
      </c>
    </row>
    <row r="2550" spans="1:9" x14ac:dyDescent="0.15">
      <c r="A2550" s="169" t="s">
        <v>1048</v>
      </c>
      <c r="B2550" s="169" t="s">
        <v>298</v>
      </c>
      <c r="C2550" s="170" t="s">
        <v>60</v>
      </c>
      <c r="D2550" s="170" t="s">
        <v>63</v>
      </c>
      <c r="E2550" s="171">
        <v>0.86223399999999994</v>
      </c>
      <c r="F2550" s="172">
        <v>2.4394E-3</v>
      </c>
      <c r="G2550" s="171">
        <v>1.12204E-2</v>
      </c>
      <c r="H2550" s="171">
        <v>0.83</v>
      </c>
      <c r="I2550" s="170" t="b">
        <v>1</v>
      </c>
    </row>
    <row r="2551" spans="1:9" x14ac:dyDescent="0.15">
      <c r="A2551" s="169" t="s">
        <v>1048</v>
      </c>
      <c r="B2551" s="169" t="s">
        <v>179</v>
      </c>
      <c r="C2551" s="170" t="s">
        <v>67</v>
      </c>
      <c r="D2551" s="170" t="s">
        <v>61</v>
      </c>
      <c r="E2551" s="171">
        <v>0.68048500000000001</v>
      </c>
      <c r="F2551" s="172">
        <v>1.3799000000000001E-3</v>
      </c>
      <c r="G2551" s="171">
        <v>8.2784499999999997E-3</v>
      </c>
      <c r="H2551" s="171">
        <v>0.87</v>
      </c>
      <c r="I2551" s="170" t="b">
        <v>1</v>
      </c>
    </row>
    <row r="2552" spans="1:9" x14ac:dyDescent="0.15">
      <c r="A2552" s="169" t="s">
        <v>1048</v>
      </c>
      <c r="B2552" s="169" t="s">
        <v>123</v>
      </c>
      <c r="C2552" s="170" t="s">
        <v>67</v>
      </c>
      <c r="D2552" s="170" t="s">
        <v>63</v>
      </c>
      <c r="E2552" s="171">
        <v>0.185998</v>
      </c>
      <c r="F2552" s="172">
        <v>4.6333899999999997E-2</v>
      </c>
      <c r="G2552" s="171">
        <v>9.8223200000000007E-3</v>
      </c>
      <c r="H2552" s="172">
        <v>2.3999999999999999E-6</v>
      </c>
      <c r="I2552" s="170" t="b">
        <v>1</v>
      </c>
    </row>
    <row r="2553" spans="1:9" x14ac:dyDescent="0.15">
      <c r="A2553" s="169" t="s">
        <v>1048</v>
      </c>
      <c r="B2553" s="169" t="s">
        <v>66</v>
      </c>
      <c r="C2553" s="170" t="s">
        <v>67</v>
      </c>
      <c r="D2553" s="170" t="s">
        <v>61</v>
      </c>
      <c r="E2553" s="171">
        <v>0.31851099999999999</v>
      </c>
      <c r="F2553" s="172">
        <v>-8.2027000000000003E-3</v>
      </c>
      <c r="G2553" s="171">
        <v>8.3235900000000005E-3</v>
      </c>
      <c r="H2553" s="171">
        <v>0.32</v>
      </c>
      <c r="I2553" s="170" t="b">
        <v>1</v>
      </c>
    </row>
    <row r="2554" spans="1:9" x14ac:dyDescent="0.15">
      <c r="A2554" s="169" t="s">
        <v>1048</v>
      </c>
      <c r="B2554" s="169" t="s">
        <v>119</v>
      </c>
      <c r="C2554" s="170" t="s">
        <v>67</v>
      </c>
      <c r="D2554" s="170" t="s">
        <v>61</v>
      </c>
      <c r="E2554" s="171">
        <v>0.42359400000000003</v>
      </c>
      <c r="F2554" s="172">
        <v>3.0051600000000002E-3</v>
      </c>
      <c r="G2554" s="171">
        <v>7.8022100000000004E-3</v>
      </c>
      <c r="H2554" s="171">
        <v>0.7</v>
      </c>
      <c r="I2554" s="170" t="b">
        <v>1</v>
      </c>
    </row>
    <row r="2555" spans="1:9" x14ac:dyDescent="0.15">
      <c r="A2555" s="169" t="s">
        <v>1048</v>
      </c>
      <c r="B2555" s="169" t="s">
        <v>71</v>
      </c>
      <c r="C2555" s="170" t="s">
        <v>60</v>
      </c>
      <c r="D2555" s="170" t="s">
        <v>63</v>
      </c>
      <c r="E2555" s="171">
        <v>0.42668699999999998</v>
      </c>
      <c r="F2555" s="172">
        <v>-2.0076400000000001E-2</v>
      </c>
      <c r="G2555" s="171">
        <v>7.7618899999999996E-3</v>
      </c>
      <c r="H2555" s="171">
        <v>9.7000000000000003E-3</v>
      </c>
      <c r="I2555" s="170" t="b">
        <v>1</v>
      </c>
    </row>
    <row r="2556" spans="1:9" x14ac:dyDescent="0.15">
      <c r="A2556" s="169" t="s">
        <v>1048</v>
      </c>
      <c r="B2556" s="169" t="s">
        <v>369</v>
      </c>
      <c r="C2556" s="170" t="s">
        <v>63</v>
      </c>
      <c r="D2556" s="170" t="s">
        <v>61</v>
      </c>
      <c r="E2556" s="171">
        <v>0.37565500000000002</v>
      </c>
      <c r="F2556" s="172">
        <v>-2.11925E-2</v>
      </c>
      <c r="G2556" s="171">
        <v>7.9804000000000003E-3</v>
      </c>
      <c r="H2556" s="171">
        <v>7.9000000000000008E-3</v>
      </c>
      <c r="I2556" s="170" t="b">
        <v>1</v>
      </c>
    </row>
    <row r="2557" spans="1:9" x14ac:dyDescent="0.15">
      <c r="A2557" s="169" t="s">
        <v>1048</v>
      </c>
      <c r="B2557" s="169" t="s">
        <v>116</v>
      </c>
      <c r="C2557" s="170" t="s">
        <v>67</v>
      </c>
      <c r="D2557" s="170" t="s">
        <v>60</v>
      </c>
      <c r="E2557" s="171">
        <v>0.42298799999999998</v>
      </c>
      <c r="F2557" s="172">
        <v>5.5373E-4</v>
      </c>
      <c r="G2557" s="171">
        <v>7.7831699999999998E-3</v>
      </c>
      <c r="H2557" s="171">
        <v>0.94</v>
      </c>
      <c r="I2557" s="170" t="b">
        <v>0</v>
      </c>
    </row>
    <row r="2558" spans="1:9" x14ac:dyDescent="0.15">
      <c r="A2558" s="169" t="s">
        <v>1048</v>
      </c>
      <c r="B2558" s="169" t="s">
        <v>865</v>
      </c>
      <c r="C2558" s="170" t="s">
        <v>60</v>
      </c>
      <c r="D2558" s="170" t="s">
        <v>63</v>
      </c>
      <c r="E2558" s="171">
        <v>0.15677099999999999</v>
      </c>
      <c r="F2558" s="172">
        <v>3.7499499999999998E-2</v>
      </c>
      <c r="G2558" s="171">
        <v>1.05895E-2</v>
      </c>
      <c r="H2558" s="172">
        <v>4.0000000000000002E-4</v>
      </c>
      <c r="I2558" s="170" t="b">
        <v>1</v>
      </c>
    </row>
    <row r="2559" spans="1:9" x14ac:dyDescent="0.15">
      <c r="A2559" s="169" t="s">
        <v>1048</v>
      </c>
      <c r="B2559" s="169" t="s">
        <v>205</v>
      </c>
      <c r="C2559" s="170" t="s">
        <v>60</v>
      </c>
      <c r="D2559" s="170" t="s">
        <v>63</v>
      </c>
      <c r="E2559" s="171">
        <v>0.87099499999999996</v>
      </c>
      <c r="F2559" s="172">
        <v>-2.2074E-3</v>
      </c>
      <c r="G2559" s="171">
        <v>1.1534900000000001E-2</v>
      </c>
      <c r="H2559" s="171">
        <v>0.85</v>
      </c>
      <c r="I2559" s="170" t="b">
        <v>1</v>
      </c>
    </row>
    <row r="2560" spans="1:9" x14ac:dyDescent="0.15">
      <c r="A2560" s="169" t="s">
        <v>1048</v>
      </c>
      <c r="B2560" s="169" t="s">
        <v>73</v>
      </c>
      <c r="C2560" s="170" t="s">
        <v>67</v>
      </c>
      <c r="D2560" s="170" t="s">
        <v>61</v>
      </c>
      <c r="E2560" s="171">
        <v>0.63281799999999999</v>
      </c>
      <c r="F2560" s="172">
        <v>-8.5567999999999998E-3</v>
      </c>
      <c r="G2560" s="171">
        <v>8.0056199999999998E-3</v>
      </c>
      <c r="H2560" s="171">
        <v>0.28999999999999998</v>
      </c>
      <c r="I2560" s="170" t="b">
        <v>1</v>
      </c>
    </row>
    <row r="2561" spans="1:9" x14ac:dyDescent="0.15">
      <c r="A2561" s="169" t="s">
        <v>1048</v>
      </c>
      <c r="B2561" s="169" t="s">
        <v>167</v>
      </c>
      <c r="C2561" s="170" t="s">
        <v>60</v>
      </c>
      <c r="D2561" s="170" t="s">
        <v>63</v>
      </c>
      <c r="E2561" s="171">
        <v>0.70838900000000005</v>
      </c>
      <c r="F2561" s="172">
        <v>-1.3799999999999999E-3</v>
      </c>
      <c r="G2561" s="171">
        <v>8.4880500000000005E-3</v>
      </c>
      <c r="H2561" s="171">
        <v>0.87</v>
      </c>
      <c r="I2561" s="170" t="b">
        <v>1</v>
      </c>
    </row>
    <row r="2562" spans="1:9" x14ac:dyDescent="0.15">
      <c r="A2562" s="169" t="s">
        <v>1048</v>
      </c>
      <c r="B2562" s="169" t="s">
        <v>140</v>
      </c>
      <c r="C2562" s="170" t="s">
        <v>67</v>
      </c>
      <c r="D2562" s="170" t="s">
        <v>61</v>
      </c>
      <c r="E2562" s="171">
        <v>0.55305800000000005</v>
      </c>
      <c r="F2562" s="172">
        <v>1.42729E-2</v>
      </c>
      <c r="G2562" s="171">
        <v>7.7480700000000001E-3</v>
      </c>
      <c r="H2562" s="171">
        <v>6.5000000000000002E-2</v>
      </c>
      <c r="I2562" s="170" t="b">
        <v>1</v>
      </c>
    </row>
    <row r="2563" spans="1:9" x14ac:dyDescent="0.15">
      <c r="A2563" s="169" t="s">
        <v>1048</v>
      </c>
      <c r="B2563" s="169" t="s">
        <v>320</v>
      </c>
      <c r="C2563" s="170" t="s">
        <v>60</v>
      </c>
      <c r="D2563" s="170" t="s">
        <v>61</v>
      </c>
      <c r="E2563" s="171">
        <v>0.87930699999999995</v>
      </c>
      <c r="F2563" s="172">
        <v>3.1875599999999999E-3</v>
      </c>
      <c r="G2563" s="171">
        <v>1.18137E-2</v>
      </c>
      <c r="H2563" s="171">
        <v>0.79</v>
      </c>
      <c r="I2563" s="170" t="b">
        <v>1</v>
      </c>
    </row>
    <row r="2564" spans="1:9" x14ac:dyDescent="0.15">
      <c r="A2564" s="169" t="s">
        <v>1048</v>
      </c>
      <c r="B2564" s="169" t="s">
        <v>799</v>
      </c>
      <c r="C2564" s="170" t="s">
        <v>67</v>
      </c>
      <c r="D2564" s="170" t="s">
        <v>61</v>
      </c>
      <c r="E2564" s="171">
        <v>4.4207999999999997E-2</v>
      </c>
      <c r="F2564" s="172">
        <v>-7.3638000000000002E-3</v>
      </c>
      <c r="G2564" s="171">
        <v>1.88474E-2</v>
      </c>
      <c r="H2564" s="171">
        <v>0.7</v>
      </c>
      <c r="I2564" s="170" t="b">
        <v>1</v>
      </c>
    </row>
    <row r="2565" spans="1:9" x14ac:dyDescent="0.15">
      <c r="A2565" s="169" t="s">
        <v>1048</v>
      </c>
      <c r="B2565" s="169" t="s">
        <v>194</v>
      </c>
      <c r="C2565" s="170" t="s">
        <v>67</v>
      </c>
      <c r="D2565" s="170" t="s">
        <v>61</v>
      </c>
      <c r="E2565" s="171">
        <v>0.33025900000000002</v>
      </c>
      <c r="F2565" s="172">
        <v>1.9366499999999998E-2</v>
      </c>
      <c r="G2565" s="171">
        <v>8.23867E-3</v>
      </c>
      <c r="H2565" s="171">
        <v>1.9E-2</v>
      </c>
      <c r="I2565" s="170" t="b">
        <v>1</v>
      </c>
    </row>
    <row r="2566" spans="1:9" x14ac:dyDescent="0.15">
      <c r="A2566" s="169" t="s">
        <v>1048</v>
      </c>
      <c r="B2566" s="169" t="s">
        <v>982</v>
      </c>
      <c r="C2566" s="170" t="s">
        <v>60</v>
      </c>
      <c r="D2566" s="170" t="s">
        <v>63</v>
      </c>
      <c r="E2566" s="171">
        <v>0.22107299999999999</v>
      </c>
      <c r="F2566" s="172">
        <v>1.2544400000000001E-2</v>
      </c>
      <c r="G2566" s="171">
        <v>9.2491799999999992E-3</v>
      </c>
      <c r="H2566" s="171">
        <v>0.18</v>
      </c>
      <c r="I2566" s="170" t="b">
        <v>1</v>
      </c>
    </row>
    <row r="2567" spans="1:9" x14ac:dyDescent="0.15">
      <c r="A2567" s="169" t="s">
        <v>1048</v>
      </c>
      <c r="B2567" s="169" t="s">
        <v>990</v>
      </c>
      <c r="C2567" s="170" t="s">
        <v>61</v>
      </c>
      <c r="D2567" s="170" t="s">
        <v>67</v>
      </c>
      <c r="E2567" s="171">
        <v>0.533667</v>
      </c>
      <c r="F2567" s="172">
        <v>-9.8280999999999993E-3</v>
      </c>
      <c r="G2567" s="171">
        <v>7.7104199999999999E-3</v>
      </c>
      <c r="H2567" s="171">
        <v>0.2</v>
      </c>
      <c r="I2567" s="170" t="b">
        <v>1</v>
      </c>
    </row>
    <row r="2568" spans="1:9" x14ac:dyDescent="0.15">
      <c r="A2568" s="169" t="s">
        <v>1048</v>
      </c>
      <c r="B2568" s="169" t="s">
        <v>264</v>
      </c>
      <c r="C2568" s="170" t="s">
        <v>60</v>
      </c>
      <c r="D2568" s="170" t="s">
        <v>61</v>
      </c>
      <c r="E2568" s="171">
        <v>0.63081500000000001</v>
      </c>
      <c r="F2568" s="172">
        <v>3.4905000000000001E-3</v>
      </c>
      <c r="G2568" s="171">
        <v>7.9927799999999997E-3</v>
      </c>
      <c r="H2568" s="171">
        <v>0.66</v>
      </c>
      <c r="I2568" s="170" t="b">
        <v>1</v>
      </c>
    </row>
    <row r="2569" spans="1:9" x14ac:dyDescent="0.15">
      <c r="A2569" s="169" t="s">
        <v>1048</v>
      </c>
      <c r="B2569" s="169" t="s">
        <v>224</v>
      </c>
      <c r="C2569" s="170" t="s">
        <v>67</v>
      </c>
      <c r="D2569" s="170" t="s">
        <v>63</v>
      </c>
      <c r="E2569" s="171">
        <v>0.3301</v>
      </c>
      <c r="F2569" s="172">
        <v>2.0660299999999999E-3</v>
      </c>
      <c r="G2569" s="171">
        <v>8.2502400000000007E-3</v>
      </c>
      <c r="H2569" s="171">
        <v>0.8</v>
      </c>
      <c r="I2569" s="170" t="b">
        <v>1</v>
      </c>
    </row>
    <row r="2570" spans="1:9" x14ac:dyDescent="0.15">
      <c r="A2570" s="169" t="s">
        <v>1048</v>
      </c>
      <c r="B2570" s="169" t="s">
        <v>892</v>
      </c>
      <c r="C2570" s="170" t="s">
        <v>67</v>
      </c>
      <c r="D2570" s="170" t="s">
        <v>61</v>
      </c>
      <c r="E2570" s="171">
        <v>0.36881000000000003</v>
      </c>
      <c r="F2570" s="172">
        <v>9.9548499999999995E-3</v>
      </c>
      <c r="G2570" s="171">
        <v>7.9810999999999997E-3</v>
      </c>
      <c r="H2570" s="171">
        <v>0.21</v>
      </c>
      <c r="I2570" s="170" t="b">
        <v>1</v>
      </c>
    </row>
    <row r="2571" spans="1:9" x14ac:dyDescent="0.15">
      <c r="A2571" s="169" t="s">
        <v>1048</v>
      </c>
      <c r="B2571" s="169" t="s">
        <v>345</v>
      </c>
      <c r="C2571" s="170" t="s">
        <v>60</v>
      </c>
      <c r="D2571" s="170" t="s">
        <v>63</v>
      </c>
      <c r="E2571" s="171">
        <v>0.25445899999999999</v>
      </c>
      <c r="F2571" s="172">
        <v>-2.1270999999999998E-3</v>
      </c>
      <c r="G2571" s="171">
        <v>8.8739200000000004E-3</v>
      </c>
      <c r="H2571" s="171">
        <v>0.81</v>
      </c>
      <c r="I2571" s="170" t="b">
        <v>1</v>
      </c>
    </row>
    <row r="2572" spans="1:9" x14ac:dyDescent="0.15">
      <c r="A2572" s="169" t="s">
        <v>1048</v>
      </c>
      <c r="B2572" s="169" t="s">
        <v>246</v>
      </c>
      <c r="C2572" s="170" t="s">
        <v>67</v>
      </c>
      <c r="D2572" s="170" t="s">
        <v>61</v>
      </c>
      <c r="E2572" s="171">
        <v>0.51607899999999995</v>
      </c>
      <c r="F2572" s="172">
        <v>2.3681499999999999E-3</v>
      </c>
      <c r="G2572" s="171">
        <v>7.7808900000000004E-3</v>
      </c>
      <c r="H2572" s="171">
        <v>0.76</v>
      </c>
      <c r="I2572" s="170" t="b">
        <v>1</v>
      </c>
    </row>
    <row r="2573" spans="1:9" x14ac:dyDescent="0.15">
      <c r="A2573" s="169" t="s">
        <v>1048</v>
      </c>
      <c r="B2573" s="169" t="s">
        <v>807</v>
      </c>
      <c r="C2573" s="170" t="s">
        <v>61</v>
      </c>
      <c r="D2573" s="170" t="s">
        <v>60</v>
      </c>
      <c r="E2573" s="171">
        <v>0.116511</v>
      </c>
      <c r="F2573" s="172">
        <v>2.05544E-2</v>
      </c>
      <c r="G2573" s="171">
        <v>1.1847999999999999E-2</v>
      </c>
      <c r="H2573" s="171">
        <v>8.3000000000000004E-2</v>
      </c>
      <c r="I2573" s="170" t="b">
        <v>1</v>
      </c>
    </row>
    <row r="2574" spans="1:9" x14ac:dyDescent="0.15">
      <c r="A2574" s="169" t="s">
        <v>1048</v>
      </c>
      <c r="B2574" s="169" t="s">
        <v>809</v>
      </c>
      <c r="C2574" s="170" t="s">
        <v>63</v>
      </c>
      <c r="D2574" s="170" t="s">
        <v>60</v>
      </c>
      <c r="E2574" s="171">
        <v>0.28561799999999998</v>
      </c>
      <c r="F2574" s="172">
        <v>-4.94852E-2</v>
      </c>
      <c r="G2574" s="171">
        <v>8.4720500000000001E-3</v>
      </c>
      <c r="H2574" s="172">
        <v>5.2000000000000002E-9</v>
      </c>
      <c r="I2574" s="170" t="b">
        <v>1</v>
      </c>
    </row>
    <row r="2575" spans="1:9" x14ac:dyDescent="0.15">
      <c r="A2575" s="169" t="s">
        <v>1048</v>
      </c>
      <c r="B2575" s="169" t="s">
        <v>59</v>
      </c>
      <c r="C2575" s="170" t="s">
        <v>60</v>
      </c>
      <c r="D2575" s="170" t="s">
        <v>61</v>
      </c>
      <c r="E2575" s="171">
        <v>0.19358900000000001</v>
      </c>
      <c r="F2575" s="172">
        <v>-1.6794300000000002E-2</v>
      </c>
      <c r="G2575" s="171">
        <v>9.78885E-3</v>
      </c>
      <c r="H2575" s="171">
        <v>8.5999999999999993E-2</v>
      </c>
      <c r="I2575" s="170" t="b">
        <v>1</v>
      </c>
    </row>
    <row r="2576" spans="1:9" x14ac:dyDescent="0.15">
      <c r="A2576" s="169" t="s">
        <v>1048</v>
      </c>
      <c r="B2576" s="169" t="s">
        <v>326</v>
      </c>
      <c r="C2576" s="170" t="s">
        <v>67</v>
      </c>
      <c r="D2576" s="170" t="s">
        <v>61</v>
      </c>
      <c r="E2576" s="171">
        <v>0.53484299999999996</v>
      </c>
      <c r="F2576" s="172">
        <v>-3.9537000000000001E-3</v>
      </c>
      <c r="G2576" s="171">
        <v>7.7135199999999998E-3</v>
      </c>
      <c r="H2576" s="171">
        <v>0.61</v>
      </c>
      <c r="I2576" s="170" t="b">
        <v>1</v>
      </c>
    </row>
    <row r="2577" spans="1:9" x14ac:dyDescent="0.15">
      <c r="A2577" s="169" t="s">
        <v>1048</v>
      </c>
      <c r="B2577" s="169" t="s">
        <v>296</v>
      </c>
      <c r="C2577" s="170" t="s">
        <v>67</v>
      </c>
      <c r="D2577" s="170" t="s">
        <v>61</v>
      </c>
      <c r="E2577" s="171">
        <v>0.18067</v>
      </c>
      <c r="F2577" s="172">
        <v>-1.9829900000000001E-2</v>
      </c>
      <c r="G2577" s="171">
        <v>9.8955099999999997E-3</v>
      </c>
      <c r="H2577" s="171">
        <v>4.4999999999999998E-2</v>
      </c>
      <c r="I2577" s="170" t="b">
        <v>1</v>
      </c>
    </row>
    <row r="2578" spans="1:9" x14ac:dyDescent="0.15">
      <c r="A2578" s="169" t="s">
        <v>1048</v>
      </c>
      <c r="B2578" s="169" t="s">
        <v>204</v>
      </c>
      <c r="C2578" s="170" t="s">
        <v>67</v>
      </c>
      <c r="D2578" s="170" t="s">
        <v>61</v>
      </c>
      <c r="E2578" s="171">
        <v>0.34377600000000003</v>
      </c>
      <c r="F2578" s="172">
        <v>-2.3404600000000001E-2</v>
      </c>
      <c r="G2578" s="171">
        <v>8.0855000000000007E-3</v>
      </c>
      <c r="H2578" s="171">
        <v>3.8E-3</v>
      </c>
      <c r="I2578" s="170" t="b">
        <v>1</v>
      </c>
    </row>
    <row r="2579" spans="1:9" x14ac:dyDescent="0.15">
      <c r="A2579" s="169" t="s">
        <v>1048</v>
      </c>
      <c r="B2579" s="169" t="s">
        <v>234</v>
      </c>
      <c r="C2579" s="170" t="s">
        <v>67</v>
      </c>
      <c r="D2579" s="170" t="s">
        <v>61</v>
      </c>
      <c r="E2579" s="171">
        <v>0.73170100000000005</v>
      </c>
      <c r="F2579" s="172">
        <v>-1.6332599999999999E-2</v>
      </c>
      <c r="G2579" s="171">
        <v>8.7266600000000007E-3</v>
      </c>
      <c r="H2579" s="171">
        <v>6.0999999999999999E-2</v>
      </c>
      <c r="I2579" s="170" t="b">
        <v>1</v>
      </c>
    </row>
    <row r="2580" spans="1:9" x14ac:dyDescent="0.15">
      <c r="A2580" s="169" t="s">
        <v>1048</v>
      </c>
      <c r="B2580" s="169" t="s">
        <v>126</v>
      </c>
      <c r="C2580" s="170" t="s">
        <v>67</v>
      </c>
      <c r="D2580" s="170" t="s">
        <v>63</v>
      </c>
      <c r="E2580" s="171">
        <v>0.823021</v>
      </c>
      <c r="F2580" s="172">
        <v>-4.1032000000000004E-3</v>
      </c>
      <c r="G2580" s="171">
        <v>9.9848699999999999E-3</v>
      </c>
      <c r="H2580" s="171">
        <v>0.68</v>
      </c>
      <c r="I2580" s="170" t="b">
        <v>1</v>
      </c>
    </row>
    <row r="2581" spans="1:9" x14ac:dyDescent="0.15">
      <c r="A2581" s="169" t="s">
        <v>1048</v>
      </c>
      <c r="B2581" s="169" t="s">
        <v>145</v>
      </c>
      <c r="C2581" s="170" t="s">
        <v>67</v>
      </c>
      <c r="D2581" s="170" t="s">
        <v>61</v>
      </c>
      <c r="E2581" s="171">
        <v>0.31478200000000001</v>
      </c>
      <c r="F2581" s="172">
        <v>-1.1340299999999999E-2</v>
      </c>
      <c r="G2581" s="171">
        <v>8.28424E-3</v>
      </c>
      <c r="H2581" s="171">
        <v>0.17</v>
      </c>
      <c r="I2581" s="170" t="b">
        <v>1</v>
      </c>
    </row>
    <row r="2582" spans="1:9" x14ac:dyDescent="0.15">
      <c r="A2582" s="169" t="s">
        <v>1048</v>
      </c>
      <c r="B2582" s="169" t="s">
        <v>306</v>
      </c>
      <c r="C2582" s="170" t="s">
        <v>67</v>
      </c>
      <c r="D2582" s="170" t="s">
        <v>61</v>
      </c>
      <c r="E2582" s="171">
        <v>0.27327000000000001</v>
      </c>
      <c r="F2582" s="172">
        <v>-3.2391E-3</v>
      </c>
      <c r="G2582" s="171">
        <v>8.6972000000000004E-3</v>
      </c>
      <c r="H2582" s="171">
        <v>0.71</v>
      </c>
      <c r="I2582" s="170" t="b">
        <v>1</v>
      </c>
    </row>
    <row r="2583" spans="1:9" x14ac:dyDescent="0.15">
      <c r="A2583" s="169" t="s">
        <v>1048</v>
      </c>
      <c r="B2583" s="169" t="s">
        <v>252</v>
      </c>
      <c r="C2583" s="170" t="s">
        <v>60</v>
      </c>
      <c r="D2583" s="170" t="s">
        <v>61</v>
      </c>
      <c r="E2583" s="171">
        <v>0.29024800000000001</v>
      </c>
      <c r="F2583" s="172">
        <v>1.3285099999999999E-2</v>
      </c>
      <c r="G2583" s="171">
        <v>8.5110800000000007E-3</v>
      </c>
      <c r="H2583" s="171">
        <v>0.12</v>
      </c>
      <c r="I2583" s="170" t="b">
        <v>1</v>
      </c>
    </row>
    <row r="2584" spans="1:9" x14ac:dyDescent="0.15">
      <c r="A2584" s="169" t="s">
        <v>1048</v>
      </c>
      <c r="B2584" s="169" t="s">
        <v>277</v>
      </c>
      <c r="C2584" s="170" t="s">
        <v>60</v>
      </c>
      <c r="D2584" s="170" t="s">
        <v>63</v>
      </c>
      <c r="E2584" s="171">
        <v>9.2189999999999994E-2</v>
      </c>
      <c r="F2584" s="172">
        <v>3.2882699999999998E-3</v>
      </c>
      <c r="G2584" s="171">
        <v>1.3265799999999999E-2</v>
      </c>
      <c r="H2584" s="171">
        <v>0.8</v>
      </c>
      <c r="I2584" s="170" t="b">
        <v>1</v>
      </c>
    </row>
    <row r="2585" spans="1:9" x14ac:dyDescent="0.15">
      <c r="A2585" s="169" t="s">
        <v>1048</v>
      </c>
      <c r="B2585" s="169" t="s">
        <v>811</v>
      </c>
      <c r="C2585" s="170" t="s">
        <v>67</v>
      </c>
      <c r="D2585" s="170" t="s">
        <v>60</v>
      </c>
      <c r="E2585" s="171">
        <v>0.214866</v>
      </c>
      <c r="F2585" s="172">
        <v>1.13464E-2</v>
      </c>
      <c r="G2585" s="171">
        <v>9.2581899999999995E-3</v>
      </c>
      <c r="H2585" s="171">
        <v>0.22</v>
      </c>
      <c r="I2585" s="170" t="b">
        <v>1</v>
      </c>
    </row>
    <row r="2586" spans="1:9" x14ac:dyDescent="0.15">
      <c r="A2586" s="169" t="s">
        <v>1048</v>
      </c>
      <c r="B2586" s="169" t="s">
        <v>407</v>
      </c>
      <c r="C2586" s="170" t="s">
        <v>63</v>
      </c>
      <c r="D2586" s="170" t="s">
        <v>61</v>
      </c>
      <c r="E2586" s="171">
        <v>0.35916399999999998</v>
      </c>
      <c r="F2586" s="172">
        <v>-1.9526999999999999E-3</v>
      </c>
      <c r="G2586" s="171">
        <v>8.0334299999999994E-3</v>
      </c>
      <c r="H2586" s="171">
        <v>0.81</v>
      </c>
      <c r="I2586" s="170" t="b">
        <v>1</v>
      </c>
    </row>
    <row r="2587" spans="1:9" x14ac:dyDescent="0.15">
      <c r="A2587" s="169" t="s">
        <v>1048</v>
      </c>
      <c r="B2587" s="169" t="s">
        <v>235</v>
      </c>
      <c r="C2587" s="170" t="s">
        <v>60</v>
      </c>
      <c r="D2587" s="170" t="s">
        <v>63</v>
      </c>
      <c r="E2587" s="171">
        <v>0.84745199999999998</v>
      </c>
      <c r="F2587" s="172">
        <v>2.28148E-2</v>
      </c>
      <c r="G2587" s="171">
        <v>1.07224E-2</v>
      </c>
      <c r="H2587" s="171">
        <v>3.3000000000000002E-2</v>
      </c>
      <c r="I2587" s="170" t="b">
        <v>1</v>
      </c>
    </row>
    <row r="2588" spans="1:9" x14ac:dyDescent="0.15">
      <c r="A2588" s="169" t="s">
        <v>1048</v>
      </c>
      <c r="B2588" s="169" t="s">
        <v>92</v>
      </c>
      <c r="C2588" s="170" t="s">
        <v>67</v>
      </c>
      <c r="D2588" s="170" t="s">
        <v>61</v>
      </c>
      <c r="E2588" s="171">
        <v>0.28730899999999998</v>
      </c>
      <c r="F2588" s="172">
        <v>8.3255900000000008E-3</v>
      </c>
      <c r="G2588" s="171">
        <v>8.4741499999999997E-3</v>
      </c>
      <c r="H2588" s="171">
        <v>0.33</v>
      </c>
      <c r="I2588" s="170" t="b">
        <v>1</v>
      </c>
    </row>
    <row r="2589" spans="1:9" x14ac:dyDescent="0.15">
      <c r="A2589" s="169" t="s">
        <v>1048</v>
      </c>
      <c r="B2589" s="169" t="s">
        <v>354</v>
      </c>
      <c r="C2589" s="170" t="s">
        <v>60</v>
      </c>
      <c r="D2589" s="170" t="s">
        <v>63</v>
      </c>
      <c r="E2589" s="171">
        <v>0.57162800000000002</v>
      </c>
      <c r="F2589" s="172">
        <v>3.7909900000000002E-3</v>
      </c>
      <c r="G2589" s="171">
        <v>7.7588300000000004E-3</v>
      </c>
      <c r="H2589" s="171">
        <v>0.63</v>
      </c>
      <c r="I2589" s="170" t="b">
        <v>1</v>
      </c>
    </row>
    <row r="2590" spans="1:9" x14ac:dyDescent="0.15">
      <c r="A2590" s="169" t="s">
        <v>1048</v>
      </c>
      <c r="B2590" s="169" t="s">
        <v>877</v>
      </c>
      <c r="C2590" s="170" t="s">
        <v>63</v>
      </c>
      <c r="D2590" s="170" t="s">
        <v>60</v>
      </c>
      <c r="E2590" s="171">
        <v>5.3191000000000002E-2</v>
      </c>
      <c r="F2590" s="172">
        <v>5.5868699999999999E-3</v>
      </c>
      <c r="G2590" s="171">
        <v>1.71719E-2</v>
      </c>
      <c r="H2590" s="171">
        <v>0.74</v>
      </c>
      <c r="I2590" s="170" t="b">
        <v>1</v>
      </c>
    </row>
    <row r="2591" spans="1:9" x14ac:dyDescent="0.15">
      <c r="A2591" s="169" t="s">
        <v>1048</v>
      </c>
      <c r="B2591" s="169" t="s">
        <v>115</v>
      </c>
      <c r="C2591" s="170" t="s">
        <v>67</v>
      </c>
      <c r="D2591" s="170" t="s">
        <v>61</v>
      </c>
      <c r="E2591" s="171">
        <v>0.25462899999999999</v>
      </c>
      <c r="F2591" s="172">
        <v>4.8839E-4</v>
      </c>
      <c r="G2591" s="171">
        <v>8.8094799999999997E-3</v>
      </c>
      <c r="H2591" s="171">
        <v>0.96</v>
      </c>
      <c r="I2591" s="170" t="b">
        <v>1</v>
      </c>
    </row>
    <row r="2592" spans="1:9" x14ac:dyDescent="0.15">
      <c r="A2592" s="169" t="s">
        <v>1048</v>
      </c>
      <c r="B2592" s="169" t="s">
        <v>101</v>
      </c>
      <c r="C2592" s="170" t="s">
        <v>60</v>
      </c>
      <c r="D2592" s="170" t="s">
        <v>63</v>
      </c>
      <c r="E2592" s="171">
        <v>0.38953399999999999</v>
      </c>
      <c r="F2592" s="172">
        <v>3.4733899999999998E-3</v>
      </c>
      <c r="G2592" s="171">
        <v>7.9580099999999997E-3</v>
      </c>
      <c r="H2592" s="171">
        <v>0.66</v>
      </c>
      <c r="I2592" s="170" t="b">
        <v>1</v>
      </c>
    </row>
    <row r="2593" spans="1:9" x14ac:dyDescent="0.15">
      <c r="A2593" s="169" t="s">
        <v>1048</v>
      </c>
      <c r="B2593" s="169" t="s">
        <v>90</v>
      </c>
      <c r="C2593" s="170" t="s">
        <v>60</v>
      </c>
      <c r="D2593" s="170" t="s">
        <v>63</v>
      </c>
      <c r="E2593" s="171">
        <v>0.69020300000000001</v>
      </c>
      <c r="F2593" s="172">
        <v>5.5116799999999997E-3</v>
      </c>
      <c r="G2593" s="171">
        <v>8.3470200000000001E-3</v>
      </c>
      <c r="H2593" s="171">
        <v>0.51</v>
      </c>
      <c r="I2593" s="170" t="b">
        <v>1</v>
      </c>
    </row>
    <row r="2594" spans="1:9" x14ac:dyDescent="0.15">
      <c r="A2594" s="169" t="s">
        <v>1048</v>
      </c>
      <c r="B2594" s="169" t="s">
        <v>942</v>
      </c>
      <c r="C2594" s="170" t="s">
        <v>63</v>
      </c>
      <c r="D2594" s="170" t="s">
        <v>67</v>
      </c>
      <c r="E2594" s="171">
        <v>0.19473699999999999</v>
      </c>
      <c r="F2594" s="172">
        <v>2.3053799999999999E-2</v>
      </c>
      <c r="G2594" s="171">
        <v>9.7662800000000004E-3</v>
      </c>
      <c r="H2594" s="171">
        <v>1.7999999999999999E-2</v>
      </c>
      <c r="I2594" s="170" t="b">
        <v>1</v>
      </c>
    </row>
    <row r="2595" spans="1:9" x14ac:dyDescent="0.15">
      <c r="A2595" s="169" t="s">
        <v>1048</v>
      </c>
      <c r="B2595" s="169" t="s">
        <v>131</v>
      </c>
      <c r="C2595" s="170" t="s">
        <v>60</v>
      </c>
      <c r="D2595" s="170" t="s">
        <v>63</v>
      </c>
      <c r="E2595" s="171">
        <v>0.13431100000000001</v>
      </c>
      <c r="F2595" s="172">
        <v>-5.0905000000000004E-3</v>
      </c>
      <c r="G2595" s="171">
        <v>1.1180499999999999E-2</v>
      </c>
      <c r="H2595" s="171">
        <v>0.65</v>
      </c>
      <c r="I2595" s="170" t="b">
        <v>1</v>
      </c>
    </row>
    <row r="2596" spans="1:9" x14ac:dyDescent="0.15">
      <c r="A2596" s="169" t="s">
        <v>1048</v>
      </c>
      <c r="B2596" s="169" t="s">
        <v>393</v>
      </c>
      <c r="C2596" s="170" t="s">
        <v>67</v>
      </c>
      <c r="D2596" s="170" t="s">
        <v>63</v>
      </c>
      <c r="E2596" s="171">
        <v>0.921902</v>
      </c>
      <c r="F2596" s="172">
        <v>1.8909200000000001E-2</v>
      </c>
      <c r="G2596" s="171">
        <v>1.4413199999999999E-2</v>
      </c>
      <c r="H2596" s="171">
        <v>0.19</v>
      </c>
      <c r="I2596" s="170" t="b">
        <v>1</v>
      </c>
    </row>
    <row r="2597" spans="1:9" x14ac:dyDescent="0.15">
      <c r="A2597" s="169" t="s">
        <v>1048</v>
      </c>
      <c r="B2597" s="169" t="s">
        <v>401</v>
      </c>
      <c r="C2597" s="170" t="s">
        <v>67</v>
      </c>
      <c r="D2597" s="170" t="s">
        <v>61</v>
      </c>
      <c r="E2597" s="171">
        <v>0.23521</v>
      </c>
      <c r="F2597" s="172">
        <v>-1.7551999999999999E-3</v>
      </c>
      <c r="G2597" s="171">
        <v>9.0706699999999994E-3</v>
      </c>
      <c r="H2597" s="171">
        <v>0.85</v>
      </c>
      <c r="I2597" s="170" t="b">
        <v>1</v>
      </c>
    </row>
    <row r="2598" spans="1:9" x14ac:dyDescent="0.15">
      <c r="A2598" s="169" t="s">
        <v>1048</v>
      </c>
      <c r="B2598" s="169" t="s">
        <v>130</v>
      </c>
      <c r="C2598" s="170" t="s">
        <v>67</v>
      </c>
      <c r="D2598" s="170" t="s">
        <v>61</v>
      </c>
      <c r="E2598" s="171">
        <v>0.52484399999999998</v>
      </c>
      <c r="F2598" s="172">
        <v>-3.8861E-3</v>
      </c>
      <c r="G2598" s="171">
        <v>7.59007E-3</v>
      </c>
      <c r="H2598" s="171">
        <v>0.61</v>
      </c>
      <c r="I2598" s="170" t="b">
        <v>1</v>
      </c>
    </row>
    <row r="2599" spans="1:9" x14ac:dyDescent="0.15">
      <c r="A2599" s="169" t="s">
        <v>1048</v>
      </c>
      <c r="B2599" s="169" t="s">
        <v>260</v>
      </c>
      <c r="C2599" s="170" t="s">
        <v>67</v>
      </c>
      <c r="D2599" s="170" t="s">
        <v>63</v>
      </c>
      <c r="E2599" s="171">
        <v>0.22839200000000001</v>
      </c>
      <c r="F2599" s="172">
        <v>-7.8490999999999995E-3</v>
      </c>
      <c r="G2599" s="171">
        <v>9.1317299999999994E-3</v>
      </c>
      <c r="H2599" s="171">
        <v>0.39</v>
      </c>
      <c r="I2599" s="170" t="b">
        <v>1</v>
      </c>
    </row>
    <row r="2600" spans="1:9" x14ac:dyDescent="0.15">
      <c r="A2600" s="169" t="s">
        <v>1048</v>
      </c>
      <c r="B2600" s="169" t="s">
        <v>348</v>
      </c>
      <c r="C2600" s="170" t="s">
        <v>67</v>
      </c>
      <c r="D2600" s="170" t="s">
        <v>63</v>
      </c>
      <c r="E2600" s="171">
        <v>0.81299200000000005</v>
      </c>
      <c r="F2600" s="172">
        <v>1.45177E-2</v>
      </c>
      <c r="G2600" s="171">
        <v>9.8708600000000004E-3</v>
      </c>
      <c r="H2600" s="171">
        <v>0.14000000000000001</v>
      </c>
      <c r="I2600" s="170" t="b">
        <v>1</v>
      </c>
    </row>
    <row r="2601" spans="1:9" x14ac:dyDescent="0.15">
      <c r="A2601" s="169" t="s">
        <v>1048</v>
      </c>
      <c r="B2601" s="169" t="s">
        <v>926</v>
      </c>
      <c r="C2601" s="170" t="s">
        <v>60</v>
      </c>
      <c r="D2601" s="170" t="s">
        <v>63</v>
      </c>
      <c r="E2601" s="171">
        <v>5.6544999999999998E-2</v>
      </c>
      <c r="F2601" s="172">
        <v>-3.81296E-2</v>
      </c>
      <c r="G2601" s="171">
        <v>1.6752199999999998E-2</v>
      </c>
      <c r="H2601" s="171">
        <v>2.3E-2</v>
      </c>
      <c r="I2601" s="170" t="b">
        <v>1</v>
      </c>
    </row>
    <row r="2602" spans="1:9" x14ac:dyDescent="0.15">
      <c r="A2602" s="169" t="s">
        <v>1048</v>
      </c>
      <c r="B2602" s="169" t="s">
        <v>867</v>
      </c>
      <c r="C2602" s="170" t="s">
        <v>60</v>
      </c>
      <c r="D2602" s="170" t="s">
        <v>63</v>
      </c>
      <c r="E2602" s="171">
        <v>0.15151800000000001</v>
      </c>
      <c r="F2602" s="172">
        <v>1.8355900000000001E-2</v>
      </c>
      <c r="G2602" s="171">
        <v>1.06937E-2</v>
      </c>
      <c r="H2602" s="171">
        <v>8.5999999999999993E-2</v>
      </c>
      <c r="I2602" s="170" t="b">
        <v>1</v>
      </c>
    </row>
    <row r="2603" spans="1:9" x14ac:dyDescent="0.15">
      <c r="A2603" s="169" t="s">
        <v>1048</v>
      </c>
      <c r="B2603" s="169" t="s">
        <v>231</v>
      </c>
      <c r="C2603" s="170" t="s">
        <v>67</v>
      </c>
      <c r="D2603" s="170" t="s">
        <v>61</v>
      </c>
      <c r="E2603" s="171">
        <v>0.38316800000000001</v>
      </c>
      <c r="F2603" s="172">
        <v>1.5007599999999999E-2</v>
      </c>
      <c r="G2603" s="171">
        <v>7.8849300000000001E-3</v>
      </c>
      <c r="H2603" s="171">
        <v>5.7000000000000002E-2</v>
      </c>
      <c r="I2603" s="170" t="b">
        <v>1</v>
      </c>
    </row>
    <row r="2604" spans="1:9" x14ac:dyDescent="0.15">
      <c r="A2604" s="169" t="s">
        <v>1048</v>
      </c>
      <c r="B2604" s="169" t="s">
        <v>879</v>
      </c>
      <c r="C2604" s="170" t="s">
        <v>63</v>
      </c>
      <c r="D2604" s="170" t="s">
        <v>61</v>
      </c>
      <c r="E2604" s="171">
        <v>0.21946299999999999</v>
      </c>
      <c r="F2604" s="172">
        <v>-4.34E-6</v>
      </c>
      <c r="G2604" s="171">
        <v>9.2880800000000006E-3</v>
      </c>
      <c r="H2604" s="171">
        <v>1</v>
      </c>
      <c r="I2604" s="170" t="b">
        <v>1</v>
      </c>
    </row>
    <row r="2605" spans="1:9" x14ac:dyDescent="0.15">
      <c r="A2605" s="169" t="s">
        <v>1048</v>
      </c>
      <c r="B2605" s="169" t="s">
        <v>243</v>
      </c>
      <c r="C2605" s="170" t="s">
        <v>60</v>
      </c>
      <c r="D2605" s="170" t="s">
        <v>61</v>
      </c>
      <c r="E2605" s="171">
        <v>0.54127999999999998</v>
      </c>
      <c r="F2605" s="172">
        <v>-7.7345000000000001E-3</v>
      </c>
      <c r="G2605" s="171">
        <v>7.7603000000000004E-3</v>
      </c>
      <c r="H2605" s="171">
        <v>0.32</v>
      </c>
      <c r="I2605" s="170" t="b">
        <v>1</v>
      </c>
    </row>
    <row r="2606" spans="1:9" x14ac:dyDescent="0.15">
      <c r="A2606" s="169" t="s">
        <v>1048</v>
      </c>
      <c r="B2606" s="169" t="s">
        <v>823</v>
      </c>
      <c r="C2606" s="170" t="s">
        <v>61</v>
      </c>
      <c r="D2606" s="170" t="s">
        <v>67</v>
      </c>
      <c r="E2606" s="171">
        <v>7.2974999999999998E-2</v>
      </c>
      <c r="F2606" s="172">
        <v>7.5241700000000002E-3</v>
      </c>
      <c r="G2606" s="171">
        <v>1.4903700000000001E-2</v>
      </c>
      <c r="H2606" s="171">
        <v>0.61</v>
      </c>
      <c r="I2606" s="170" t="b">
        <v>1</v>
      </c>
    </row>
    <row r="2607" spans="1:9" x14ac:dyDescent="0.15">
      <c r="A2607" s="169" t="s">
        <v>1048</v>
      </c>
      <c r="B2607" s="169" t="s">
        <v>944</v>
      </c>
      <c r="C2607" s="170" t="s">
        <v>67</v>
      </c>
      <c r="D2607" s="170" t="s">
        <v>63</v>
      </c>
      <c r="E2607" s="171">
        <v>0.10288899999999999</v>
      </c>
      <c r="F2607" s="172">
        <v>-4.4224199999999998E-2</v>
      </c>
      <c r="G2607" s="171">
        <v>1.27768E-2</v>
      </c>
      <c r="H2607" s="171">
        <v>5.4000000000000001E-4</v>
      </c>
      <c r="I2607" s="170" t="b">
        <v>1</v>
      </c>
    </row>
    <row r="2608" spans="1:9" x14ac:dyDescent="0.15">
      <c r="A2608" s="169" t="s">
        <v>1048</v>
      </c>
      <c r="B2608" s="169" t="s">
        <v>898</v>
      </c>
      <c r="C2608" s="170" t="s">
        <v>61</v>
      </c>
      <c r="D2608" s="170" t="s">
        <v>67</v>
      </c>
      <c r="E2608" s="171">
        <v>0.33891700000000002</v>
      </c>
      <c r="F2608" s="172">
        <v>-1.31647E-2</v>
      </c>
      <c r="G2608" s="171">
        <v>8.1404000000000008E-3</v>
      </c>
      <c r="H2608" s="171">
        <v>0.11</v>
      </c>
      <c r="I2608" s="170" t="b">
        <v>1</v>
      </c>
    </row>
    <row r="2609" spans="1:9" x14ac:dyDescent="0.15">
      <c r="A2609" s="169" t="s">
        <v>1048</v>
      </c>
      <c r="B2609" s="169" t="s">
        <v>289</v>
      </c>
      <c r="C2609" s="170" t="s">
        <v>60</v>
      </c>
      <c r="D2609" s="170" t="s">
        <v>63</v>
      </c>
      <c r="E2609" s="171">
        <v>0.39759899999999998</v>
      </c>
      <c r="F2609" s="172">
        <v>4.2687799999999998E-3</v>
      </c>
      <c r="G2609" s="171">
        <v>7.8940299999999998E-3</v>
      </c>
      <c r="H2609" s="171">
        <v>0.59</v>
      </c>
      <c r="I2609" s="170" t="b">
        <v>1</v>
      </c>
    </row>
    <row r="2610" spans="1:9" x14ac:dyDescent="0.15">
      <c r="A2610" s="169" t="s">
        <v>1048</v>
      </c>
      <c r="B2610" s="169" t="s">
        <v>103</v>
      </c>
      <c r="C2610" s="170" t="s">
        <v>63</v>
      </c>
      <c r="D2610" s="170" t="s">
        <v>61</v>
      </c>
      <c r="E2610" s="171">
        <v>0.71803399999999995</v>
      </c>
      <c r="F2610" s="172">
        <v>3.8293899999999998E-3</v>
      </c>
      <c r="G2610" s="171">
        <v>8.8564100000000003E-3</v>
      </c>
      <c r="H2610" s="171">
        <v>0.67</v>
      </c>
      <c r="I2610" s="170" t="b">
        <v>1</v>
      </c>
    </row>
    <row r="2611" spans="1:9" x14ac:dyDescent="0.15">
      <c r="A2611" s="169" t="s">
        <v>1048</v>
      </c>
      <c r="B2611" s="169" t="s">
        <v>328</v>
      </c>
      <c r="C2611" s="170" t="s">
        <v>67</v>
      </c>
      <c r="D2611" s="170" t="s">
        <v>61</v>
      </c>
      <c r="E2611" s="171">
        <v>0.68994599999999995</v>
      </c>
      <c r="F2611" s="172">
        <v>-9.1077999999999992E-3</v>
      </c>
      <c r="G2611" s="171">
        <v>8.3673399999999992E-3</v>
      </c>
      <c r="H2611" s="171">
        <v>0.28000000000000003</v>
      </c>
      <c r="I2611" s="170" t="b">
        <v>1</v>
      </c>
    </row>
    <row r="2612" spans="1:9" x14ac:dyDescent="0.15">
      <c r="A2612" s="169" t="s">
        <v>1048</v>
      </c>
      <c r="B2612" s="169" t="s">
        <v>69</v>
      </c>
      <c r="C2612" s="170" t="s">
        <v>67</v>
      </c>
      <c r="D2612" s="170" t="s">
        <v>61</v>
      </c>
      <c r="E2612" s="171">
        <v>0.211225</v>
      </c>
      <c r="F2612" s="172">
        <v>1.7000000000000001E-4</v>
      </c>
      <c r="G2612" s="171">
        <v>9.4497000000000001E-3</v>
      </c>
      <c r="H2612" s="171">
        <v>0.99</v>
      </c>
      <c r="I2612" s="170" t="b">
        <v>1</v>
      </c>
    </row>
    <row r="2613" spans="1:9" x14ac:dyDescent="0.15">
      <c r="A2613" s="169" t="s">
        <v>1048</v>
      </c>
      <c r="B2613" s="169" t="s">
        <v>220</v>
      </c>
      <c r="C2613" s="170" t="s">
        <v>67</v>
      </c>
      <c r="D2613" s="170" t="s">
        <v>61</v>
      </c>
      <c r="E2613" s="171">
        <v>0.29923300000000003</v>
      </c>
      <c r="F2613" s="172">
        <v>-3.9499000000000001E-3</v>
      </c>
      <c r="G2613" s="171">
        <v>8.4328500000000004E-3</v>
      </c>
      <c r="H2613" s="171">
        <v>0.64</v>
      </c>
      <c r="I2613" s="170" t="b">
        <v>1</v>
      </c>
    </row>
    <row r="2614" spans="1:9" x14ac:dyDescent="0.15">
      <c r="A2614" s="169" t="s">
        <v>1048</v>
      </c>
      <c r="B2614" s="169" t="s">
        <v>168</v>
      </c>
      <c r="C2614" s="170" t="s">
        <v>67</v>
      </c>
      <c r="D2614" s="170" t="s">
        <v>61</v>
      </c>
      <c r="E2614" s="171">
        <v>0.38247900000000001</v>
      </c>
      <c r="F2614" s="172">
        <v>1.47766E-3</v>
      </c>
      <c r="G2614" s="171">
        <v>7.9278300000000003E-3</v>
      </c>
      <c r="H2614" s="171">
        <v>0.85</v>
      </c>
      <c r="I2614" s="170" t="b">
        <v>1</v>
      </c>
    </row>
    <row r="2615" spans="1:9" x14ac:dyDescent="0.15">
      <c r="A2615" s="169" t="s">
        <v>1048</v>
      </c>
      <c r="B2615" s="169" t="s">
        <v>841</v>
      </c>
      <c r="C2615" s="170" t="s">
        <v>67</v>
      </c>
      <c r="D2615" s="170" t="s">
        <v>61</v>
      </c>
      <c r="E2615" s="171">
        <v>0.29044399999999998</v>
      </c>
      <c r="F2615" s="172">
        <v>4.9855500000000001E-3</v>
      </c>
      <c r="G2615" s="171">
        <v>8.5189700000000007E-3</v>
      </c>
      <c r="H2615" s="171">
        <v>0.56000000000000005</v>
      </c>
      <c r="I2615" s="170" t="b">
        <v>1</v>
      </c>
    </row>
    <row r="2616" spans="1:9" x14ac:dyDescent="0.15">
      <c r="A2616" s="169" t="s">
        <v>1048</v>
      </c>
      <c r="B2616" s="169" t="s">
        <v>148</v>
      </c>
      <c r="C2616" s="170" t="s">
        <v>60</v>
      </c>
      <c r="D2616" s="170" t="s">
        <v>63</v>
      </c>
      <c r="E2616" s="171">
        <v>0.61887199999999998</v>
      </c>
      <c r="F2616" s="172">
        <v>9.5738899999999998E-3</v>
      </c>
      <c r="G2616" s="171">
        <v>7.9182599999999999E-3</v>
      </c>
      <c r="H2616" s="171">
        <v>0.23</v>
      </c>
      <c r="I2616" s="170" t="b">
        <v>1</v>
      </c>
    </row>
    <row r="2617" spans="1:9" x14ac:dyDescent="0.15">
      <c r="A2617" s="169" t="s">
        <v>1048</v>
      </c>
      <c r="B2617" s="169" t="s">
        <v>342</v>
      </c>
      <c r="C2617" s="170" t="s">
        <v>60</v>
      </c>
      <c r="D2617" s="170" t="s">
        <v>61</v>
      </c>
      <c r="E2617" s="171">
        <v>0.54671400000000003</v>
      </c>
      <c r="F2617" s="172">
        <v>-1.04717E-2</v>
      </c>
      <c r="G2617" s="171">
        <v>7.7479699999999999E-3</v>
      </c>
      <c r="H2617" s="171">
        <v>0.18</v>
      </c>
      <c r="I2617" s="170" t="b">
        <v>1</v>
      </c>
    </row>
    <row r="2618" spans="1:9" x14ac:dyDescent="0.15">
      <c r="A2618" s="169" t="s">
        <v>1048</v>
      </c>
      <c r="B2618" s="169" t="s">
        <v>318</v>
      </c>
      <c r="C2618" s="170" t="s">
        <v>67</v>
      </c>
      <c r="D2618" s="170" t="s">
        <v>60</v>
      </c>
      <c r="E2618" s="171">
        <v>0.170406</v>
      </c>
      <c r="F2618" s="172">
        <v>1.8501199999999999E-2</v>
      </c>
      <c r="G2618" s="171">
        <v>1.02255E-2</v>
      </c>
      <c r="H2618" s="171">
        <v>7.0000000000000007E-2</v>
      </c>
      <c r="I2618" s="170" t="b">
        <v>1</v>
      </c>
    </row>
    <row r="2619" spans="1:9" x14ac:dyDescent="0.15">
      <c r="A2619" s="169" t="s">
        <v>1048</v>
      </c>
      <c r="B2619" s="169" t="s">
        <v>143</v>
      </c>
      <c r="C2619" s="170" t="s">
        <v>67</v>
      </c>
      <c r="D2619" s="170" t="s">
        <v>61</v>
      </c>
      <c r="E2619" s="171">
        <v>0.238536</v>
      </c>
      <c r="F2619" s="172">
        <v>1.9012500000000002E-2</v>
      </c>
      <c r="G2619" s="171">
        <v>9.0434499999999998E-3</v>
      </c>
      <c r="H2619" s="171">
        <v>3.5999999999999997E-2</v>
      </c>
      <c r="I2619" s="170" t="b">
        <v>1</v>
      </c>
    </row>
    <row r="2620" spans="1:9" x14ac:dyDescent="0.15">
      <c r="A2620" s="169" t="s">
        <v>1048</v>
      </c>
      <c r="B2620" s="169" t="s">
        <v>172</v>
      </c>
      <c r="C2620" s="170" t="s">
        <v>60</v>
      </c>
      <c r="D2620" s="170" t="s">
        <v>63</v>
      </c>
      <c r="E2620" s="171">
        <v>0.641683</v>
      </c>
      <c r="F2620" s="172">
        <v>2.4852899999999998E-3</v>
      </c>
      <c r="G2620" s="171">
        <v>8.0340099999999994E-3</v>
      </c>
      <c r="H2620" s="171">
        <v>0.76</v>
      </c>
      <c r="I2620" s="170" t="b">
        <v>1</v>
      </c>
    </row>
    <row r="2621" spans="1:9" x14ac:dyDescent="0.15">
      <c r="A2621" s="169" t="s">
        <v>1048</v>
      </c>
      <c r="B2621" s="169" t="s">
        <v>159</v>
      </c>
      <c r="C2621" s="170" t="s">
        <v>67</v>
      </c>
      <c r="D2621" s="170" t="s">
        <v>63</v>
      </c>
      <c r="E2621" s="171">
        <v>0.73481200000000002</v>
      </c>
      <c r="F2621" s="172">
        <v>9.2853699999999994E-3</v>
      </c>
      <c r="G2621" s="171">
        <v>8.7464799999999992E-3</v>
      </c>
      <c r="H2621" s="171">
        <v>0.28999999999999998</v>
      </c>
      <c r="I2621" s="170" t="b">
        <v>1</v>
      </c>
    </row>
    <row r="2622" spans="1:9" x14ac:dyDescent="0.15">
      <c r="A2622" s="169" t="s">
        <v>1048</v>
      </c>
      <c r="B2622" s="169" t="s">
        <v>859</v>
      </c>
      <c r="C2622" s="170" t="s">
        <v>61</v>
      </c>
      <c r="D2622" s="170" t="s">
        <v>60</v>
      </c>
      <c r="E2622" s="171">
        <v>5.8375000000000003E-2</v>
      </c>
      <c r="F2622" s="172">
        <v>-4.23404E-2</v>
      </c>
      <c r="G2622" s="171">
        <v>1.7164499999999999E-2</v>
      </c>
      <c r="H2622" s="171">
        <v>1.4E-2</v>
      </c>
      <c r="I2622" s="170" t="b">
        <v>1</v>
      </c>
    </row>
    <row r="2623" spans="1:9" x14ac:dyDescent="0.15">
      <c r="A2623" s="169" t="s">
        <v>1048</v>
      </c>
      <c r="B2623" s="169" t="s">
        <v>214</v>
      </c>
      <c r="C2623" s="170" t="s">
        <v>60</v>
      </c>
      <c r="D2623" s="170" t="s">
        <v>63</v>
      </c>
      <c r="E2623" s="171">
        <v>0.39959499999999998</v>
      </c>
      <c r="F2623" s="172">
        <v>-1.3100799999999999E-2</v>
      </c>
      <c r="G2623" s="171">
        <v>7.89049E-3</v>
      </c>
      <c r="H2623" s="171">
        <v>9.7000000000000003E-2</v>
      </c>
      <c r="I2623" s="170" t="b">
        <v>1</v>
      </c>
    </row>
    <row r="2624" spans="1:9" x14ac:dyDescent="0.15">
      <c r="A2624" s="169" t="s">
        <v>1048</v>
      </c>
      <c r="B2624" s="169" t="s">
        <v>375</v>
      </c>
      <c r="C2624" s="170" t="s">
        <v>60</v>
      </c>
      <c r="D2624" s="170" t="s">
        <v>63</v>
      </c>
      <c r="E2624" s="171">
        <v>0.30071900000000001</v>
      </c>
      <c r="F2624" s="172">
        <v>-9.5575999999999994E-3</v>
      </c>
      <c r="G2624" s="171">
        <v>8.3698899999999996E-3</v>
      </c>
      <c r="H2624" s="171">
        <v>0.25</v>
      </c>
      <c r="I2624" s="170" t="b">
        <v>1</v>
      </c>
    </row>
    <row r="2625" spans="1:9" x14ac:dyDescent="0.15">
      <c r="A2625" s="169" t="s">
        <v>1048</v>
      </c>
      <c r="B2625" s="169" t="s">
        <v>102</v>
      </c>
      <c r="C2625" s="170" t="s">
        <v>60</v>
      </c>
      <c r="D2625" s="170" t="s">
        <v>63</v>
      </c>
      <c r="E2625" s="171">
        <v>3.8503000000000003E-2</v>
      </c>
      <c r="F2625" s="172">
        <v>1.3381999999999999E-4</v>
      </c>
      <c r="G2625" s="171">
        <v>1.9978900000000001E-2</v>
      </c>
      <c r="H2625" s="171">
        <v>0.99</v>
      </c>
      <c r="I2625" s="170" t="b">
        <v>1</v>
      </c>
    </row>
    <row r="2626" spans="1:9" x14ac:dyDescent="0.15">
      <c r="A2626" s="169" t="s">
        <v>1048</v>
      </c>
      <c r="B2626" s="169" t="s">
        <v>885</v>
      </c>
      <c r="C2626" s="170" t="s">
        <v>63</v>
      </c>
      <c r="D2626" s="170" t="s">
        <v>67</v>
      </c>
      <c r="E2626" s="171">
        <v>8.2756999999999997E-2</v>
      </c>
      <c r="F2626" s="172">
        <v>-1.6674399999999999E-2</v>
      </c>
      <c r="G2626" s="171">
        <v>1.4017999999999999E-2</v>
      </c>
      <c r="H2626" s="171">
        <v>0.23</v>
      </c>
      <c r="I2626" s="170" t="b">
        <v>1</v>
      </c>
    </row>
    <row r="2627" spans="1:9" x14ac:dyDescent="0.15">
      <c r="A2627" s="169" t="s">
        <v>1048</v>
      </c>
      <c r="B2627" s="169" t="s">
        <v>936</v>
      </c>
      <c r="C2627" s="170" t="s">
        <v>61</v>
      </c>
      <c r="D2627" s="170" t="s">
        <v>63</v>
      </c>
      <c r="E2627" s="171">
        <v>2.0573000000000001E-2</v>
      </c>
      <c r="F2627" s="172">
        <v>-1.23003E-2</v>
      </c>
      <c r="G2627" s="171">
        <v>2.7704900000000001E-2</v>
      </c>
      <c r="H2627" s="171">
        <v>0.66</v>
      </c>
      <c r="I2627" s="170" t="b">
        <v>1</v>
      </c>
    </row>
    <row r="2628" spans="1:9" x14ac:dyDescent="0.15">
      <c r="A2628" s="169" t="s">
        <v>1048</v>
      </c>
      <c r="B2628" s="169" t="s">
        <v>193</v>
      </c>
      <c r="C2628" s="170" t="s">
        <v>63</v>
      </c>
      <c r="D2628" s="170" t="s">
        <v>61</v>
      </c>
      <c r="E2628" s="171">
        <v>0.30783500000000003</v>
      </c>
      <c r="F2628" s="172">
        <v>8.1522899999999995E-3</v>
      </c>
      <c r="G2628" s="171">
        <v>8.3074199999999994E-3</v>
      </c>
      <c r="H2628" s="171">
        <v>0.33</v>
      </c>
      <c r="I2628" s="170" t="b">
        <v>1</v>
      </c>
    </row>
    <row r="2629" spans="1:9" x14ac:dyDescent="0.15">
      <c r="A2629" s="169" t="s">
        <v>1048</v>
      </c>
      <c r="B2629" s="169" t="s">
        <v>938</v>
      </c>
      <c r="C2629" s="170" t="s">
        <v>67</v>
      </c>
      <c r="D2629" s="170" t="s">
        <v>61</v>
      </c>
      <c r="E2629" s="171">
        <v>0.34262900000000002</v>
      </c>
      <c r="F2629" s="172">
        <v>-8.2243999999999998E-3</v>
      </c>
      <c r="G2629" s="171">
        <v>8.1088099999999993E-3</v>
      </c>
      <c r="H2629" s="171">
        <v>0.31</v>
      </c>
      <c r="I2629" s="170" t="b">
        <v>1</v>
      </c>
    </row>
    <row r="2630" spans="1:9" x14ac:dyDescent="0.15">
      <c r="A2630" s="169" t="s">
        <v>1048</v>
      </c>
      <c r="B2630" s="169" t="s">
        <v>280</v>
      </c>
      <c r="C2630" s="170" t="s">
        <v>67</v>
      </c>
      <c r="D2630" s="170" t="s">
        <v>61</v>
      </c>
      <c r="E2630" s="171">
        <v>0.67939300000000002</v>
      </c>
      <c r="F2630" s="172">
        <v>7.6699999999999997E-3</v>
      </c>
      <c r="G2630" s="171">
        <v>8.2487700000000008E-3</v>
      </c>
      <c r="H2630" s="171">
        <v>0.35</v>
      </c>
      <c r="I2630" s="170" t="b">
        <v>1</v>
      </c>
    </row>
    <row r="2631" spans="1:9" x14ac:dyDescent="0.15">
      <c r="A2631" s="169" t="s">
        <v>1048</v>
      </c>
      <c r="B2631" s="169" t="s">
        <v>245</v>
      </c>
      <c r="C2631" s="170" t="s">
        <v>67</v>
      </c>
      <c r="D2631" s="170" t="s">
        <v>61</v>
      </c>
      <c r="E2631" s="171">
        <v>0.72081399999999995</v>
      </c>
      <c r="F2631" s="172">
        <v>3.4560400000000001E-3</v>
      </c>
      <c r="G2631" s="171">
        <v>8.5715700000000006E-3</v>
      </c>
      <c r="H2631" s="171">
        <v>0.69</v>
      </c>
      <c r="I2631" s="170" t="b">
        <v>1</v>
      </c>
    </row>
    <row r="2632" spans="1:9" x14ac:dyDescent="0.15">
      <c r="A2632" s="169" t="s">
        <v>1048</v>
      </c>
      <c r="B2632" s="169" t="s">
        <v>1193</v>
      </c>
      <c r="C2632" s="170" t="s">
        <v>63</v>
      </c>
      <c r="D2632" s="170" t="s">
        <v>60</v>
      </c>
      <c r="E2632" s="171">
        <v>7.4935000000000002E-2</v>
      </c>
      <c r="F2632" s="172">
        <v>-2.9647199999999999E-2</v>
      </c>
      <c r="G2632" s="171">
        <v>1.45792E-2</v>
      </c>
      <c r="H2632" s="171">
        <v>4.2000000000000003E-2</v>
      </c>
      <c r="I2632" s="170" t="b">
        <v>1</v>
      </c>
    </row>
    <row r="2633" spans="1:9" x14ac:dyDescent="0.15">
      <c r="A2633" s="169" t="s">
        <v>1048</v>
      </c>
      <c r="B2633" s="169" t="s">
        <v>196</v>
      </c>
      <c r="C2633" s="170" t="s">
        <v>67</v>
      </c>
      <c r="D2633" s="170" t="s">
        <v>61</v>
      </c>
      <c r="E2633" s="171">
        <v>0.83292999999999995</v>
      </c>
      <c r="F2633" s="172">
        <v>-1.4324699999999999E-2</v>
      </c>
      <c r="G2633" s="171">
        <v>1.03759E-2</v>
      </c>
      <c r="H2633" s="171">
        <v>0.17</v>
      </c>
      <c r="I2633" s="170" t="b">
        <v>1</v>
      </c>
    </row>
    <row r="2634" spans="1:9" x14ac:dyDescent="0.15">
      <c r="A2634" s="169" t="s">
        <v>1048</v>
      </c>
      <c r="B2634" s="169" t="s">
        <v>62</v>
      </c>
      <c r="C2634" s="170" t="s">
        <v>60</v>
      </c>
      <c r="D2634" s="170" t="s">
        <v>63</v>
      </c>
      <c r="E2634" s="171">
        <v>0.116893</v>
      </c>
      <c r="F2634" s="172">
        <v>3.9966300000000001E-3</v>
      </c>
      <c r="G2634" s="171">
        <v>1.2108499999999999E-2</v>
      </c>
      <c r="H2634" s="171">
        <v>0.74</v>
      </c>
      <c r="I2634" s="170" t="b">
        <v>1</v>
      </c>
    </row>
    <row r="2635" spans="1:9" x14ac:dyDescent="0.15">
      <c r="A2635" s="169" t="s">
        <v>1048</v>
      </c>
      <c r="B2635" s="169" t="s">
        <v>225</v>
      </c>
      <c r="C2635" s="170" t="s">
        <v>60</v>
      </c>
      <c r="D2635" s="170" t="s">
        <v>63</v>
      </c>
      <c r="E2635" s="171">
        <v>0.86059200000000002</v>
      </c>
      <c r="F2635" s="172">
        <v>-2.30041E-2</v>
      </c>
      <c r="G2635" s="171">
        <v>1.13031E-2</v>
      </c>
      <c r="H2635" s="171">
        <v>4.2000000000000003E-2</v>
      </c>
      <c r="I2635" s="170" t="b">
        <v>1</v>
      </c>
    </row>
    <row r="2636" spans="1:9" x14ac:dyDescent="0.15">
      <c r="A2636" s="169" t="s">
        <v>1048</v>
      </c>
      <c r="B2636" s="169" t="s">
        <v>299</v>
      </c>
      <c r="C2636" s="170" t="s">
        <v>60</v>
      </c>
      <c r="D2636" s="170" t="s">
        <v>63</v>
      </c>
      <c r="E2636" s="171">
        <v>3.3086999999999998E-2</v>
      </c>
      <c r="F2636" s="172">
        <v>-3.5787399999999997E-2</v>
      </c>
      <c r="G2636" s="171">
        <v>2.1431800000000001E-2</v>
      </c>
      <c r="H2636" s="171">
        <v>9.5000000000000001E-2</v>
      </c>
      <c r="I2636" s="170" t="b">
        <v>1</v>
      </c>
    </row>
    <row r="2637" spans="1:9" x14ac:dyDescent="0.15">
      <c r="A2637" s="169" t="s">
        <v>1048</v>
      </c>
      <c r="B2637" s="169" t="s">
        <v>785</v>
      </c>
      <c r="C2637" s="170" t="s">
        <v>60</v>
      </c>
      <c r="D2637" s="170" t="s">
        <v>61</v>
      </c>
      <c r="E2637" s="171">
        <v>0.35081099999999998</v>
      </c>
      <c r="F2637" s="172">
        <v>1.0405299999999999E-2</v>
      </c>
      <c r="G2637" s="171">
        <v>8.0937100000000005E-3</v>
      </c>
      <c r="H2637" s="171">
        <v>0.2</v>
      </c>
      <c r="I2637" s="170" t="b">
        <v>1</v>
      </c>
    </row>
    <row r="2638" spans="1:9" x14ac:dyDescent="0.15">
      <c r="A2638" s="169" t="s">
        <v>1048</v>
      </c>
      <c r="B2638" s="169" t="s">
        <v>142</v>
      </c>
      <c r="C2638" s="170" t="s">
        <v>60</v>
      </c>
      <c r="D2638" s="170" t="s">
        <v>63</v>
      </c>
      <c r="E2638" s="171">
        <v>0.891181</v>
      </c>
      <c r="F2638" s="172">
        <v>-9.4090000000000005E-4</v>
      </c>
      <c r="G2638" s="171">
        <v>1.24238E-2</v>
      </c>
      <c r="H2638" s="171">
        <v>0.94</v>
      </c>
      <c r="I2638" s="170" t="b">
        <v>1</v>
      </c>
    </row>
    <row r="2639" spans="1:9" x14ac:dyDescent="0.15">
      <c r="A2639" s="169" t="s">
        <v>1048</v>
      </c>
      <c r="B2639" s="169" t="s">
        <v>968</v>
      </c>
      <c r="C2639" s="170" t="s">
        <v>67</v>
      </c>
      <c r="D2639" s="170" t="s">
        <v>61</v>
      </c>
      <c r="E2639" s="171">
        <v>0.33301999999999998</v>
      </c>
      <c r="F2639" s="172">
        <v>-2.4529E-3</v>
      </c>
      <c r="G2639" s="171">
        <v>8.2806300000000006E-3</v>
      </c>
      <c r="H2639" s="171">
        <v>0.77</v>
      </c>
      <c r="I2639" s="170" t="b">
        <v>1</v>
      </c>
    </row>
    <row r="2640" spans="1:9" x14ac:dyDescent="0.15">
      <c r="A2640" s="169" t="s">
        <v>1048</v>
      </c>
      <c r="B2640" s="169" t="s">
        <v>124</v>
      </c>
      <c r="C2640" s="170" t="s">
        <v>67</v>
      </c>
      <c r="D2640" s="170" t="s">
        <v>61</v>
      </c>
      <c r="E2640" s="171">
        <v>0.81163399999999997</v>
      </c>
      <c r="F2640" s="172">
        <v>2.8016900000000001E-2</v>
      </c>
      <c r="G2640" s="171">
        <v>9.7546600000000001E-3</v>
      </c>
      <c r="H2640" s="171">
        <v>4.1000000000000003E-3</v>
      </c>
      <c r="I2640" s="170" t="b">
        <v>1</v>
      </c>
    </row>
    <row r="2641" spans="1:9" x14ac:dyDescent="0.15">
      <c r="A2641" s="169" t="s">
        <v>1048</v>
      </c>
      <c r="B2641" s="169" t="s">
        <v>946</v>
      </c>
      <c r="C2641" s="170" t="s">
        <v>60</v>
      </c>
      <c r="D2641" s="170" t="s">
        <v>63</v>
      </c>
      <c r="E2641" s="171">
        <v>2.3304999999999999E-2</v>
      </c>
      <c r="F2641" s="172">
        <v>4.8262799999999996E-3</v>
      </c>
      <c r="G2641" s="171">
        <v>2.5511900000000001E-2</v>
      </c>
      <c r="H2641" s="171">
        <v>0.85</v>
      </c>
      <c r="I2641" s="170" t="b">
        <v>1</v>
      </c>
    </row>
    <row r="2642" spans="1:9" x14ac:dyDescent="0.15">
      <c r="A2642" s="169" t="s">
        <v>1048</v>
      </c>
      <c r="B2642" s="169" t="s">
        <v>887</v>
      </c>
      <c r="C2642" s="170" t="s">
        <v>61</v>
      </c>
      <c r="D2642" s="170" t="s">
        <v>63</v>
      </c>
      <c r="E2642" s="171">
        <v>0.15441299999999999</v>
      </c>
      <c r="F2642" s="172">
        <v>-4.1178999999999999E-3</v>
      </c>
      <c r="G2642" s="171">
        <v>1.06734E-2</v>
      </c>
      <c r="H2642" s="171">
        <v>0.7</v>
      </c>
      <c r="I2642" s="170" t="b">
        <v>1</v>
      </c>
    </row>
    <row r="2643" spans="1:9" x14ac:dyDescent="0.15">
      <c r="A2643" s="169" t="s">
        <v>1048</v>
      </c>
      <c r="B2643" s="169" t="s">
        <v>341</v>
      </c>
      <c r="C2643" s="170" t="s">
        <v>60</v>
      </c>
      <c r="D2643" s="170" t="s">
        <v>63</v>
      </c>
      <c r="E2643" s="171">
        <v>0.51899899999999999</v>
      </c>
      <c r="F2643" s="172">
        <v>4.4125500000000003E-3</v>
      </c>
      <c r="G2643" s="171">
        <v>7.70836E-3</v>
      </c>
      <c r="H2643" s="171">
        <v>0.56999999999999995</v>
      </c>
      <c r="I2643" s="170" t="b">
        <v>1</v>
      </c>
    </row>
    <row r="2644" spans="1:9" x14ac:dyDescent="0.15">
      <c r="A2644" s="169" t="s">
        <v>1048</v>
      </c>
      <c r="B2644" s="169" t="s">
        <v>275</v>
      </c>
      <c r="C2644" s="170" t="s">
        <v>67</v>
      </c>
      <c r="D2644" s="170" t="s">
        <v>61</v>
      </c>
      <c r="E2644" s="171">
        <v>3.6158999999999997E-2</v>
      </c>
      <c r="F2644" s="172">
        <v>-3.2578299999999998E-2</v>
      </c>
      <c r="G2644" s="171">
        <v>2.0703900000000001E-2</v>
      </c>
      <c r="H2644" s="171">
        <v>0.12</v>
      </c>
      <c r="I2644" s="170" t="b">
        <v>1</v>
      </c>
    </row>
    <row r="2645" spans="1:9" x14ac:dyDescent="0.15">
      <c r="A2645" s="169" t="s">
        <v>1048</v>
      </c>
      <c r="B2645" s="169" t="s">
        <v>226</v>
      </c>
      <c r="C2645" s="170" t="s">
        <v>63</v>
      </c>
      <c r="D2645" s="170" t="s">
        <v>61</v>
      </c>
      <c r="E2645" s="171">
        <v>0.18528700000000001</v>
      </c>
      <c r="F2645" s="172">
        <v>-1.8002999999999999E-3</v>
      </c>
      <c r="G2645" s="171">
        <v>9.9384E-3</v>
      </c>
      <c r="H2645" s="171">
        <v>0.86</v>
      </c>
      <c r="I2645" s="170" t="b">
        <v>1</v>
      </c>
    </row>
    <row r="2646" spans="1:9" x14ac:dyDescent="0.15">
      <c r="A2646" s="169" t="s">
        <v>1048</v>
      </c>
      <c r="B2646" s="169" t="s">
        <v>406</v>
      </c>
      <c r="C2646" s="170" t="s">
        <v>60</v>
      </c>
      <c r="D2646" s="170" t="s">
        <v>63</v>
      </c>
      <c r="E2646" s="171">
        <v>5.5025999999999999E-2</v>
      </c>
      <c r="F2646" s="172">
        <v>1.03077E-2</v>
      </c>
      <c r="G2646" s="171">
        <v>1.69517E-2</v>
      </c>
      <c r="H2646" s="171">
        <v>0.54</v>
      </c>
      <c r="I2646" s="170" t="b">
        <v>1</v>
      </c>
    </row>
    <row r="2647" spans="1:9" x14ac:dyDescent="0.15">
      <c r="A2647" s="169" t="s">
        <v>1048</v>
      </c>
      <c r="B2647" s="169" t="s">
        <v>869</v>
      </c>
      <c r="C2647" s="170" t="s">
        <v>63</v>
      </c>
      <c r="D2647" s="170" t="s">
        <v>67</v>
      </c>
      <c r="E2647" s="171">
        <v>0.25799499999999997</v>
      </c>
      <c r="F2647" s="172">
        <v>1.32123E-2</v>
      </c>
      <c r="G2647" s="171">
        <v>8.8047100000000003E-3</v>
      </c>
      <c r="H2647" s="171">
        <v>0.13</v>
      </c>
      <c r="I2647" s="170" t="b">
        <v>1</v>
      </c>
    </row>
    <row r="2648" spans="1:9" x14ac:dyDescent="0.15">
      <c r="A2648" s="169" t="s">
        <v>1048</v>
      </c>
      <c r="B2648" s="169" t="s">
        <v>74</v>
      </c>
      <c r="C2648" s="170" t="s">
        <v>60</v>
      </c>
      <c r="D2648" s="170" t="s">
        <v>63</v>
      </c>
      <c r="E2648" s="171">
        <v>0.95039600000000002</v>
      </c>
      <c r="F2648" s="172">
        <v>1.65211E-2</v>
      </c>
      <c r="G2648" s="171">
        <v>1.77357E-2</v>
      </c>
      <c r="H2648" s="171">
        <v>0.35</v>
      </c>
      <c r="I2648" s="170" t="b">
        <v>1</v>
      </c>
    </row>
    <row r="2649" spans="1:9" x14ac:dyDescent="0.15">
      <c r="A2649" s="169" t="s">
        <v>1048</v>
      </c>
      <c r="B2649" s="169" t="s">
        <v>952</v>
      </c>
      <c r="C2649" s="170" t="s">
        <v>60</v>
      </c>
      <c r="D2649" s="170" t="s">
        <v>63</v>
      </c>
      <c r="E2649" s="171">
        <v>6.9850999999999996E-2</v>
      </c>
      <c r="F2649" s="172">
        <v>-4.4025399999999999E-2</v>
      </c>
      <c r="G2649" s="171">
        <v>1.5736199999999999E-2</v>
      </c>
      <c r="H2649" s="171">
        <v>5.1000000000000004E-3</v>
      </c>
      <c r="I2649" s="170" t="b">
        <v>1</v>
      </c>
    </row>
    <row r="2650" spans="1:9" x14ac:dyDescent="0.15">
      <c r="A2650" s="169" t="s">
        <v>1048</v>
      </c>
      <c r="B2650" s="169" t="s">
        <v>95</v>
      </c>
      <c r="C2650" s="170" t="s">
        <v>67</v>
      </c>
      <c r="D2650" s="170" t="s">
        <v>60</v>
      </c>
      <c r="E2650" s="171">
        <v>5.9381999999999997E-2</v>
      </c>
      <c r="F2650" s="172">
        <v>-1.2347800000000001E-2</v>
      </c>
      <c r="G2650" s="171">
        <v>1.6520300000000002E-2</v>
      </c>
      <c r="H2650" s="171">
        <v>0.45</v>
      </c>
      <c r="I2650" s="170" t="b">
        <v>1</v>
      </c>
    </row>
    <row r="2651" spans="1:9" x14ac:dyDescent="0.15">
      <c r="A2651" s="169" t="s">
        <v>1048</v>
      </c>
      <c r="B2651" s="169" t="s">
        <v>152</v>
      </c>
      <c r="C2651" s="170" t="s">
        <v>67</v>
      </c>
      <c r="D2651" s="170" t="s">
        <v>61</v>
      </c>
      <c r="E2651" s="171">
        <v>0.61040499999999998</v>
      </c>
      <c r="F2651" s="172">
        <v>5.4033400000000004E-3</v>
      </c>
      <c r="G2651" s="171">
        <v>7.8896299999999999E-3</v>
      </c>
      <c r="H2651" s="171">
        <v>0.49</v>
      </c>
      <c r="I2651" s="170" t="b">
        <v>1</v>
      </c>
    </row>
    <row r="2652" spans="1:9" x14ac:dyDescent="0.15">
      <c r="A2652" s="169" t="s">
        <v>1048</v>
      </c>
      <c r="B2652" s="169" t="s">
        <v>958</v>
      </c>
      <c r="C2652" s="170" t="s">
        <v>61</v>
      </c>
      <c r="D2652" s="170" t="s">
        <v>67</v>
      </c>
      <c r="E2652" s="171">
        <v>0.149565</v>
      </c>
      <c r="F2652" s="172">
        <v>-2.0158599999999999E-2</v>
      </c>
      <c r="G2652" s="171">
        <v>1.0767000000000001E-2</v>
      </c>
      <c r="H2652" s="171">
        <v>6.0999999999999999E-2</v>
      </c>
      <c r="I2652" s="170" t="b">
        <v>1</v>
      </c>
    </row>
    <row r="2653" spans="1:9" x14ac:dyDescent="0.15">
      <c r="A2653" s="169" t="s">
        <v>1048</v>
      </c>
      <c r="B2653" s="169" t="s">
        <v>97</v>
      </c>
      <c r="C2653" s="170" t="s">
        <v>60</v>
      </c>
      <c r="D2653" s="170" t="s">
        <v>63</v>
      </c>
      <c r="E2653" s="171">
        <v>0.87654100000000001</v>
      </c>
      <c r="F2653" s="172">
        <v>3.4796000000000002E-4</v>
      </c>
      <c r="G2653" s="171">
        <v>1.1769E-2</v>
      </c>
      <c r="H2653" s="171">
        <v>0.98</v>
      </c>
      <c r="I2653" s="170" t="b">
        <v>1</v>
      </c>
    </row>
    <row r="2654" spans="1:9" x14ac:dyDescent="0.15">
      <c r="A2654" s="169" t="s">
        <v>1048</v>
      </c>
      <c r="B2654" s="169" t="s">
        <v>139</v>
      </c>
      <c r="C2654" s="170" t="s">
        <v>67</v>
      </c>
      <c r="D2654" s="170" t="s">
        <v>61</v>
      </c>
      <c r="E2654" s="171">
        <v>0.34255400000000003</v>
      </c>
      <c r="F2654" s="172">
        <v>4.3056500000000003E-3</v>
      </c>
      <c r="G2654" s="171">
        <v>8.1263299999999993E-3</v>
      </c>
      <c r="H2654" s="171">
        <v>0.6</v>
      </c>
      <c r="I2654" s="170" t="b">
        <v>1</v>
      </c>
    </row>
    <row r="2655" spans="1:9" x14ac:dyDescent="0.15">
      <c r="A2655" s="169" t="s">
        <v>1048</v>
      </c>
      <c r="B2655" s="169" t="s">
        <v>400</v>
      </c>
      <c r="C2655" s="170" t="s">
        <v>60</v>
      </c>
      <c r="D2655" s="170" t="s">
        <v>63</v>
      </c>
      <c r="E2655" s="171">
        <v>0.96154600000000001</v>
      </c>
      <c r="F2655" s="172">
        <v>-1.6758999999999999E-3</v>
      </c>
      <c r="G2655" s="171">
        <v>2.0105499999999998E-2</v>
      </c>
      <c r="H2655" s="171">
        <v>0.93</v>
      </c>
      <c r="I2655" s="170" t="b">
        <v>1</v>
      </c>
    </row>
    <row r="2656" spans="1:9" x14ac:dyDescent="0.15">
      <c r="A2656" s="169" t="s">
        <v>1048</v>
      </c>
      <c r="B2656" s="169" t="s">
        <v>311</v>
      </c>
      <c r="C2656" s="170" t="s">
        <v>67</v>
      </c>
      <c r="D2656" s="170" t="s">
        <v>63</v>
      </c>
      <c r="E2656" s="171">
        <v>0.80181999999999998</v>
      </c>
      <c r="F2656" s="172">
        <v>2.3130299999999999E-2</v>
      </c>
      <c r="G2656" s="171">
        <v>9.6472999999999993E-3</v>
      </c>
      <c r="H2656" s="171">
        <v>1.7000000000000001E-2</v>
      </c>
      <c r="I2656" s="170" t="b">
        <v>1</v>
      </c>
    </row>
    <row r="2657" spans="1:9" x14ac:dyDescent="0.15">
      <c r="A2657" s="169" t="s">
        <v>1048</v>
      </c>
      <c r="B2657" s="169" t="s">
        <v>120</v>
      </c>
      <c r="C2657" s="170" t="s">
        <v>67</v>
      </c>
      <c r="D2657" s="170" t="s">
        <v>60</v>
      </c>
      <c r="E2657" s="171">
        <v>0.42019299999999998</v>
      </c>
      <c r="F2657" s="172">
        <v>1.8452099999999999E-2</v>
      </c>
      <c r="G2657" s="171">
        <v>7.7386800000000004E-3</v>
      </c>
      <c r="H2657" s="171">
        <v>1.7000000000000001E-2</v>
      </c>
      <c r="I2657" s="170" t="b">
        <v>0</v>
      </c>
    </row>
    <row r="2658" spans="1:9" x14ac:dyDescent="0.15">
      <c r="A2658" s="169" t="s">
        <v>1048</v>
      </c>
      <c r="B2658" s="169" t="s">
        <v>257</v>
      </c>
      <c r="C2658" s="170" t="s">
        <v>67</v>
      </c>
      <c r="D2658" s="170" t="s">
        <v>61</v>
      </c>
      <c r="E2658" s="171">
        <v>0.48518699999999998</v>
      </c>
      <c r="F2658" s="172">
        <v>-7.2399999999999999E-3</v>
      </c>
      <c r="G2658" s="171">
        <v>7.6894900000000002E-3</v>
      </c>
      <c r="H2658" s="171">
        <v>0.35</v>
      </c>
      <c r="I2658" s="170" t="b">
        <v>1</v>
      </c>
    </row>
    <row r="2659" spans="1:9" x14ac:dyDescent="0.15">
      <c r="A2659" s="169" t="s">
        <v>1048</v>
      </c>
      <c r="B2659" s="169" t="s">
        <v>261</v>
      </c>
      <c r="C2659" s="170" t="s">
        <v>63</v>
      </c>
      <c r="D2659" s="170" t="s">
        <v>61</v>
      </c>
      <c r="E2659" s="171">
        <v>0.60705799999999999</v>
      </c>
      <c r="F2659" s="172">
        <v>1.4021E-2</v>
      </c>
      <c r="G2659" s="171">
        <v>7.9739800000000003E-3</v>
      </c>
      <c r="H2659" s="171">
        <v>7.9000000000000001E-2</v>
      </c>
      <c r="I2659" s="170" t="b">
        <v>1</v>
      </c>
    </row>
    <row r="2660" spans="1:9" x14ac:dyDescent="0.15">
      <c r="A2660" s="169" t="s">
        <v>1048</v>
      </c>
      <c r="B2660" s="169" t="s">
        <v>79</v>
      </c>
      <c r="C2660" s="170" t="s">
        <v>67</v>
      </c>
      <c r="D2660" s="170" t="s">
        <v>61</v>
      </c>
      <c r="E2660" s="171">
        <v>0.60392400000000002</v>
      </c>
      <c r="F2660" s="172">
        <v>-2.9564000000000001E-3</v>
      </c>
      <c r="G2660" s="171">
        <v>7.8940499999999997E-3</v>
      </c>
      <c r="H2660" s="171">
        <v>0.71</v>
      </c>
      <c r="I2660" s="170" t="b">
        <v>1</v>
      </c>
    </row>
    <row r="2661" spans="1:9" x14ac:dyDescent="0.15">
      <c r="A2661" s="169" t="s">
        <v>1048</v>
      </c>
      <c r="B2661" s="169" t="s">
        <v>1022</v>
      </c>
      <c r="C2661" s="170" t="s">
        <v>67</v>
      </c>
      <c r="D2661" s="170" t="s">
        <v>61</v>
      </c>
      <c r="E2661" s="171">
        <v>0.45433200000000001</v>
      </c>
      <c r="F2661" s="172">
        <v>5.3748099999999998E-3</v>
      </c>
      <c r="G2661" s="171">
        <v>7.74955E-3</v>
      </c>
      <c r="H2661" s="171">
        <v>0.49</v>
      </c>
      <c r="I2661" s="170" t="b">
        <v>1</v>
      </c>
    </row>
    <row r="2662" spans="1:9" x14ac:dyDescent="0.15">
      <c r="A2662" s="169" t="s">
        <v>1048</v>
      </c>
      <c r="B2662" s="169" t="s">
        <v>269</v>
      </c>
      <c r="C2662" s="170" t="s">
        <v>67</v>
      </c>
      <c r="D2662" s="170" t="s">
        <v>61</v>
      </c>
      <c r="E2662" s="171">
        <v>0.35376999999999997</v>
      </c>
      <c r="F2662" s="172">
        <v>-9.7886999999999991E-3</v>
      </c>
      <c r="G2662" s="171">
        <v>8.0892399999999993E-3</v>
      </c>
      <c r="H2662" s="171">
        <v>0.23</v>
      </c>
      <c r="I2662" s="170" t="b">
        <v>1</v>
      </c>
    </row>
    <row r="2663" spans="1:9" x14ac:dyDescent="0.15">
      <c r="A2663" s="169" t="s">
        <v>1048</v>
      </c>
      <c r="B2663" s="169" t="s">
        <v>212</v>
      </c>
      <c r="C2663" s="170" t="s">
        <v>60</v>
      </c>
      <c r="D2663" s="170" t="s">
        <v>63</v>
      </c>
      <c r="E2663" s="171">
        <v>0.81817300000000004</v>
      </c>
      <c r="F2663" s="172">
        <v>-2.5444600000000001E-2</v>
      </c>
      <c r="G2663" s="171">
        <v>9.9738399999999994E-3</v>
      </c>
      <c r="H2663" s="171">
        <v>1.0999999999999999E-2</v>
      </c>
      <c r="I2663" s="170" t="b">
        <v>1</v>
      </c>
    </row>
    <row r="2664" spans="1:9" x14ac:dyDescent="0.15">
      <c r="A2664" s="169" t="s">
        <v>1048</v>
      </c>
      <c r="B2664" s="169" t="s">
        <v>272</v>
      </c>
      <c r="C2664" s="170" t="s">
        <v>67</v>
      </c>
      <c r="D2664" s="170" t="s">
        <v>63</v>
      </c>
      <c r="E2664" s="171">
        <v>0.173179</v>
      </c>
      <c r="F2664" s="172">
        <v>1.0603100000000001E-3</v>
      </c>
      <c r="G2664" s="171">
        <v>1.01891E-2</v>
      </c>
      <c r="H2664" s="171">
        <v>0.92</v>
      </c>
      <c r="I2664" s="170" t="b">
        <v>1</v>
      </c>
    </row>
    <row r="2665" spans="1:9" x14ac:dyDescent="0.15">
      <c r="A2665" s="169" t="s">
        <v>1048</v>
      </c>
      <c r="B2665" s="169" t="s">
        <v>315</v>
      </c>
      <c r="C2665" s="170" t="s">
        <v>67</v>
      </c>
      <c r="D2665" s="170" t="s">
        <v>61</v>
      </c>
      <c r="E2665" s="171">
        <v>0.59739699999999996</v>
      </c>
      <c r="F2665" s="172">
        <v>8.7645899999999992E-3</v>
      </c>
      <c r="G2665" s="171">
        <v>7.88406E-3</v>
      </c>
      <c r="H2665" s="171">
        <v>0.27</v>
      </c>
      <c r="I2665" s="170" t="b">
        <v>1</v>
      </c>
    </row>
    <row r="2666" spans="1:9" x14ac:dyDescent="0.15">
      <c r="A2666" s="169" t="s">
        <v>1048</v>
      </c>
      <c r="B2666" s="169" t="s">
        <v>70</v>
      </c>
      <c r="C2666" s="170" t="s">
        <v>67</v>
      </c>
      <c r="D2666" s="170" t="s">
        <v>63</v>
      </c>
      <c r="E2666" s="171">
        <v>0.75917699999999999</v>
      </c>
      <c r="F2666" s="172">
        <v>1.5856100000000001E-2</v>
      </c>
      <c r="G2666" s="171">
        <v>9.0108500000000008E-3</v>
      </c>
      <c r="H2666" s="171">
        <v>7.8E-2</v>
      </c>
      <c r="I2666" s="170" t="b">
        <v>1</v>
      </c>
    </row>
    <row r="2667" spans="1:9" x14ac:dyDescent="0.15">
      <c r="A2667" s="169" t="s">
        <v>1048</v>
      </c>
      <c r="B2667" s="169" t="s">
        <v>150</v>
      </c>
      <c r="C2667" s="170" t="s">
        <v>60</v>
      </c>
      <c r="D2667" s="170" t="s">
        <v>63</v>
      </c>
      <c r="E2667" s="171">
        <v>0.91232500000000005</v>
      </c>
      <c r="F2667" s="172">
        <v>-2.25116E-2</v>
      </c>
      <c r="G2667" s="171">
        <v>1.3620200000000001E-2</v>
      </c>
      <c r="H2667" s="171">
        <v>9.8000000000000004E-2</v>
      </c>
      <c r="I2667" s="170" t="b">
        <v>1</v>
      </c>
    </row>
    <row r="2668" spans="1:9" x14ac:dyDescent="0.15">
      <c r="A2668" s="169" t="s">
        <v>1048</v>
      </c>
      <c r="B2668" s="169" t="s">
        <v>182</v>
      </c>
      <c r="C2668" s="170" t="s">
        <v>60</v>
      </c>
      <c r="D2668" s="170" t="s">
        <v>63</v>
      </c>
      <c r="E2668" s="171">
        <v>0.21435100000000001</v>
      </c>
      <c r="F2668" s="172">
        <v>-1.09491E-2</v>
      </c>
      <c r="G2668" s="171">
        <v>9.4892399999999995E-3</v>
      </c>
      <c r="H2668" s="171">
        <v>0.25</v>
      </c>
      <c r="I2668" s="170" t="b">
        <v>1</v>
      </c>
    </row>
    <row r="2669" spans="1:9" x14ac:dyDescent="0.15">
      <c r="A2669" s="169" t="s">
        <v>1048</v>
      </c>
      <c r="B2669" s="169" t="s">
        <v>787</v>
      </c>
      <c r="C2669" s="170" t="s">
        <v>67</v>
      </c>
      <c r="D2669" s="170" t="s">
        <v>63</v>
      </c>
      <c r="E2669" s="171">
        <v>0.28777999999999998</v>
      </c>
      <c r="F2669" s="172">
        <v>5.3980399999999998E-3</v>
      </c>
      <c r="G2669" s="171">
        <v>8.5345899999999999E-3</v>
      </c>
      <c r="H2669" s="171">
        <v>0.53</v>
      </c>
      <c r="I2669" s="170" t="b">
        <v>1</v>
      </c>
    </row>
    <row r="2670" spans="1:9" x14ac:dyDescent="0.15">
      <c r="A2670" s="169" t="s">
        <v>1048</v>
      </c>
      <c r="B2670" s="169" t="s">
        <v>386</v>
      </c>
      <c r="C2670" s="170" t="s">
        <v>60</v>
      </c>
      <c r="D2670" s="170" t="s">
        <v>63</v>
      </c>
      <c r="E2670" s="171">
        <v>0.29501300000000003</v>
      </c>
      <c r="F2670" s="172">
        <v>9.5910500000000003E-3</v>
      </c>
      <c r="G2670" s="171">
        <v>8.4972399999999997E-3</v>
      </c>
      <c r="H2670" s="171">
        <v>0.26</v>
      </c>
      <c r="I2670" s="170" t="b">
        <v>1</v>
      </c>
    </row>
    <row r="2671" spans="1:9" x14ac:dyDescent="0.15">
      <c r="A2671" s="169" t="s">
        <v>1048</v>
      </c>
      <c r="B2671" s="169" t="s">
        <v>383</v>
      </c>
      <c r="C2671" s="170" t="s">
        <v>67</v>
      </c>
      <c r="D2671" s="170" t="s">
        <v>63</v>
      </c>
      <c r="E2671" s="171">
        <v>0.29079899999999997</v>
      </c>
      <c r="F2671" s="172">
        <v>5.0718999999999998E-3</v>
      </c>
      <c r="G2671" s="171">
        <v>8.4905699999999994E-3</v>
      </c>
      <c r="H2671" s="171">
        <v>0.55000000000000004</v>
      </c>
      <c r="I2671" s="170" t="b">
        <v>1</v>
      </c>
    </row>
    <row r="2672" spans="1:9" x14ac:dyDescent="0.15">
      <c r="A2672" s="169" t="s">
        <v>1048</v>
      </c>
      <c r="B2672" s="169" t="s">
        <v>288</v>
      </c>
      <c r="C2672" s="170" t="s">
        <v>60</v>
      </c>
      <c r="D2672" s="170" t="s">
        <v>63</v>
      </c>
      <c r="E2672" s="171">
        <v>0.389075</v>
      </c>
      <c r="F2672" s="172">
        <v>3.7684200000000002E-3</v>
      </c>
      <c r="G2672" s="171">
        <v>7.9583499999999995E-3</v>
      </c>
      <c r="H2672" s="171">
        <v>0.64</v>
      </c>
      <c r="I2672" s="170" t="b">
        <v>1</v>
      </c>
    </row>
    <row r="2673" spans="1:9" x14ac:dyDescent="0.15">
      <c r="A2673" s="169" t="s">
        <v>1048</v>
      </c>
      <c r="B2673" s="169" t="s">
        <v>108</v>
      </c>
      <c r="C2673" s="170" t="s">
        <v>67</v>
      </c>
      <c r="D2673" s="170" t="s">
        <v>61</v>
      </c>
      <c r="E2673" s="171">
        <v>0.53139099999999995</v>
      </c>
      <c r="F2673" s="172">
        <v>-6.3499000000000003E-3</v>
      </c>
      <c r="G2673" s="171">
        <v>7.6652400000000002E-3</v>
      </c>
      <c r="H2673" s="171">
        <v>0.41</v>
      </c>
      <c r="I2673" s="170" t="b">
        <v>1</v>
      </c>
    </row>
    <row r="2674" spans="1:9" x14ac:dyDescent="0.15">
      <c r="A2674" s="169" t="s">
        <v>1048</v>
      </c>
      <c r="B2674" s="169" t="s">
        <v>795</v>
      </c>
      <c r="C2674" s="170" t="s">
        <v>67</v>
      </c>
      <c r="D2674" s="170" t="s">
        <v>61</v>
      </c>
      <c r="E2674" s="171">
        <v>0.34916999999999998</v>
      </c>
      <c r="F2674" s="172">
        <v>5.21968E-3</v>
      </c>
      <c r="G2674" s="171">
        <v>8.1034200000000001E-3</v>
      </c>
      <c r="H2674" s="171">
        <v>0.52</v>
      </c>
      <c r="I2674" s="170" t="b">
        <v>1</v>
      </c>
    </row>
    <row r="2675" spans="1:9" x14ac:dyDescent="0.15">
      <c r="A2675" s="169" t="s">
        <v>1048</v>
      </c>
      <c r="B2675" s="169" t="s">
        <v>325</v>
      </c>
      <c r="C2675" s="170" t="s">
        <v>60</v>
      </c>
      <c r="D2675" s="170" t="s">
        <v>63</v>
      </c>
      <c r="E2675" s="171">
        <v>0.67737800000000004</v>
      </c>
      <c r="F2675" s="172">
        <v>-2.4115999999999999E-3</v>
      </c>
      <c r="G2675" s="171">
        <v>8.1943999999999993E-3</v>
      </c>
      <c r="H2675" s="171">
        <v>0.77</v>
      </c>
      <c r="I2675" s="170" t="b">
        <v>1</v>
      </c>
    </row>
    <row r="2676" spans="1:9" x14ac:dyDescent="0.15">
      <c r="A2676" s="169" t="s">
        <v>1048</v>
      </c>
      <c r="B2676" s="169" t="s">
        <v>388</v>
      </c>
      <c r="C2676" s="170" t="s">
        <v>60</v>
      </c>
      <c r="D2676" s="170" t="s">
        <v>63</v>
      </c>
      <c r="E2676" s="171">
        <v>0.63983199999999996</v>
      </c>
      <c r="F2676" s="172">
        <v>-6.7793000000000003E-3</v>
      </c>
      <c r="G2676" s="171">
        <v>8.0498800000000006E-3</v>
      </c>
      <c r="H2676" s="171">
        <v>0.4</v>
      </c>
      <c r="I2676" s="170" t="b">
        <v>1</v>
      </c>
    </row>
    <row r="2677" spans="1:9" x14ac:dyDescent="0.15">
      <c r="A2677" s="169" t="s">
        <v>1048</v>
      </c>
      <c r="B2677" s="169" t="s">
        <v>112</v>
      </c>
      <c r="C2677" s="170" t="s">
        <v>63</v>
      </c>
      <c r="D2677" s="170" t="s">
        <v>61</v>
      </c>
      <c r="E2677" s="171">
        <v>0.90024700000000002</v>
      </c>
      <c r="F2677" s="172">
        <v>8.3457199999999992E-3</v>
      </c>
      <c r="G2677" s="171">
        <v>1.29844E-2</v>
      </c>
      <c r="H2677" s="171">
        <v>0.52</v>
      </c>
      <c r="I2677" s="170" t="b">
        <v>1</v>
      </c>
    </row>
    <row r="2678" spans="1:9" x14ac:dyDescent="0.15">
      <c r="A2678" s="169" t="s">
        <v>1048</v>
      </c>
      <c r="B2678" s="169" t="s">
        <v>333</v>
      </c>
      <c r="C2678" s="170" t="s">
        <v>67</v>
      </c>
      <c r="D2678" s="170" t="s">
        <v>61</v>
      </c>
      <c r="E2678" s="171">
        <v>0.56342800000000004</v>
      </c>
      <c r="F2678" s="172">
        <v>-4.3520000000000001E-4</v>
      </c>
      <c r="G2678" s="171">
        <v>7.6958599999999997E-3</v>
      </c>
      <c r="H2678" s="171">
        <v>0.95</v>
      </c>
      <c r="I2678" s="170" t="b">
        <v>1</v>
      </c>
    </row>
    <row r="2679" spans="1:9" x14ac:dyDescent="0.15">
      <c r="A2679" s="169" t="s">
        <v>1048</v>
      </c>
      <c r="B2679" s="169" t="s">
        <v>125</v>
      </c>
      <c r="C2679" s="170" t="s">
        <v>67</v>
      </c>
      <c r="D2679" s="170" t="s">
        <v>61</v>
      </c>
      <c r="E2679" s="171">
        <v>0.70960699999999999</v>
      </c>
      <c r="F2679" s="172">
        <v>1.46333E-2</v>
      </c>
      <c r="G2679" s="171">
        <v>8.3901400000000008E-3</v>
      </c>
      <c r="H2679" s="171">
        <v>8.1000000000000003E-2</v>
      </c>
      <c r="I2679" s="170" t="b">
        <v>1</v>
      </c>
    </row>
    <row r="2680" spans="1:9" x14ac:dyDescent="0.15">
      <c r="A2680" s="169" t="s">
        <v>1048</v>
      </c>
      <c r="B2680" s="169" t="s">
        <v>303</v>
      </c>
      <c r="C2680" s="170" t="s">
        <v>67</v>
      </c>
      <c r="D2680" s="170" t="s">
        <v>61</v>
      </c>
      <c r="E2680" s="171">
        <v>0.47378300000000001</v>
      </c>
      <c r="F2680" s="172">
        <v>-1.83088E-2</v>
      </c>
      <c r="G2680" s="171">
        <v>7.7709099999999998E-3</v>
      </c>
      <c r="H2680" s="171">
        <v>1.7999999999999999E-2</v>
      </c>
      <c r="I2680" s="170" t="b">
        <v>1</v>
      </c>
    </row>
    <row r="2681" spans="1:9" x14ac:dyDescent="0.15">
      <c r="A2681" s="169" t="s">
        <v>1048</v>
      </c>
      <c r="B2681" s="169" t="s">
        <v>337</v>
      </c>
      <c r="C2681" s="170" t="s">
        <v>67</v>
      </c>
      <c r="D2681" s="170" t="s">
        <v>61</v>
      </c>
      <c r="E2681" s="171">
        <v>0.473885</v>
      </c>
      <c r="F2681" s="172">
        <v>-1.8168400000000001E-2</v>
      </c>
      <c r="G2681" s="171">
        <v>7.7690099999999998E-3</v>
      </c>
      <c r="H2681" s="171">
        <v>1.9E-2</v>
      </c>
      <c r="I2681" s="170" t="b">
        <v>1</v>
      </c>
    </row>
    <row r="2682" spans="1:9" x14ac:dyDescent="0.15">
      <c r="A2682" s="169" t="s">
        <v>1048</v>
      </c>
      <c r="B2682" s="169" t="s">
        <v>114</v>
      </c>
      <c r="C2682" s="170" t="s">
        <v>67</v>
      </c>
      <c r="D2682" s="170" t="s">
        <v>61</v>
      </c>
      <c r="E2682" s="171">
        <v>0.69044099999999997</v>
      </c>
      <c r="F2682" s="172">
        <v>-9.3840999999999994E-3</v>
      </c>
      <c r="G2682" s="171">
        <v>8.3822500000000008E-3</v>
      </c>
      <c r="H2682" s="171">
        <v>0.26</v>
      </c>
      <c r="I2682" s="170" t="b">
        <v>1</v>
      </c>
    </row>
    <row r="2683" spans="1:9" x14ac:dyDescent="0.15">
      <c r="A2683" s="169" t="s">
        <v>1048</v>
      </c>
      <c r="B2683" s="169" t="s">
        <v>164</v>
      </c>
      <c r="C2683" s="170" t="s">
        <v>63</v>
      </c>
      <c r="D2683" s="170" t="s">
        <v>61</v>
      </c>
      <c r="E2683" s="171">
        <v>0.46261999999999998</v>
      </c>
      <c r="F2683" s="172">
        <v>-9.2753999999999996E-3</v>
      </c>
      <c r="G2683" s="171">
        <v>7.7313399999999997E-3</v>
      </c>
      <c r="H2683" s="171">
        <v>0.23</v>
      </c>
      <c r="I2683" s="170" t="b">
        <v>0</v>
      </c>
    </row>
    <row r="2684" spans="1:9" x14ac:dyDescent="0.15">
      <c r="A2684" s="169" t="s">
        <v>1048</v>
      </c>
      <c r="B2684" s="169" t="s">
        <v>402</v>
      </c>
      <c r="C2684" s="170" t="s">
        <v>67</v>
      </c>
      <c r="D2684" s="170" t="s">
        <v>61</v>
      </c>
      <c r="E2684" s="171">
        <v>0.37900299999999998</v>
      </c>
      <c r="F2684" s="172">
        <v>-7.3175999999999996E-3</v>
      </c>
      <c r="G2684" s="171">
        <v>7.9946900000000005E-3</v>
      </c>
      <c r="H2684" s="171">
        <v>0.36</v>
      </c>
      <c r="I2684" s="170" t="b">
        <v>1</v>
      </c>
    </row>
    <row r="2685" spans="1:9" x14ac:dyDescent="0.15">
      <c r="A2685" s="169" t="s">
        <v>1048</v>
      </c>
      <c r="B2685" s="169" t="s">
        <v>833</v>
      </c>
      <c r="C2685" s="170" t="s">
        <v>61</v>
      </c>
      <c r="D2685" s="170" t="s">
        <v>67</v>
      </c>
      <c r="E2685" s="171">
        <v>0.41404600000000003</v>
      </c>
      <c r="F2685" s="172">
        <v>6.94789E-3</v>
      </c>
      <c r="G2685" s="171">
        <v>7.7979099999999999E-3</v>
      </c>
      <c r="H2685" s="171">
        <v>0.37</v>
      </c>
      <c r="I2685" s="170" t="b">
        <v>1</v>
      </c>
    </row>
    <row r="2686" spans="1:9" x14ac:dyDescent="0.15">
      <c r="A2686" s="169" t="s">
        <v>1048</v>
      </c>
      <c r="B2686" s="169" t="s">
        <v>881</v>
      </c>
      <c r="C2686" s="170" t="s">
        <v>60</v>
      </c>
      <c r="D2686" s="170" t="s">
        <v>63</v>
      </c>
      <c r="E2686" s="171">
        <v>0.26418799999999998</v>
      </c>
      <c r="F2686" s="172">
        <v>-1.8278200000000001E-2</v>
      </c>
      <c r="G2686" s="171">
        <v>8.7534299999999995E-3</v>
      </c>
      <c r="H2686" s="171">
        <v>3.6999999999999998E-2</v>
      </c>
      <c r="I2686" s="170" t="b">
        <v>1</v>
      </c>
    </row>
    <row r="2687" spans="1:9" x14ac:dyDescent="0.15">
      <c r="A2687" s="169" t="s">
        <v>1048</v>
      </c>
      <c r="B2687" s="169" t="s">
        <v>251</v>
      </c>
      <c r="C2687" s="170" t="s">
        <v>60</v>
      </c>
      <c r="D2687" s="170" t="s">
        <v>63</v>
      </c>
      <c r="E2687" s="171">
        <v>0.35341099999999998</v>
      </c>
      <c r="F2687" s="172">
        <v>-8.8949999999999999E-4</v>
      </c>
      <c r="G2687" s="171">
        <v>8.05056E-3</v>
      </c>
      <c r="H2687" s="171">
        <v>0.91</v>
      </c>
      <c r="I2687" s="170" t="b">
        <v>1</v>
      </c>
    </row>
    <row r="2688" spans="1:9" x14ac:dyDescent="0.15">
      <c r="A2688" s="169" t="s">
        <v>1048</v>
      </c>
      <c r="B2688" s="169" t="s">
        <v>340</v>
      </c>
      <c r="C2688" s="170" t="s">
        <v>60</v>
      </c>
      <c r="D2688" s="170" t="s">
        <v>63</v>
      </c>
      <c r="E2688" s="171">
        <v>0.344219</v>
      </c>
      <c r="F2688" s="172">
        <v>-1.08749E-2</v>
      </c>
      <c r="G2688" s="171">
        <v>8.0722999999999993E-3</v>
      </c>
      <c r="H2688" s="171">
        <v>0.18</v>
      </c>
      <c r="I2688" s="170" t="b">
        <v>1</v>
      </c>
    </row>
    <row r="2689" spans="1:9" x14ac:dyDescent="0.15">
      <c r="A2689" s="169" t="s">
        <v>1048</v>
      </c>
      <c r="B2689" s="169" t="s">
        <v>310</v>
      </c>
      <c r="C2689" s="170" t="s">
        <v>67</v>
      </c>
      <c r="D2689" s="170" t="s">
        <v>61</v>
      </c>
      <c r="E2689" s="171">
        <v>0.31921300000000002</v>
      </c>
      <c r="F2689" s="172">
        <v>1.3304099999999999E-2</v>
      </c>
      <c r="G2689" s="171">
        <v>8.2504499999999995E-3</v>
      </c>
      <c r="H2689" s="171">
        <v>0.11</v>
      </c>
      <c r="I2689" s="170" t="b">
        <v>1</v>
      </c>
    </row>
    <row r="2690" spans="1:9" x14ac:dyDescent="0.15">
      <c r="A2690" s="169" t="s">
        <v>1048</v>
      </c>
      <c r="B2690" s="169" t="s">
        <v>817</v>
      </c>
      <c r="C2690" s="170" t="s">
        <v>60</v>
      </c>
      <c r="D2690" s="170" t="s">
        <v>63</v>
      </c>
      <c r="E2690" s="171">
        <v>0.27420699999999998</v>
      </c>
      <c r="F2690" s="172">
        <v>1.23911E-2</v>
      </c>
      <c r="G2690" s="171">
        <v>8.6427899999999992E-3</v>
      </c>
      <c r="H2690" s="171">
        <v>0.15</v>
      </c>
      <c r="I2690" s="170" t="b">
        <v>1</v>
      </c>
    </row>
    <row r="2691" spans="1:9" x14ac:dyDescent="0.15">
      <c r="A2691" s="169" t="s">
        <v>1048</v>
      </c>
      <c r="B2691" s="169" t="s">
        <v>266</v>
      </c>
      <c r="C2691" s="170" t="s">
        <v>60</v>
      </c>
      <c r="D2691" s="170" t="s">
        <v>63</v>
      </c>
      <c r="E2691" s="171">
        <v>0.431871</v>
      </c>
      <c r="F2691" s="172">
        <v>-2.6535999999999999E-3</v>
      </c>
      <c r="G2691" s="171">
        <v>7.7968100000000004E-3</v>
      </c>
      <c r="H2691" s="171">
        <v>0.73</v>
      </c>
      <c r="I2691" s="170" t="b">
        <v>1</v>
      </c>
    </row>
    <row r="2692" spans="1:9" x14ac:dyDescent="0.15">
      <c r="A2692" s="169" t="s">
        <v>1048</v>
      </c>
      <c r="B2692" s="169" t="s">
        <v>268</v>
      </c>
      <c r="C2692" s="170" t="s">
        <v>67</v>
      </c>
      <c r="D2692" s="170" t="s">
        <v>61</v>
      </c>
      <c r="E2692" s="171">
        <v>0.28812500000000002</v>
      </c>
      <c r="F2692" s="172">
        <v>1.5881199999999999E-3</v>
      </c>
      <c r="G2692" s="171">
        <v>8.4839800000000003E-3</v>
      </c>
      <c r="H2692" s="171">
        <v>0.85</v>
      </c>
      <c r="I2692" s="170" t="b">
        <v>1</v>
      </c>
    </row>
    <row r="2693" spans="1:9" x14ac:dyDescent="0.15">
      <c r="A2693" s="169" t="s">
        <v>1048</v>
      </c>
      <c r="B2693" s="169" t="s">
        <v>208</v>
      </c>
      <c r="C2693" s="170" t="s">
        <v>60</v>
      </c>
      <c r="D2693" s="170" t="s">
        <v>63</v>
      </c>
      <c r="E2693" s="171">
        <v>0.55012700000000003</v>
      </c>
      <c r="F2693" s="172">
        <v>7.9691399999999996E-3</v>
      </c>
      <c r="G2693" s="171">
        <v>7.7576099999999999E-3</v>
      </c>
      <c r="H2693" s="171">
        <v>0.3</v>
      </c>
      <c r="I2693" s="170" t="b">
        <v>1</v>
      </c>
    </row>
    <row r="2694" spans="1:9" x14ac:dyDescent="0.15">
      <c r="A2694" s="169" t="s">
        <v>1048</v>
      </c>
      <c r="B2694" s="169" t="s">
        <v>356</v>
      </c>
      <c r="C2694" s="170" t="s">
        <v>67</v>
      </c>
      <c r="D2694" s="170" t="s">
        <v>61</v>
      </c>
      <c r="E2694" s="171">
        <v>0.37954599999999999</v>
      </c>
      <c r="F2694" s="172">
        <v>-2.284E-3</v>
      </c>
      <c r="G2694" s="171">
        <v>7.9584900000000004E-3</v>
      </c>
      <c r="H2694" s="171">
        <v>0.77</v>
      </c>
      <c r="I2694" s="170" t="b">
        <v>1</v>
      </c>
    </row>
    <row r="2695" spans="1:9" x14ac:dyDescent="0.15">
      <c r="A2695" s="169" t="s">
        <v>1048</v>
      </c>
      <c r="B2695" s="169" t="s">
        <v>358</v>
      </c>
      <c r="C2695" s="170" t="s">
        <v>60</v>
      </c>
      <c r="D2695" s="170" t="s">
        <v>63</v>
      </c>
      <c r="E2695" s="171">
        <v>0.29054099999999999</v>
      </c>
      <c r="F2695" s="172">
        <v>-2.0034300000000001E-2</v>
      </c>
      <c r="G2695" s="171">
        <v>8.5243100000000002E-3</v>
      </c>
      <c r="H2695" s="171">
        <v>1.9E-2</v>
      </c>
      <c r="I2695" s="170" t="b">
        <v>1</v>
      </c>
    </row>
    <row r="2696" spans="1:9" x14ac:dyDescent="0.15">
      <c r="A2696" s="169" t="s">
        <v>1048</v>
      </c>
      <c r="B2696" s="169" t="s">
        <v>871</v>
      </c>
      <c r="C2696" s="170" t="s">
        <v>60</v>
      </c>
      <c r="D2696" s="170" t="s">
        <v>63</v>
      </c>
      <c r="E2696" s="171">
        <v>0.349715</v>
      </c>
      <c r="F2696" s="172">
        <v>-1.8603399999999999E-2</v>
      </c>
      <c r="G2696" s="171">
        <v>8.26379E-3</v>
      </c>
      <c r="H2696" s="171">
        <v>2.4E-2</v>
      </c>
      <c r="I2696" s="170" t="b">
        <v>1</v>
      </c>
    </row>
    <row r="2697" spans="1:9" x14ac:dyDescent="0.15">
      <c r="A2697" s="169" t="s">
        <v>1048</v>
      </c>
      <c r="B2697" s="169" t="s">
        <v>227</v>
      </c>
      <c r="C2697" s="170" t="s">
        <v>60</v>
      </c>
      <c r="D2697" s="170" t="s">
        <v>63</v>
      </c>
      <c r="E2697" s="171">
        <v>0.61230499999999999</v>
      </c>
      <c r="F2697" s="172">
        <v>5.7043299999999996E-3</v>
      </c>
      <c r="G2697" s="171">
        <v>7.95359E-3</v>
      </c>
      <c r="H2697" s="171">
        <v>0.47</v>
      </c>
      <c r="I2697" s="170" t="b">
        <v>1</v>
      </c>
    </row>
    <row r="2698" spans="1:9" x14ac:dyDescent="0.15">
      <c r="A2698" s="169" t="s">
        <v>1048</v>
      </c>
      <c r="B2698" s="169" t="s">
        <v>271</v>
      </c>
      <c r="C2698" s="170" t="s">
        <v>67</v>
      </c>
      <c r="D2698" s="170" t="s">
        <v>61</v>
      </c>
      <c r="E2698" s="171">
        <v>0.48372999999999999</v>
      </c>
      <c r="F2698" s="172">
        <v>4.3459700000000002E-3</v>
      </c>
      <c r="G2698" s="171">
        <v>7.7721099999999996E-3</v>
      </c>
      <c r="H2698" s="171">
        <v>0.57999999999999996</v>
      </c>
      <c r="I2698" s="170" t="b">
        <v>1</v>
      </c>
    </row>
    <row r="2699" spans="1:9" x14ac:dyDescent="0.15">
      <c r="A2699" s="169" t="s">
        <v>1048</v>
      </c>
      <c r="B2699" s="169" t="s">
        <v>825</v>
      </c>
      <c r="C2699" s="170" t="s">
        <v>67</v>
      </c>
      <c r="D2699" s="170" t="s">
        <v>61</v>
      </c>
      <c r="E2699" s="171">
        <v>0.27323900000000001</v>
      </c>
      <c r="F2699" s="172">
        <v>-5.1932999999999997E-3</v>
      </c>
      <c r="G2699" s="171">
        <v>8.6399300000000005E-3</v>
      </c>
      <c r="H2699" s="171">
        <v>0.55000000000000004</v>
      </c>
      <c r="I2699" s="170" t="b">
        <v>1</v>
      </c>
    </row>
    <row r="2700" spans="1:9" x14ac:dyDescent="0.15">
      <c r="A2700" s="169" t="s">
        <v>1048</v>
      </c>
      <c r="B2700" s="169" t="s">
        <v>216</v>
      </c>
      <c r="C2700" s="170" t="s">
        <v>63</v>
      </c>
      <c r="D2700" s="170" t="s">
        <v>61</v>
      </c>
      <c r="E2700" s="171">
        <v>0.102073</v>
      </c>
      <c r="F2700" s="172">
        <v>1.06748E-2</v>
      </c>
      <c r="G2700" s="171">
        <v>1.2824500000000001E-2</v>
      </c>
      <c r="H2700" s="171">
        <v>0.41</v>
      </c>
      <c r="I2700" s="170" t="b">
        <v>1</v>
      </c>
    </row>
    <row r="2701" spans="1:9" x14ac:dyDescent="0.15">
      <c r="A2701" s="169" t="s">
        <v>1048</v>
      </c>
      <c r="B2701" s="169" t="s">
        <v>986</v>
      </c>
      <c r="C2701" s="170" t="s">
        <v>63</v>
      </c>
      <c r="D2701" s="170" t="s">
        <v>60</v>
      </c>
      <c r="E2701" s="171">
        <v>9.9455000000000002E-2</v>
      </c>
      <c r="F2701" s="172">
        <v>-2.31804E-2</v>
      </c>
      <c r="G2701" s="171">
        <v>1.2849599999999999E-2</v>
      </c>
      <c r="H2701" s="171">
        <v>7.0999999999999994E-2</v>
      </c>
      <c r="I2701" s="170" t="b">
        <v>1</v>
      </c>
    </row>
    <row r="2702" spans="1:9" x14ac:dyDescent="0.15">
      <c r="A2702" s="169" t="s">
        <v>1048</v>
      </c>
      <c r="B2702" s="169" t="s">
        <v>330</v>
      </c>
      <c r="C2702" s="170" t="s">
        <v>67</v>
      </c>
      <c r="D2702" s="170" t="s">
        <v>63</v>
      </c>
      <c r="E2702" s="171">
        <v>0.13144400000000001</v>
      </c>
      <c r="F2702" s="172">
        <v>-6.8059000000000001E-3</v>
      </c>
      <c r="G2702" s="171">
        <v>1.1253300000000001E-2</v>
      </c>
      <c r="H2702" s="171">
        <v>0.55000000000000004</v>
      </c>
      <c r="I2702" s="170" t="b">
        <v>1</v>
      </c>
    </row>
    <row r="2703" spans="1:9" x14ac:dyDescent="0.15">
      <c r="A2703" s="169" t="s">
        <v>1048</v>
      </c>
      <c r="B2703" s="169" t="s">
        <v>192</v>
      </c>
      <c r="C2703" s="170" t="s">
        <v>60</v>
      </c>
      <c r="D2703" s="170" t="s">
        <v>63</v>
      </c>
      <c r="E2703" s="171">
        <v>0.87027699999999997</v>
      </c>
      <c r="F2703" s="172">
        <v>-3.4935999999999999E-3</v>
      </c>
      <c r="G2703" s="171">
        <v>1.16159E-2</v>
      </c>
      <c r="H2703" s="171">
        <v>0.76</v>
      </c>
      <c r="I2703" s="170" t="b">
        <v>1</v>
      </c>
    </row>
    <row r="2704" spans="1:9" x14ac:dyDescent="0.15">
      <c r="A2704" s="169" t="s">
        <v>1048</v>
      </c>
      <c r="B2704" s="169" t="s">
        <v>314</v>
      </c>
      <c r="C2704" s="170" t="s">
        <v>67</v>
      </c>
      <c r="D2704" s="170" t="s">
        <v>61</v>
      </c>
      <c r="E2704" s="171">
        <v>0.66529499999999997</v>
      </c>
      <c r="F2704" s="172">
        <v>8.83981E-3</v>
      </c>
      <c r="G2704" s="171">
        <v>8.1969499999999997E-3</v>
      </c>
      <c r="H2704" s="171">
        <v>0.28000000000000003</v>
      </c>
      <c r="I2704" s="170" t="b">
        <v>1</v>
      </c>
    </row>
    <row r="2705" spans="1:9" x14ac:dyDescent="0.15">
      <c r="A2705" s="169" t="s">
        <v>1048</v>
      </c>
      <c r="B2705" s="169" t="s">
        <v>199</v>
      </c>
      <c r="C2705" s="170" t="s">
        <v>60</v>
      </c>
      <c r="D2705" s="170" t="s">
        <v>63</v>
      </c>
      <c r="E2705" s="171">
        <v>0.12756600000000001</v>
      </c>
      <c r="F2705" s="172">
        <v>-1.0135399999999999E-2</v>
      </c>
      <c r="G2705" s="171">
        <v>1.1547E-2</v>
      </c>
      <c r="H2705" s="171">
        <v>0.38</v>
      </c>
      <c r="I2705" s="170" t="b">
        <v>1</v>
      </c>
    </row>
    <row r="2706" spans="1:9" x14ac:dyDescent="0.15">
      <c r="A2706" s="169" t="s">
        <v>1048</v>
      </c>
      <c r="B2706" s="169" t="s">
        <v>789</v>
      </c>
      <c r="C2706" s="170" t="s">
        <v>61</v>
      </c>
      <c r="D2706" s="170" t="s">
        <v>60</v>
      </c>
      <c r="E2706" s="171">
        <v>5.5256E-2</v>
      </c>
      <c r="F2706" s="172">
        <v>-5.1999099999999999E-2</v>
      </c>
      <c r="G2706" s="171">
        <v>1.6708799999999999E-2</v>
      </c>
      <c r="H2706" s="171">
        <v>1.9E-3</v>
      </c>
      <c r="I2706" s="170" t="b">
        <v>1</v>
      </c>
    </row>
    <row r="2707" spans="1:9" x14ac:dyDescent="0.15">
      <c r="A2707" s="169" t="s">
        <v>1048</v>
      </c>
      <c r="B2707" s="169" t="s">
        <v>372</v>
      </c>
      <c r="C2707" s="170" t="s">
        <v>60</v>
      </c>
      <c r="D2707" s="170" t="s">
        <v>63</v>
      </c>
      <c r="E2707" s="171">
        <v>0.51580899999999996</v>
      </c>
      <c r="F2707" s="172">
        <v>4.7565000000000003E-3</v>
      </c>
      <c r="G2707" s="171">
        <v>7.7182099999999997E-3</v>
      </c>
      <c r="H2707" s="171">
        <v>0.54</v>
      </c>
      <c r="I2707" s="170" t="b">
        <v>1</v>
      </c>
    </row>
    <row r="2708" spans="1:9" x14ac:dyDescent="0.15">
      <c r="A2708" s="169" t="s">
        <v>1048</v>
      </c>
      <c r="B2708" s="169" t="s">
        <v>918</v>
      </c>
      <c r="C2708" s="170" t="s">
        <v>63</v>
      </c>
      <c r="D2708" s="170" t="s">
        <v>67</v>
      </c>
      <c r="E2708" s="171">
        <v>0.37884699999999999</v>
      </c>
      <c r="F2708" s="172">
        <v>-1.1480600000000001E-2</v>
      </c>
      <c r="G2708" s="171">
        <v>7.9561500000000004E-3</v>
      </c>
      <c r="H2708" s="171">
        <v>0.15</v>
      </c>
      <c r="I2708" s="170" t="b">
        <v>1</v>
      </c>
    </row>
    <row r="2709" spans="1:9" x14ac:dyDescent="0.15">
      <c r="A2709" s="169" t="s">
        <v>1048</v>
      </c>
      <c r="B2709" s="169" t="s">
        <v>233</v>
      </c>
      <c r="C2709" s="170" t="s">
        <v>67</v>
      </c>
      <c r="D2709" s="170" t="s">
        <v>61</v>
      </c>
      <c r="E2709" s="171">
        <v>7.6129000000000002E-2</v>
      </c>
      <c r="F2709" s="172">
        <v>3.7930600000000002E-2</v>
      </c>
      <c r="G2709" s="171">
        <v>1.4577400000000001E-2</v>
      </c>
      <c r="H2709" s="171">
        <v>9.2999999999999992E-3</v>
      </c>
      <c r="I2709" s="170" t="b">
        <v>1</v>
      </c>
    </row>
    <row r="2710" spans="1:9" x14ac:dyDescent="0.15">
      <c r="A2710" s="169" t="s">
        <v>1048</v>
      </c>
      <c r="B2710" s="169" t="s">
        <v>960</v>
      </c>
      <c r="C2710" s="170" t="s">
        <v>63</v>
      </c>
      <c r="D2710" s="170" t="s">
        <v>60</v>
      </c>
      <c r="E2710" s="171">
        <v>0.30732100000000001</v>
      </c>
      <c r="F2710" s="172">
        <v>6.62745E-3</v>
      </c>
      <c r="G2710" s="171">
        <v>8.3369399999999993E-3</v>
      </c>
      <c r="H2710" s="171">
        <v>0.43</v>
      </c>
      <c r="I2710" s="170" t="b">
        <v>1</v>
      </c>
    </row>
    <row r="2711" spans="1:9" x14ac:dyDescent="0.15">
      <c r="A2711" s="169" t="s">
        <v>1048</v>
      </c>
      <c r="B2711" s="169" t="s">
        <v>1018</v>
      </c>
      <c r="C2711" s="170" t="s">
        <v>67</v>
      </c>
      <c r="D2711" s="170" t="s">
        <v>61</v>
      </c>
      <c r="E2711" s="171">
        <v>2.8584999999999999E-2</v>
      </c>
      <c r="F2711" s="172">
        <v>-1.7541999999999999E-2</v>
      </c>
      <c r="G2711" s="171">
        <v>2.2902599999999999E-2</v>
      </c>
      <c r="H2711" s="171">
        <v>0.44</v>
      </c>
      <c r="I2711" s="170" t="b">
        <v>1</v>
      </c>
    </row>
    <row r="2712" spans="1:9" x14ac:dyDescent="0.15">
      <c r="A2712" s="169" t="s">
        <v>1048</v>
      </c>
      <c r="B2712" s="169" t="s">
        <v>111</v>
      </c>
      <c r="C2712" s="170" t="s">
        <v>67</v>
      </c>
      <c r="D2712" s="170" t="s">
        <v>60</v>
      </c>
      <c r="E2712" s="171">
        <v>0.82509699999999997</v>
      </c>
      <c r="F2712" s="172">
        <v>7.2450300000000004E-3</v>
      </c>
      <c r="G2712" s="171">
        <v>1.01017E-2</v>
      </c>
      <c r="H2712" s="171">
        <v>0.47</v>
      </c>
      <c r="I2712" s="170" t="b">
        <v>1</v>
      </c>
    </row>
    <row r="2713" spans="1:9" x14ac:dyDescent="0.15">
      <c r="A2713" s="169" t="s">
        <v>1048</v>
      </c>
      <c r="B2713" s="169" t="s">
        <v>368</v>
      </c>
      <c r="C2713" s="170" t="s">
        <v>67</v>
      </c>
      <c r="D2713" s="170" t="s">
        <v>63</v>
      </c>
      <c r="E2713" s="171">
        <v>9.7479999999999997E-2</v>
      </c>
      <c r="F2713" s="172">
        <v>4.8308600000000002E-3</v>
      </c>
      <c r="G2713" s="171">
        <v>1.29756E-2</v>
      </c>
      <c r="H2713" s="171">
        <v>0.71</v>
      </c>
      <c r="I2713" s="170" t="b">
        <v>1</v>
      </c>
    </row>
    <row r="2714" spans="1:9" x14ac:dyDescent="0.15">
      <c r="A2714" s="169" t="s">
        <v>1048</v>
      </c>
      <c r="B2714" s="169" t="s">
        <v>972</v>
      </c>
      <c r="C2714" s="170" t="s">
        <v>63</v>
      </c>
      <c r="D2714" s="170" t="s">
        <v>60</v>
      </c>
      <c r="E2714" s="171">
        <v>9.1989000000000001E-2</v>
      </c>
      <c r="F2714" s="172">
        <v>0.38491199999999998</v>
      </c>
      <c r="G2714" s="171">
        <v>1.3355300000000001E-2</v>
      </c>
      <c r="H2714" s="172">
        <v>1.1999999999999999E-182</v>
      </c>
      <c r="I2714" s="170" t="b">
        <v>1</v>
      </c>
    </row>
    <row r="2715" spans="1:9" x14ac:dyDescent="0.15">
      <c r="A2715" s="169" t="s">
        <v>1048</v>
      </c>
      <c r="B2715" s="169" t="s">
        <v>84</v>
      </c>
      <c r="C2715" s="170" t="s">
        <v>67</v>
      </c>
      <c r="D2715" s="170" t="s">
        <v>61</v>
      </c>
      <c r="E2715" s="171">
        <v>6.2954999999999997E-2</v>
      </c>
      <c r="F2715" s="172">
        <v>-1.16524E-2</v>
      </c>
      <c r="G2715" s="171">
        <v>1.5897700000000001E-2</v>
      </c>
      <c r="H2715" s="171">
        <v>0.46</v>
      </c>
      <c r="I2715" s="170" t="b">
        <v>1</v>
      </c>
    </row>
    <row r="2716" spans="1:9" x14ac:dyDescent="0.15">
      <c r="A2716" s="169" t="s">
        <v>1048</v>
      </c>
      <c r="B2716" s="169" t="s">
        <v>85</v>
      </c>
      <c r="C2716" s="170" t="s">
        <v>67</v>
      </c>
      <c r="D2716" s="170" t="s">
        <v>61</v>
      </c>
      <c r="E2716" s="171">
        <v>0.27809499999999998</v>
      </c>
      <c r="F2716" s="172">
        <v>6.5673900000000002E-3</v>
      </c>
      <c r="G2716" s="171">
        <v>8.5653399999999994E-3</v>
      </c>
      <c r="H2716" s="171">
        <v>0.44</v>
      </c>
      <c r="I2716" s="170" t="b">
        <v>1</v>
      </c>
    </row>
    <row r="2717" spans="1:9" x14ac:dyDescent="0.15">
      <c r="A2717" s="169" t="s">
        <v>1048</v>
      </c>
      <c r="B2717" s="169" t="s">
        <v>791</v>
      </c>
      <c r="C2717" s="170" t="s">
        <v>67</v>
      </c>
      <c r="D2717" s="170" t="s">
        <v>61</v>
      </c>
      <c r="E2717" s="171">
        <v>0.105439</v>
      </c>
      <c r="F2717" s="172">
        <v>1.89696E-2</v>
      </c>
      <c r="G2717" s="171">
        <v>1.26394E-2</v>
      </c>
      <c r="H2717" s="171">
        <v>0.13</v>
      </c>
      <c r="I2717" s="170" t="b">
        <v>1</v>
      </c>
    </row>
    <row r="2718" spans="1:9" x14ac:dyDescent="0.15">
      <c r="A2718" s="169" t="s">
        <v>1048</v>
      </c>
      <c r="B2718" s="169" t="s">
        <v>779</v>
      </c>
      <c r="C2718" s="170" t="s">
        <v>67</v>
      </c>
      <c r="D2718" s="170" t="s">
        <v>60</v>
      </c>
      <c r="E2718" s="171">
        <v>1.8270999999999999E-2</v>
      </c>
      <c r="F2718" s="172">
        <v>-8.3558999999999994E-2</v>
      </c>
      <c r="G2718" s="171">
        <v>2.9097499999999998E-2</v>
      </c>
      <c r="H2718" s="171">
        <v>4.1000000000000003E-3</v>
      </c>
      <c r="I2718" s="170" t="b">
        <v>1</v>
      </c>
    </row>
    <row r="2719" spans="1:9" x14ac:dyDescent="0.15">
      <c r="A2719" s="169" t="s">
        <v>1048</v>
      </c>
      <c r="B2719" s="169" t="s">
        <v>99</v>
      </c>
      <c r="C2719" s="170" t="s">
        <v>60</v>
      </c>
      <c r="D2719" s="170" t="s">
        <v>61</v>
      </c>
      <c r="E2719" s="171">
        <v>0.68984100000000004</v>
      </c>
      <c r="F2719" s="172">
        <v>7.0154500000000003E-3</v>
      </c>
      <c r="G2719" s="171">
        <v>8.3331099999999995E-3</v>
      </c>
      <c r="H2719" s="171">
        <v>0.4</v>
      </c>
      <c r="I2719" s="170" t="b">
        <v>1</v>
      </c>
    </row>
    <row r="2720" spans="1:9" x14ac:dyDescent="0.15">
      <c r="A2720" s="169" t="s">
        <v>1048</v>
      </c>
      <c r="B2720" s="169" t="s">
        <v>962</v>
      </c>
      <c r="C2720" s="170" t="s">
        <v>60</v>
      </c>
      <c r="D2720" s="170" t="s">
        <v>63</v>
      </c>
      <c r="E2720" s="171">
        <v>0.34102100000000002</v>
      </c>
      <c r="F2720" s="172">
        <v>-2.6870000000000002E-3</v>
      </c>
      <c r="G2720" s="171">
        <v>8.1542899999999998E-3</v>
      </c>
      <c r="H2720" s="171">
        <v>0.74</v>
      </c>
      <c r="I2720" s="170" t="b">
        <v>1</v>
      </c>
    </row>
    <row r="2721" spans="1:9" x14ac:dyDescent="0.15">
      <c r="A2721" s="169" t="s">
        <v>1048</v>
      </c>
      <c r="B2721" s="169" t="s">
        <v>1002</v>
      </c>
      <c r="C2721" s="170" t="s">
        <v>67</v>
      </c>
      <c r="D2721" s="170" t="s">
        <v>61</v>
      </c>
      <c r="E2721" s="171">
        <v>0.23839299999999999</v>
      </c>
      <c r="F2721" s="172">
        <v>2.83906E-3</v>
      </c>
      <c r="G2721" s="171">
        <v>9.0660700000000007E-3</v>
      </c>
      <c r="H2721" s="171">
        <v>0.75</v>
      </c>
      <c r="I2721" s="170" t="b">
        <v>1</v>
      </c>
    </row>
    <row r="2722" spans="1:9" x14ac:dyDescent="0.15">
      <c r="A2722" s="169" t="s">
        <v>1048</v>
      </c>
      <c r="B2722" s="169" t="s">
        <v>1004</v>
      </c>
      <c r="C2722" s="170" t="s">
        <v>60</v>
      </c>
      <c r="D2722" s="170" t="s">
        <v>61</v>
      </c>
      <c r="E2722" s="171">
        <v>0.46158300000000002</v>
      </c>
      <c r="F2722" s="172">
        <v>1.4534200000000001E-2</v>
      </c>
      <c r="G2722" s="171">
        <v>7.9981600000000007E-3</v>
      </c>
      <c r="H2722" s="171">
        <v>6.9000000000000006E-2</v>
      </c>
      <c r="I2722" s="170" t="b">
        <v>1</v>
      </c>
    </row>
    <row r="2723" spans="1:9" x14ac:dyDescent="0.15">
      <c r="A2723" s="169" t="s">
        <v>1048</v>
      </c>
      <c r="B2723" s="169" t="s">
        <v>349</v>
      </c>
      <c r="C2723" s="170" t="s">
        <v>67</v>
      </c>
      <c r="D2723" s="170" t="s">
        <v>61</v>
      </c>
      <c r="E2723" s="171">
        <v>0.90877600000000003</v>
      </c>
      <c r="F2723" s="172">
        <v>-9.1652000000000001E-3</v>
      </c>
      <c r="G2723" s="171">
        <v>1.3374499999999999E-2</v>
      </c>
      <c r="H2723" s="171">
        <v>0.49</v>
      </c>
      <c r="I2723" s="170" t="b">
        <v>1</v>
      </c>
    </row>
    <row r="2724" spans="1:9" x14ac:dyDescent="0.15">
      <c r="A2724" s="169" t="s">
        <v>1048</v>
      </c>
      <c r="B2724" s="169" t="s">
        <v>105</v>
      </c>
      <c r="C2724" s="170" t="s">
        <v>67</v>
      </c>
      <c r="D2724" s="170" t="s">
        <v>63</v>
      </c>
      <c r="E2724" s="171">
        <v>0.29029100000000002</v>
      </c>
      <c r="F2724" s="172">
        <v>-6.0238999999999996E-3</v>
      </c>
      <c r="G2724" s="171">
        <v>8.5016799999999993E-3</v>
      </c>
      <c r="H2724" s="171">
        <v>0.48</v>
      </c>
      <c r="I2724" s="170" t="b">
        <v>1</v>
      </c>
    </row>
    <row r="2725" spans="1:9" x14ac:dyDescent="0.15">
      <c r="A2725" s="169" t="s">
        <v>1048</v>
      </c>
      <c r="B2725" s="169" t="s">
        <v>110</v>
      </c>
      <c r="C2725" s="170" t="s">
        <v>67</v>
      </c>
      <c r="D2725" s="170" t="s">
        <v>60</v>
      </c>
      <c r="E2725" s="171">
        <v>0.28979100000000002</v>
      </c>
      <c r="F2725" s="172">
        <v>1.12091E-2</v>
      </c>
      <c r="G2725" s="171">
        <v>8.5887600000000008E-3</v>
      </c>
      <c r="H2725" s="171">
        <v>0.19</v>
      </c>
      <c r="I2725" s="170" t="b">
        <v>1</v>
      </c>
    </row>
    <row r="2726" spans="1:9" x14ac:dyDescent="0.15">
      <c r="A2726" s="169" t="s">
        <v>1048</v>
      </c>
      <c r="B2726" s="169" t="s">
        <v>185</v>
      </c>
      <c r="C2726" s="170" t="s">
        <v>60</v>
      </c>
      <c r="D2726" s="170" t="s">
        <v>61</v>
      </c>
      <c r="E2726" s="171">
        <v>0.97998099999999999</v>
      </c>
      <c r="F2726" s="172">
        <v>-7.2142600000000001E-2</v>
      </c>
      <c r="G2726" s="171">
        <v>3.0225999999999999E-2</v>
      </c>
      <c r="H2726" s="171">
        <v>1.7000000000000001E-2</v>
      </c>
      <c r="I2726" s="170" t="b">
        <v>1</v>
      </c>
    </row>
    <row r="2727" spans="1:9" x14ac:dyDescent="0.15">
      <c r="A2727" s="169" t="s">
        <v>1048</v>
      </c>
      <c r="B2727" s="169" t="s">
        <v>291</v>
      </c>
      <c r="C2727" s="170" t="s">
        <v>67</v>
      </c>
      <c r="D2727" s="170" t="s">
        <v>61</v>
      </c>
      <c r="E2727" s="171">
        <v>0.69037499999999996</v>
      </c>
      <c r="F2727" s="172">
        <v>-1.5185799999999999E-2</v>
      </c>
      <c r="G2727" s="171">
        <v>8.28483E-3</v>
      </c>
      <c r="H2727" s="171">
        <v>6.7000000000000004E-2</v>
      </c>
      <c r="I2727" s="170" t="b">
        <v>1</v>
      </c>
    </row>
    <row r="2728" spans="1:9" x14ac:dyDescent="0.15">
      <c r="A2728" s="169" t="s">
        <v>1048</v>
      </c>
      <c r="B2728" s="169" t="s">
        <v>117</v>
      </c>
      <c r="C2728" s="170" t="s">
        <v>67</v>
      </c>
      <c r="D2728" s="170" t="s">
        <v>61</v>
      </c>
      <c r="E2728" s="171">
        <v>0.68064999999999998</v>
      </c>
      <c r="F2728" s="172">
        <v>-1.5853800000000001E-2</v>
      </c>
      <c r="G2728" s="171">
        <v>8.2318200000000008E-3</v>
      </c>
      <c r="H2728" s="171">
        <v>5.3999999999999999E-2</v>
      </c>
      <c r="I2728" s="170" t="b">
        <v>1</v>
      </c>
    </row>
    <row r="2729" spans="1:9" x14ac:dyDescent="0.15">
      <c r="A2729" s="169" t="s">
        <v>1048</v>
      </c>
      <c r="B2729" s="169" t="s">
        <v>177</v>
      </c>
      <c r="C2729" s="170" t="s">
        <v>67</v>
      </c>
      <c r="D2729" s="170" t="s">
        <v>63</v>
      </c>
      <c r="E2729" s="171">
        <v>0.84496199999999999</v>
      </c>
      <c r="F2729" s="172">
        <v>5.7289400000000001E-3</v>
      </c>
      <c r="G2729" s="171">
        <v>1.0592900000000001E-2</v>
      </c>
      <c r="H2729" s="171">
        <v>0.59</v>
      </c>
      <c r="I2729" s="170" t="b">
        <v>1</v>
      </c>
    </row>
    <row r="2730" spans="1:9" x14ac:dyDescent="0.15">
      <c r="A2730" s="169" t="s">
        <v>1048</v>
      </c>
      <c r="B2730" s="169" t="s">
        <v>190</v>
      </c>
      <c r="C2730" s="170" t="s">
        <v>67</v>
      </c>
      <c r="D2730" s="170" t="s">
        <v>61</v>
      </c>
      <c r="E2730" s="171">
        <v>0.93596599999999996</v>
      </c>
      <c r="F2730" s="172">
        <v>-4.2634999999999999E-3</v>
      </c>
      <c r="G2730" s="171">
        <v>1.5954200000000002E-2</v>
      </c>
      <c r="H2730" s="171">
        <v>0.79</v>
      </c>
      <c r="I2730" s="170" t="b">
        <v>1</v>
      </c>
    </row>
    <row r="2731" spans="1:9" x14ac:dyDescent="0.15">
      <c r="A2731" s="169" t="s">
        <v>1048</v>
      </c>
      <c r="B2731" s="169" t="s">
        <v>273</v>
      </c>
      <c r="C2731" s="170" t="s">
        <v>67</v>
      </c>
      <c r="D2731" s="170" t="s">
        <v>63</v>
      </c>
      <c r="E2731" s="171">
        <v>0.21763299999999999</v>
      </c>
      <c r="F2731" s="172">
        <v>-1.1812E-2</v>
      </c>
      <c r="G2731" s="171">
        <v>9.3610199999999994E-3</v>
      </c>
      <c r="H2731" s="171">
        <v>0.21</v>
      </c>
      <c r="I2731" s="170" t="b">
        <v>1</v>
      </c>
    </row>
    <row r="2732" spans="1:9" x14ac:dyDescent="0.15">
      <c r="A2732" s="169" t="s">
        <v>1048</v>
      </c>
      <c r="B2732" s="169" t="s">
        <v>920</v>
      </c>
      <c r="C2732" s="170" t="s">
        <v>63</v>
      </c>
      <c r="D2732" s="170" t="s">
        <v>61</v>
      </c>
      <c r="E2732" s="171">
        <v>0.38506600000000002</v>
      </c>
      <c r="F2732" s="172">
        <v>-1.8053799999999998E-2</v>
      </c>
      <c r="G2732" s="171">
        <v>7.9245199999999991E-3</v>
      </c>
      <c r="H2732" s="171">
        <v>2.3E-2</v>
      </c>
      <c r="I2732" s="170" t="b">
        <v>1</v>
      </c>
    </row>
    <row r="2733" spans="1:9" x14ac:dyDescent="0.15">
      <c r="A2733" s="169" t="s">
        <v>1048</v>
      </c>
      <c r="B2733" s="169" t="s">
        <v>405</v>
      </c>
      <c r="C2733" s="170" t="s">
        <v>60</v>
      </c>
      <c r="D2733" s="170" t="s">
        <v>63</v>
      </c>
      <c r="E2733" s="171">
        <v>0.21084600000000001</v>
      </c>
      <c r="F2733" s="172">
        <v>-1.38747E-2</v>
      </c>
      <c r="G2733" s="171">
        <v>9.4139099999999993E-3</v>
      </c>
      <c r="H2733" s="171">
        <v>0.14000000000000001</v>
      </c>
      <c r="I2733" s="170" t="b">
        <v>1</v>
      </c>
    </row>
    <row r="2734" spans="1:9" x14ac:dyDescent="0.15">
      <c r="A2734" s="169" t="s">
        <v>1048</v>
      </c>
      <c r="B2734" s="169" t="s">
        <v>829</v>
      </c>
      <c r="C2734" s="170" t="s">
        <v>60</v>
      </c>
      <c r="D2734" s="170" t="s">
        <v>63</v>
      </c>
      <c r="E2734" s="171">
        <v>0.36446499999999998</v>
      </c>
      <c r="F2734" s="172">
        <v>2.06362E-3</v>
      </c>
      <c r="G2734" s="171">
        <v>8.0648899999999999E-3</v>
      </c>
      <c r="H2734" s="171">
        <v>0.8</v>
      </c>
      <c r="I2734" s="170" t="b">
        <v>1</v>
      </c>
    </row>
    <row r="2735" spans="1:9" x14ac:dyDescent="0.15">
      <c r="A2735" s="169" t="s">
        <v>1048</v>
      </c>
      <c r="B2735" s="169" t="s">
        <v>249</v>
      </c>
      <c r="C2735" s="170" t="s">
        <v>60</v>
      </c>
      <c r="D2735" s="170" t="s">
        <v>63</v>
      </c>
      <c r="E2735" s="171">
        <v>0.29060399999999997</v>
      </c>
      <c r="F2735" s="172">
        <v>1.4201699999999999E-3</v>
      </c>
      <c r="G2735" s="171">
        <v>8.4781200000000004E-3</v>
      </c>
      <c r="H2735" s="171">
        <v>0.87</v>
      </c>
      <c r="I2735" s="170" t="b">
        <v>1</v>
      </c>
    </row>
    <row r="2736" spans="1:9" x14ac:dyDescent="0.15">
      <c r="A2736" s="169" t="s">
        <v>1048</v>
      </c>
      <c r="B2736" s="169" t="s">
        <v>379</v>
      </c>
      <c r="C2736" s="170" t="s">
        <v>63</v>
      </c>
      <c r="D2736" s="170" t="s">
        <v>61</v>
      </c>
      <c r="E2736" s="171">
        <v>0.82474000000000003</v>
      </c>
      <c r="F2736" s="172">
        <v>9.3159799999999997E-3</v>
      </c>
      <c r="G2736" s="171">
        <v>1.0131299999999999E-2</v>
      </c>
      <c r="H2736" s="171">
        <v>0.36</v>
      </c>
      <c r="I2736" s="170" t="b">
        <v>1</v>
      </c>
    </row>
    <row r="2737" spans="1:9" x14ac:dyDescent="0.15">
      <c r="A2737" s="169" t="s">
        <v>1048</v>
      </c>
      <c r="B2737" s="169" t="s">
        <v>187</v>
      </c>
      <c r="C2737" s="170" t="s">
        <v>67</v>
      </c>
      <c r="D2737" s="170" t="s">
        <v>61</v>
      </c>
      <c r="E2737" s="171">
        <v>0.194686</v>
      </c>
      <c r="F2737" s="172">
        <v>-9.7023000000000005E-3</v>
      </c>
      <c r="G2737" s="171">
        <v>9.7639500000000004E-3</v>
      </c>
      <c r="H2737" s="171">
        <v>0.32</v>
      </c>
      <c r="I2737" s="170" t="b">
        <v>1</v>
      </c>
    </row>
    <row r="2738" spans="1:9" x14ac:dyDescent="0.15">
      <c r="A2738" s="169" t="s">
        <v>1048</v>
      </c>
      <c r="B2738" s="169" t="s">
        <v>202</v>
      </c>
      <c r="C2738" s="170" t="s">
        <v>67</v>
      </c>
      <c r="D2738" s="170" t="s">
        <v>61</v>
      </c>
      <c r="E2738" s="171">
        <v>0.221278</v>
      </c>
      <c r="F2738" s="172">
        <v>-5.8687000000000001E-3</v>
      </c>
      <c r="G2738" s="171">
        <v>9.2664099999999992E-3</v>
      </c>
      <c r="H2738" s="171">
        <v>0.53</v>
      </c>
      <c r="I2738" s="170" t="b">
        <v>1</v>
      </c>
    </row>
    <row r="2739" spans="1:9" x14ac:dyDescent="0.15">
      <c r="A2739" s="169" t="s">
        <v>1048</v>
      </c>
      <c r="B2739" s="169" t="s">
        <v>219</v>
      </c>
      <c r="C2739" s="170" t="s">
        <v>60</v>
      </c>
      <c r="D2739" s="170" t="s">
        <v>63</v>
      </c>
      <c r="E2739" s="171">
        <v>0.66831099999999999</v>
      </c>
      <c r="F2739" s="172">
        <v>5.8614100000000001E-3</v>
      </c>
      <c r="G2739" s="171">
        <v>8.1699200000000007E-3</v>
      </c>
      <c r="H2739" s="171">
        <v>0.47</v>
      </c>
      <c r="I2739" s="170" t="b">
        <v>1</v>
      </c>
    </row>
    <row r="2740" spans="1:9" x14ac:dyDescent="0.15">
      <c r="A2740" s="169" t="s">
        <v>1048</v>
      </c>
      <c r="B2740" s="169" t="s">
        <v>230</v>
      </c>
      <c r="C2740" s="170" t="s">
        <v>60</v>
      </c>
      <c r="D2740" s="170" t="s">
        <v>61</v>
      </c>
      <c r="E2740" s="171">
        <v>0.73273299999999997</v>
      </c>
      <c r="F2740" s="172">
        <v>1.37015E-2</v>
      </c>
      <c r="G2740" s="171">
        <v>8.7614300000000006E-3</v>
      </c>
      <c r="H2740" s="171">
        <v>0.12</v>
      </c>
      <c r="I2740" s="170" t="b">
        <v>1</v>
      </c>
    </row>
    <row r="2741" spans="1:9" x14ac:dyDescent="0.15">
      <c r="A2741" s="169" t="s">
        <v>1048</v>
      </c>
      <c r="B2741" s="169" t="s">
        <v>374</v>
      </c>
      <c r="C2741" s="170" t="s">
        <v>67</v>
      </c>
      <c r="D2741" s="170" t="s">
        <v>61</v>
      </c>
      <c r="E2741" s="171">
        <v>0.470161</v>
      </c>
      <c r="F2741" s="172">
        <v>-5.3041E-3</v>
      </c>
      <c r="G2741" s="171">
        <v>7.7002700000000004E-3</v>
      </c>
      <c r="H2741" s="171">
        <v>0.49</v>
      </c>
      <c r="I2741" s="170" t="b">
        <v>1</v>
      </c>
    </row>
    <row r="2742" spans="1:9" x14ac:dyDescent="0.15">
      <c r="A2742" s="169" t="s">
        <v>1048</v>
      </c>
      <c r="B2742" s="169" t="s">
        <v>1006</v>
      </c>
      <c r="C2742" s="170" t="s">
        <v>67</v>
      </c>
      <c r="D2742" s="170" t="s">
        <v>61</v>
      </c>
      <c r="E2742" s="171">
        <v>0.33840500000000001</v>
      </c>
      <c r="F2742" s="172">
        <v>-1.18555E-2</v>
      </c>
      <c r="G2742" s="171">
        <v>8.1254099999999996E-3</v>
      </c>
      <c r="H2742" s="171">
        <v>0.14000000000000001</v>
      </c>
      <c r="I2742" s="170" t="b">
        <v>1</v>
      </c>
    </row>
    <row r="2743" spans="1:9" x14ac:dyDescent="0.15">
      <c r="A2743" s="169" t="s">
        <v>1048</v>
      </c>
      <c r="B2743" s="169" t="s">
        <v>98</v>
      </c>
      <c r="C2743" s="170" t="s">
        <v>60</v>
      </c>
      <c r="D2743" s="170" t="s">
        <v>63</v>
      </c>
      <c r="E2743" s="171">
        <v>0.711507</v>
      </c>
      <c r="F2743" s="172">
        <v>-6.8989999999999998E-3</v>
      </c>
      <c r="G2743" s="171">
        <v>8.4923399999999993E-3</v>
      </c>
      <c r="H2743" s="171">
        <v>0.42</v>
      </c>
      <c r="I2743" s="170" t="b">
        <v>1</v>
      </c>
    </row>
    <row r="2744" spans="1:9" x14ac:dyDescent="0.15">
      <c r="A2744" s="169" t="s">
        <v>1048</v>
      </c>
      <c r="B2744" s="169" t="s">
        <v>359</v>
      </c>
      <c r="C2744" s="170" t="s">
        <v>60</v>
      </c>
      <c r="D2744" s="170" t="s">
        <v>63</v>
      </c>
      <c r="E2744" s="171">
        <v>0.55297600000000002</v>
      </c>
      <c r="F2744" s="172">
        <v>8.0817000000000007E-3</v>
      </c>
      <c r="G2744" s="171">
        <v>7.7579199999999997E-3</v>
      </c>
      <c r="H2744" s="171">
        <v>0.3</v>
      </c>
      <c r="I2744" s="170" t="b">
        <v>1</v>
      </c>
    </row>
    <row r="2745" spans="1:9" x14ac:dyDescent="0.15">
      <c r="A2745" s="169" t="s">
        <v>1048</v>
      </c>
      <c r="B2745" s="169" t="s">
        <v>373</v>
      </c>
      <c r="C2745" s="170" t="s">
        <v>67</v>
      </c>
      <c r="D2745" s="170" t="s">
        <v>61</v>
      </c>
      <c r="E2745" s="171">
        <v>0.43617800000000001</v>
      </c>
      <c r="F2745" s="172">
        <v>-9.0070700000000004E-2</v>
      </c>
      <c r="G2745" s="171">
        <v>7.8050400000000001E-3</v>
      </c>
      <c r="H2745" s="172">
        <v>8.3000000000000003E-31</v>
      </c>
      <c r="I2745" s="170" t="b">
        <v>1</v>
      </c>
    </row>
    <row r="2746" spans="1:9" x14ac:dyDescent="0.15">
      <c r="A2746" s="169" t="s">
        <v>1048</v>
      </c>
      <c r="B2746" s="169" t="s">
        <v>367</v>
      </c>
      <c r="C2746" s="170" t="s">
        <v>60</v>
      </c>
      <c r="D2746" s="170" t="s">
        <v>61</v>
      </c>
      <c r="E2746" s="171">
        <v>0.732456</v>
      </c>
      <c r="F2746" s="172">
        <v>7.2382999999999996E-3</v>
      </c>
      <c r="G2746" s="171">
        <v>8.6783299999999997E-3</v>
      </c>
      <c r="H2746" s="171">
        <v>0.4</v>
      </c>
      <c r="I2746" s="170" t="b">
        <v>1</v>
      </c>
    </row>
    <row r="2747" spans="1:9" x14ac:dyDescent="0.15">
      <c r="A2747" s="169" t="s">
        <v>1048</v>
      </c>
      <c r="B2747" s="169" t="s">
        <v>827</v>
      </c>
      <c r="C2747" s="170" t="s">
        <v>61</v>
      </c>
      <c r="D2747" s="170" t="s">
        <v>67</v>
      </c>
      <c r="E2747" s="171">
        <v>0.45225900000000002</v>
      </c>
      <c r="F2747" s="172">
        <v>-1.9473399999999998E-2</v>
      </c>
      <c r="G2747" s="171">
        <v>7.7641300000000002E-3</v>
      </c>
      <c r="H2747" s="171">
        <v>1.2E-2</v>
      </c>
      <c r="I2747" s="170" t="b">
        <v>1</v>
      </c>
    </row>
    <row r="2748" spans="1:9" x14ac:dyDescent="0.15">
      <c r="A2748" s="169" t="s">
        <v>1048</v>
      </c>
      <c r="B2748" s="169" t="s">
        <v>309</v>
      </c>
      <c r="C2748" s="170" t="s">
        <v>67</v>
      </c>
      <c r="D2748" s="170" t="s">
        <v>61</v>
      </c>
      <c r="E2748" s="171">
        <v>0.84282599999999996</v>
      </c>
      <c r="F2748" s="172">
        <v>-1.2576E-3</v>
      </c>
      <c r="G2748" s="171">
        <v>1.0606900000000001E-2</v>
      </c>
      <c r="H2748" s="171">
        <v>0.91</v>
      </c>
      <c r="I2748" s="170" t="b">
        <v>1</v>
      </c>
    </row>
    <row r="2749" spans="1:9" x14ac:dyDescent="0.15">
      <c r="A2749" s="169" t="s">
        <v>1048</v>
      </c>
      <c r="B2749" s="169" t="s">
        <v>135</v>
      </c>
      <c r="C2749" s="170" t="s">
        <v>67</v>
      </c>
      <c r="D2749" s="170" t="s">
        <v>61</v>
      </c>
      <c r="E2749" s="171">
        <v>0.251442</v>
      </c>
      <c r="F2749" s="172">
        <v>-2.9093000000000001E-3</v>
      </c>
      <c r="G2749" s="171">
        <v>8.88596E-3</v>
      </c>
      <c r="H2749" s="171">
        <v>0.74</v>
      </c>
      <c r="I2749" s="170" t="b">
        <v>1</v>
      </c>
    </row>
    <row r="2750" spans="1:9" x14ac:dyDescent="0.15">
      <c r="A2750" s="169" t="s">
        <v>1048</v>
      </c>
      <c r="B2750" s="169" t="s">
        <v>304</v>
      </c>
      <c r="C2750" s="170" t="s">
        <v>60</v>
      </c>
      <c r="D2750" s="170" t="s">
        <v>63</v>
      </c>
      <c r="E2750" s="171">
        <v>0.49066599999999999</v>
      </c>
      <c r="F2750" s="172">
        <v>-6.5903999999999997E-3</v>
      </c>
      <c r="G2750" s="171">
        <v>7.7035100000000002E-3</v>
      </c>
      <c r="H2750" s="171">
        <v>0.39</v>
      </c>
      <c r="I2750" s="170" t="b">
        <v>1</v>
      </c>
    </row>
    <row r="2751" spans="1:9" x14ac:dyDescent="0.15">
      <c r="A2751" s="169" t="s">
        <v>1048</v>
      </c>
      <c r="B2751" s="169" t="s">
        <v>974</v>
      </c>
      <c r="C2751" s="170" t="s">
        <v>60</v>
      </c>
      <c r="D2751" s="170" t="s">
        <v>63</v>
      </c>
      <c r="E2751" s="171">
        <v>0.40128000000000003</v>
      </c>
      <c r="F2751" s="172">
        <v>-2.5105700000000002E-2</v>
      </c>
      <c r="G2751" s="171">
        <v>7.7557800000000003E-3</v>
      </c>
      <c r="H2751" s="171">
        <v>1.1999999999999999E-3</v>
      </c>
      <c r="I2751" s="170" t="b">
        <v>1</v>
      </c>
    </row>
    <row r="2752" spans="1:9" x14ac:dyDescent="0.15">
      <c r="A2752" s="169" t="s">
        <v>1048</v>
      </c>
      <c r="B2752" s="169" t="s">
        <v>976</v>
      </c>
      <c r="C2752" s="170" t="s">
        <v>60</v>
      </c>
      <c r="D2752" s="170" t="s">
        <v>61</v>
      </c>
      <c r="E2752" s="171">
        <v>8.158E-2</v>
      </c>
      <c r="F2752" s="172">
        <v>1.2761999999999999E-3</v>
      </c>
      <c r="G2752" s="171">
        <v>1.4281E-2</v>
      </c>
      <c r="H2752" s="171">
        <v>0.93</v>
      </c>
      <c r="I2752" s="170" t="b">
        <v>1</v>
      </c>
    </row>
    <row r="2753" spans="1:9" x14ac:dyDescent="0.15">
      <c r="A2753" s="169" t="s">
        <v>1048</v>
      </c>
      <c r="B2753" s="169" t="s">
        <v>910</v>
      </c>
      <c r="C2753" s="170" t="s">
        <v>67</v>
      </c>
      <c r="D2753" s="170" t="s">
        <v>61</v>
      </c>
      <c r="E2753" s="171">
        <v>0.26837100000000003</v>
      </c>
      <c r="F2753" s="172">
        <v>-3.4383700000000003E-2</v>
      </c>
      <c r="G2753" s="171">
        <v>8.6265300000000003E-3</v>
      </c>
      <c r="H2753" s="172">
        <v>6.7000000000000002E-5</v>
      </c>
      <c r="I2753" s="170" t="b">
        <v>1</v>
      </c>
    </row>
    <row r="2754" spans="1:9" x14ac:dyDescent="0.15">
      <c r="A2754" s="169" t="s">
        <v>1048</v>
      </c>
      <c r="B2754" s="169" t="s">
        <v>978</v>
      </c>
      <c r="C2754" s="170" t="s">
        <v>60</v>
      </c>
      <c r="D2754" s="170" t="s">
        <v>63</v>
      </c>
      <c r="E2754" s="171">
        <v>0.15185299999999999</v>
      </c>
      <c r="F2754" s="172">
        <v>6.2745599999999999E-2</v>
      </c>
      <c r="G2754" s="171">
        <v>1.065E-2</v>
      </c>
      <c r="H2754" s="172">
        <v>3.8000000000000001E-9</v>
      </c>
      <c r="I2754" s="170" t="b">
        <v>1</v>
      </c>
    </row>
    <row r="2755" spans="1:9" x14ac:dyDescent="0.15">
      <c r="A2755" s="169" t="s">
        <v>1048</v>
      </c>
      <c r="B2755" s="169" t="s">
        <v>1020</v>
      </c>
      <c r="C2755" s="170" t="s">
        <v>63</v>
      </c>
      <c r="D2755" s="170" t="s">
        <v>61</v>
      </c>
      <c r="E2755" s="171">
        <v>0.16950499999999999</v>
      </c>
      <c r="F2755" s="172">
        <v>5.6761499999999999E-2</v>
      </c>
      <c r="G2755" s="171">
        <v>1.0356799999999999E-2</v>
      </c>
      <c r="H2755" s="172">
        <v>4.1999999999999999E-8</v>
      </c>
      <c r="I2755" s="170" t="b">
        <v>1</v>
      </c>
    </row>
    <row r="2756" spans="1:9" x14ac:dyDescent="0.15">
      <c r="A2756" s="169" t="s">
        <v>1048</v>
      </c>
      <c r="B2756" s="169" t="s">
        <v>912</v>
      </c>
      <c r="C2756" s="170" t="s">
        <v>67</v>
      </c>
      <c r="D2756" s="170" t="s">
        <v>61</v>
      </c>
      <c r="E2756" s="171">
        <v>3.5889999999999998E-2</v>
      </c>
      <c r="F2756" s="172">
        <v>-4.88665E-2</v>
      </c>
      <c r="G2756" s="171">
        <v>2.05335E-2</v>
      </c>
      <c r="H2756" s="171">
        <v>1.7000000000000001E-2</v>
      </c>
      <c r="I2756" s="170" t="b">
        <v>1</v>
      </c>
    </row>
    <row r="2757" spans="1:9" x14ac:dyDescent="0.15">
      <c r="A2757" s="169" t="s">
        <v>1048</v>
      </c>
      <c r="B2757" s="169" t="s">
        <v>237</v>
      </c>
      <c r="C2757" s="170" t="s">
        <v>67</v>
      </c>
      <c r="D2757" s="170" t="s">
        <v>60</v>
      </c>
      <c r="E2757" s="171">
        <v>0.76336700000000002</v>
      </c>
      <c r="F2757" s="172">
        <v>1.8280600000000001E-3</v>
      </c>
      <c r="G2757" s="171">
        <v>9.0776999999999993E-3</v>
      </c>
      <c r="H2757" s="171">
        <v>0.84</v>
      </c>
      <c r="I2757" s="170" t="b">
        <v>1</v>
      </c>
    </row>
    <row r="2758" spans="1:9" x14ac:dyDescent="0.15">
      <c r="A2758" s="169" t="s">
        <v>1048</v>
      </c>
      <c r="B2758" s="169" t="s">
        <v>294</v>
      </c>
      <c r="C2758" s="170" t="s">
        <v>67</v>
      </c>
      <c r="D2758" s="170" t="s">
        <v>60</v>
      </c>
      <c r="E2758" s="171">
        <v>0.262071</v>
      </c>
      <c r="F2758" s="172">
        <v>-3.1275999999999999E-3</v>
      </c>
      <c r="G2758" s="171">
        <v>8.6247900000000002E-3</v>
      </c>
      <c r="H2758" s="171">
        <v>0.72</v>
      </c>
      <c r="I2758" s="170" t="b">
        <v>1</v>
      </c>
    </row>
    <row r="2759" spans="1:9" x14ac:dyDescent="0.15">
      <c r="A2759" s="169" t="s">
        <v>1048</v>
      </c>
      <c r="B2759" s="169" t="s">
        <v>122</v>
      </c>
      <c r="C2759" s="170" t="s">
        <v>67</v>
      </c>
      <c r="D2759" s="170" t="s">
        <v>63</v>
      </c>
      <c r="E2759" s="171">
        <v>0.26197399999999998</v>
      </c>
      <c r="F2759" s="172">
        <v>-3.6107000000000001E-3</v>
      </c>
      <c r="G2759" s="171">
        <v>8.6260899999999995E-3</v>
      </c>
      <c r="H2759" s="171">
        <v>0.68</v>
      </c>
      <c r="I2759" s="170" t="b">
        <v>1</v>
      </c>
    </row>
    <row r="2760" spans="1:9" x14ac:dyDescent="0.15">
      <c r="A2760" s="169" t="s">
        <v>1048</v>
      </c>
      <c r="B2760" s="169" t="s">
        <v>389</v>
      </c>
      <c r="C2760" s="170" t="s">
        <v>60</v>
      </c>
      <c r="D2760" s="170" t="s">
        <v>63</v>
      </c>
      <c r="E2760" s="171">
        <v>0.73797999999999997</v>
      </c>
      <c r="F2760" s="172">
        <v>-3.0373000000000001E-2</v>
      </c>
      <c r="G2760" s="171">
        <v>8.6375099999999993E-3</v>
      </c>
      <c r="H2760" s="172">
        <v>4.4000000000000002E-4</v>
      </c>
      <c r="I2760" s="170" t="b">
        <v>1</v>
      </c>
    </row>
    <row r="2761" spans="1:9" x14ac:dyDescent="0.15">
      <c r="A2761" s="169" t="s">
        <v>1048</v>
      </c>
      <c r="B2761" s="169" t="s">
        <v>121</v>
      </c>
      <c r="C2761" s="170" t="s">
        <v>67</v>
      </c>
      <c r="D2761" s="170" t="s">
        <v>61</v>
      </c>
      <c r="E2761" s="171">
        <v>0.114551</v>
      </c>
      <c r="F2761" s="172">
        <v>9.0883500000000002E-3</v>
      </c>
      <c r="G2761" s="171">
        <v>1.2326699999999999E-2</v>
      </c>
      <c r="H2761" s="171">
        <v>0.46</v>
      </c>
      <c r="I2761" s="170" t="b">
        <v>1</v>
      </c>
    </row>
    <row r="2762" spans="1:9" x14ac:dyDescent="0.15">
      <c r="A2762" s="169" t="s">
        <v>1048</v>
      </c>
      <c r="B2762" s="169" t="s">
        <v>980</v>
      </c>
      <c r="C2762" s="170" t="s">
        <v>63</v>
      </c>
      <c r="D2762" s="170" t="s">
        <v>60</v>
      </c>
      <c r="E2762" s="171">
        <v>0.27622999999999998</v>
      </c>
      <c r="F2762" s="172">
        <v>3.2173100000000003E-2</v>
      </c>
      <c r="G2762" s="171">
        <v>8.5046900000000005E-3</v>
      </c>
      <c r="H2762" s="172">
        <v>1.4999999999999999E-4</v>
      </c>
      <c r="I2762" s="170" t="b">
        <v>1</v>
      </c>
    </row>
    <row r="2763" spans="1:9" x14ac:dyDescent="0.15">
      <c r="A2763" s="169" t="s">
        <v>1048</v>
      </c>
      <c r="B2763" s="169" t="s">
        <v>914</v>
      </c>
      <c r="C2763" s="170" t="s">
        <v>63</v>
      </c>
      <c r="D2763" s="170" t="s">
        <v>60</v>
      </c>
      <c r="E2763" s="171">
        <v>0.26177800000000001</v>
      </c>
      <c r="F2763" s="172">
        <v>3.02943E-2</v>
      </c>
      <c r="G2763" s="171">
        <v>8.6711800000000006E-3</v>
      </c>
      <c r="H2763" s="172">
        <v>4.8000000000000001E-4</v>
      </c>
      <c r="I2763" s="170" t="b">
        <v>1</v>
      </c>
    </row>
    <row r="2764" spans="1:9" x14ac:dyDescent="0.15">
      <c r="A2764" s="169" t="s">
        <v>1048</v>
      </c>
      <c r="B2764" s="169" t="s">
        <v>845</v>
      </c>
      <c r="C2764" s="170" t="s">
        <v>60</v>
      </c>
      <c r="D2764" s="170" t="s">
        <v>63</v>
      </c>
      <c r="E2764" s="171">
        <v>0.21812799999999999</v>
      </c>
      <c r="F2764" s="172">
        <v>-1.7725500000000002E-2</v>
      </c>
      <c r="G2764" s="171">
        <v>9.4822799999999992E-3</v>
      </c>
      <c r="H2764" s="171">
        <v>6.2E-2</v>
      </c>
      <c r="I2764" s="170" t="b">
        <v>1</v>
      </c>
    </row>
    <row r="2765" spans="1:9" ht="13" customHeight="1" x14ac:dyDescent="0.15">
      <c r="A2765" s="169" t="s">
        <v>1048</v>
      </c>
      <c r="B2765" s="169" t="s">
        <v>197</v>
      </c>
      <c r="C2765" s="170" t="s">
        <v>67</v>
      </c>
      <c r="D2765" s="170" t="s">
        <v>60</v>
      </c>
      <c r="E2765" s="171">
        <v>0.70247599999999999</v>
      </c>
      <c r="F2765" s="172">
        <v>1.0131299999999999E-2</v>
      </c>
      <c r="G2765" s="171">
        <v>8.4520800000000007E-3</v>
      </c>
      <c r="H2765" s="171">
        <v>0.23</v>
      </c>
      <c r="I2765" s="170" t="b">
        <v>1</v>
      </c>
    </row>
    <row r="2766" spans="1:9" x14ac:dyDescent="0.15">
      <c r="A2766" s="169" t="s">
        <v>1048</v>
      </c>
      <c r="B2766" s="169" t="s">
        <v>940</v>
      </c>
      <c r="C2766" s="170" t="s">
        <v>60</v>
      </c>
      <c r="D2766" s="170" t="s">
        <v>63</v>
      </c>
      <c r="E2766" s="171">
        <v>0.427371</v>
      </c>
      <c r="F2766" s="172">
        <v>-7.9034900000000005E-2</v>
      </c>
      <c r="G2766" s="171">
        <v>7.8426399999999997E-3</v>
      </c>
      <c r="H2766" s="172">
        <v>6.9000000000000003E-24</v>
      </c>
      <c r="I2766" s="170" t="b">
        <v>1</v>
      </c>
    </row>
    <row r="2767" spans="1:9" x14ac:dyDescent="0.15">
      <c r="A2767" s="169" t="s">
        <v>1048</v>
      </c>
      <c r="B2767" s="169" t="s">
        <v>301</v>
      </c>
      <c r="C2767" s="170" t="s">
        <v>60</v>
      </c>
      <c r="D2767" s="170" t="s">
        <v>63</v>
      </c>
      <c r="E2767" s="171">
        <v>0.309502</v>
      </c>
      <c r="F2767" s="172">
        <v>-9.7535999999999994E-3</v>
      </c>
      <c r="G2767" s="171">
        <v>8.3463600000000006E-3</v>
      </c>
      <c r="H2767" s="171">
        <v>0.24</v>
      </c>
      <c r="I2767" s="170" t="b">
        <v>1</v>
      </c>
    </row>
    <row r="2768" spans="1:9" x14ac:dyDescent="0.15">
      <c r="A2768" s="169" t="s">
        <v>1048</v>
      </c>
      <c r="B2768" s="169" t="s">
        <v>180</v>
      </c>
      <c r="C2768" s="170" t="s">
        <v>60</v>
      </c>
      <c r="D2768" s="170" t="s">
        <v>63</v>
      </c>
      <c r="E2768" s="171">
        <v>0.127078</v>
      </c>
      <c r="F2768" s="172">
        <v>-1.6163199999999999E-2</v>
      </c>
      <c r="G2768" s="171">
        <v>1.1571700000000001E-2</v>
      </c>
      <c r="H2768" s="171">
        <v>0.16</v>
      </c>
      <c r="I2768" s="170" t="b">
        <v>1</v>
      </c>
    </row>
    <row r="2769" spans="1:9" x14ac:dyDescent="0.15">
      <c r="A2769" s="169" t="s">
        <v>1048</v>
      </c>
      <c r="B2769" s="169" t="s">
        <v>801</v>
      </c>
      <c r="C2769" s="170" t="s">
        <v>61</v>
      </c>
      <c r="D2769" s="170" t="s">
        <v>67</v>
      </c>
      <c r="E2769" s="171">
        <v>0.50434100000000004</v>
      </c>
      <c r="F2769" s="172">
        <v>-6.2861999999999996E-3</v>
      </c>
      <c r="G2769" s="171">
        <v>7.71406E-3</v>
      </c>
      <c r="H2769" s="171">
        <v>0.42</v>
      </c>
      <c r="I2769" s="170" t="b">
        <v>1</v>
      </c>
    </row>
    <row r="2770" spans="1:9" x14ac:dyDescent="0.15">
      <c r="A2770" s="169" t="s">
        <v>1048</v>
      </c>
      <c r="B2770" s="169" t="s">
        <v>334</v>
      </c>
      <c r="C2770" s="170" t="s">
        <v>67</v>
      </c>
      <c r="D2770" s="170" t="s">
        <v>61</v>
      </c>
      <c r="E2770" s="171">
        <v>0.48815599999999998</v>
      </c>
      <c r="F2770" s="172">
        <v>7.4528800000000003E-3</v>
      </c>
      <c r="G2770" s="171">
        <v>7.6953500000000001E-3</v>
      </c>
      <c r="H2770" s="171">
        <v>0.33</v>
      </c>
      <c r="I2770" s="170" t="b">
        <v>1</v>
      </c>
    </row>
    <row r="2771" spans="1:9" x14ac:dyDescent="0.15">
      <c r="A2771" s="169" t="s">
        <v>1048</v>
      </c>
      <c r="B2771" s="169" t="s">
        <v>385</v>
      </c>
      <c r="C2771" s="170" t="s">
        <v>67</v>
      </c>
      <c r="D2771" s="170" t="s">
        <v>61</v>
      </c>
      <c r="E2771" s="171">
        <v>0.173263</v>
      </c>
      <c r="F2771" s="172">
        <v>-2.2981E-3</v>
      </c>
      <c r="G2771" s="171">
        <v>1.02165E-2</v>
      </c>
      <c r="H2771" s="171">
        <v>0.82</v>
      </c>
      <c r="I2771" s="170" t="b">
        <v>1</v>
      </c>
    </row>
    <row r="2772" spans="1:9" x14ac:dyDescent="0.15">
      <c r="A2772" s="169" t="s">
        <v>1048</v>
      </c>
      <c r="B2772" s="169" t="s">
        <v>964</v>
      </c>
      <c r="C2772" s="170" t="s">
        <v>60</v>
      </c>
      <c r="D2772" s="170" t="s">
        <v>63</v>
      </c>
      <c r="E2772" s="171">
        <v>0.29559400000000002</v>
      </c>
      <c r="F2772" s="172">
        <v>-1.06146E-2</v>
      </c>
      <c r="G2772" s="171">
        <v>8.4788899999999993E-3</v>
      </c>
      <c r="H2772" s="171">
        <v>0.21</v>
      </c>
      <c r="I2772" s="170" t="b">
        <v>1</v>
      </c>
    </row>
    <row r="2773" spans="1:9" x14ac:dyDescent="0.15">
      <c r="A2773" s="169" t="s">
        <v>1048</v>
      </c>
      <c r="B2773" s="169" t="s">
        <v>966</v>
      </c>
      <c r="C2773" s="170" t="s">
        <v>63</v>
      </c>
      <c r="D2773" s="170" t="s">
        <v>61</v>
      </c>
      <c r="E2773" s="171">
        <v>0.39734399999999997</v>
      </c>
      <c r="F2773" s="172">
        <v>1.86389E-3</v>
      </c>
      <c r="G2773" s="171">
        <v>7.8763500000000007E-3</v>
      </c>
      <c r="H2773" s="171">
        <v>0.81</v>
      </c>
      <c r="I2773" s="170" t="b">
        <v>1</v>
      </c>
    </row>
    <row r="2774" spans="1:9" x14ac:dyDescent="0.15">
      <c r="A2774" s="169" t="s">
        <v>1048</v>
      </c>
      <c r="B2774" s="169" t="s">
        <v>94</v>
      </c>
      <c r="C2774" s="170" t="s">
        <v>60</v>
      </c>
      <c r="D2774" s="170" t="s">
        <v>63</v>
      </c>
      <c r="E2774" s="171">
        <v>0.533335</v>
      </c>
      <c r="F2774" s="172">
        <v>2.57596E-3</v>
      </c>
      <c r="G2774" s="171">
        <v>7.7202399999999997E-3</v>
      </c>
      <c r="H2774" s="171">
        <v>0.74</v>
      </c>
      <c r="I2774" s="170" t="b">
        <v>1</v>
      </c>
    </row>
    <row r="2775" spans="1:9" x14ac:dyDescent="0.15">
      <c r="A2775" s="169" t="s">
        <v>1048</v>
      </c>
      <c r="B2775" s="169" t="s">
        <v>323</v>
      </c>
      <c r="C2775" s="170" t="s">
        <v>60</v>
      </c>
      <c r="D2775" s="170" t="s">
        <v>63</v>
      </c>
      <c r="E2775" s="171">
        <v>0.62631999999999999</v>
      </c>
      <c r="F2775" s="172">
        <v>-9.8204999999999994E-3</v>
      </c>
      <c r="G2775" s="171">
        <v>7.9581800000000005E-3</v>
      </c>
      <c r="H2775" s="171">
        <v>0.22</v>
      </c>
      <c r="I2775" s="170" t="b">
        <v>1</v>
      </c>
    </row>
    <row r="2776" spans="1:9" x14ac:dyDescent="0.15">
      <c r="A2776" s="169" t="s">
        <v>1048</v>
      </c>
      <c r="B2776" s="169" t="s">
        <v>362</v>
      </c>
      <c r="C2776" s="170" t="s">
        <v>60</v>
      </c>
      <c r="D2776" s="170" t="s">
        <v>63</v>
      </c>
      <c r="E2776" s="171">
        <v>0.31003799999999998</v>
      </c>
      <c r="F2776" s="172">
        <v>7.4110199999999999E-3</v>
      </c>
      <c r="G2776" s="171">
        <v>8.35201E-3</v>
      </c>
      <c r="H2776" s="171">
        <v>0.37</v>
      </c>
      <c r="I2776" s="170" t="b">
        <v>1</v>
      </c>
    </row>
    <row r="2777" spans="1:9" x14ac:dyDescent="0.15">
      <c r="A2777" s="169" t="s">
        <v>1048</v>
      </c>
      <c r="B2777" s="169" t="s">
        <v>360</v>
      </c>
      <c r="C2777" s="170" t="s">
        <v>67</v>
      </c>
      <c r="D2777" s="170" t="s">
        <v>61</v>
      </c>
      <c r="E2777" s="171">
        <v>0.79482799999999998</v>
      </c>
      <c r="F2777" s="172">
        <v>1.27381E-3</v>
      </c>
      <c r="G2777" s="171">
        <v>9.5626200000000008E-3</v>
      </c>
      <c r="H2777" s="171">
        <v>0.89</v>
      </c>
      <c r="I2777" s="170" t="b">
        <v>1</v>
      </c>
    </row>
    <row r="2778" spans="1:9" x14ac:dyDescent="0.15">
      <c r="A2778" s="169" t="s">
        <v>1048</v>
      </c>
      <c r="B2778" s="169" t="s">
        <v>861</v>
      </c>
      <c r="C2778" s="170" t="s">
        <v>63</v>
      </c>
      <c r="D2778" s="170" t="s">
        <v>60</v>
      </c>
      <c r="E2778" s="171">
        <v>0.53010199999999996</v>
      </c>
      <c r="F2778" s="172">
        <v>1.05988E-2</v>
      </c>
      <c r="G2778" s="171">
        <v>7.7391400000000003E-3</v>
      </c>
      <c r="H2778" s="171">
        <v>0.17</v>
      </c>
      <c r="I2778" s="170" t="b">
        <v>1</v>
      </c>
    </row>
    <row r="2779" spans="1:9" x14ac:dyDescent="0.15">
      <c r="A2779" s="169" t="s">
        <v>1048</v>
      </c>
      <c r="B2779" s="169" t="s">
        <v>849</v>
      </c>
      <c r="C2779" s="170" t="s">
        <v>63</v>
      </c>
      <c r="D2779" s="170" t="s">
        <v>60</v>
      </c>
      <c r="E2779" s="171">
        <v>0.359265</v>
      </c>
      <c r="F2779" s="172">
        <v>1.3584000000000001E-2</v>
      </c>
      <c r="G2779" s="171">
        <v>8.0050999999999994E-3</v>
      </c>
      <c r="H2779" s="171">
        <v>0.09</v>
      </c>
      <c r="I2779" s="170" t="b">
        <v>1</v>
      </c>
    </row>
    <row r="2780" spans="1:9" x14ac:dyDescent="0.15">
      <c r="A2780" s="169" t="s">
        <v>1202</v>
      </c>
      <c r="B2780" s="169" t="s">
        <v>954</v>
      </c>
      <c r="C2780" s="170" t="s">
        <v>63</v>
      </c>
      <c r="D2780" s="170" t="s">
        <v>61</v>
      </c>
      <c r="E2780" s="171">
        <v>0.39330999999999999</v>
      </c>
      <c r="F2780" s="172">
        <v>-1.8164E-2</v>
      </c>
      <c r="G2780" s="171">
        <v>3.0326639999999998E-2</v>
      </c>
      <c r="H2780" s="171">
        <v>0.54920999999999998</v>
      </c>
      <c r="I2780" s="170" t="b">
        <v>1</v>
      </c>
    </row>
    <row r="2781" spans="1:9" x14ac:dyDescent="0.15">
      <c r="A2781" s="169" t="s">
        <v>1202</v>
      </c>
      <c r="B2781" s="169" t="s">
        <v>327</v>
      </c>
      <c r="C2781" s="170" t="s">
        <v>60</v>
      </c>
      <c r="D2781" s="170" t="s">
        <v>63</v>
      </c>
      <c r="E2781" s="171">
        <v>0.57632000000000005</v>
      </c>
      <c r="F2781" s="172">
        <v>1.4098919999999999E-2</v>
      </c>
      <c r="G2781" s="171">
        <v>3.012099E-2</v>
      </c>
      <c r="H2781" s="171">
        <v>0.63973000000000002</v>
      </c>
      <c r="I2781" s="170" t="b">
        <v>1</v>
      </c>
    </row>
    <row r="2782" spans="1:9" x14ac:dyDescent="0.15">
      <c r="A2782" s="169" t="s">
        <v>1202</v>
      </c>
      <c r="B2782" s="169" t="s">
        <v>239</v>
      </c>
      <c r="C2782" s="170" t="s">
        <v>60</v>
      </c>
      <c r="D2782" s="170" t="s">
        <v>63</v>
      </c>
      <c r="E2782" s="171">
        <v>0.33859</v>
      </c>
      <c r="F2782" s="172">
        <v>-1.10609E-2</v>
      </c>
      <c r="G2782" s="171">
        <v>3.0904190000000002E-2</v>
      </c>
      <c r="H2782" s="171">
        <v>0.72040999999999999</v>
      </c>
      <c r="I2782" s="170" t="b">
        <v>1</v>
      </c>
    </row>
    <row r="2783" spans="1:9" x14ac:dyDescent="0.15">
      <c r="A2783" s="169" t="s">
        <v>1202</v>
      </c>
      <c r="B2783" s="169" t="s">
        <v>144</v>
      </c>
      <c r="C2783" s="170" t="s">
        <v>60</v>
      </c>
      <c r="D2783" s="170" t="s">
        <v>63</v>
      </c>
      <c r="E2783" s="171">
        <v>0.47049999999999997</v>
      </c>
      <c r="F2783" s="172">
        <v>4.1141940000000002E-2</v>
      </c>
      <c r="G2783" s="171">
        <v>2.9738870000000001E-2</v>
      </c>
      <c r="H2783" s="171">
        <v>0.16653000000000001</v>
      </c>
      <c r="I2783" s="170" t="b">
        <v>1</v>
      </c>
    </row>
    <row r="2784" spans="1:9" x14ac:dyDescent="0.15">
      <c r="A2784" s="169" t="s">
        <v>1202</v>
      </c>
      <c r="B2784" s="169" t="s">
        <v>353</v>
      </c>
      <c r="C2784" s="170" t="s">
        <v>67</v>
      </c>
      <c r="D2784" s="170" t="s">
        <v>60</v>
      </c>
      <c r="E2784" s="171">
        <v>0.88185999999999998</v>
      </c>
      <c r="F2784" s="172">
        <v>-4.9742099999999997E-2</v>
      </c>
      <c r="G2784" s="171">
        <v>4.6981549999999997E-2</v>
      </c>
      <c r="H2784" s="171">
        <v>0.28971000000000002</v>
      </c>
      <c r="I2784" s="170" t="b">
        <v>1</v>
      </c>
    </row>
    <row r="2785" spans="1:9" x14ac:dyDescent="0.15">
      <c r="A2785" s="169" t="s">
        <v>1202</v>
      </c>
      <c r="B2785" s="169" t="s">
        <v>380</v>
      </c>
      <c r="C2785" s="170" t="s">
        <v>60</v>
      </c>
      <c r="D2785" s="170" t="s">
        <v>63</v>
      </c>
      <c r="E2785" s="171">
        <v>5.0970000000000001E-2</v>
      </c>
      <c r="F2785" s="172">
        <v>5.1643229999999998E-2</v>
      </c>
      <c r="G2785" s="171">
        <v>6.9979710000000001E-2</v>
      </c>
      <c r="H2785" s="171">
        <v>0.46052999999999999</v>
      </c>
      <c r="I2785" s="170" t="b">
        <v>1</v>
      </c>
    </row>
    <row r="2786" spans="1:9" x14ac:dyDescent="0.15">
      <c r="A2786" s="169" t="s">
        <v>1202</v>
      </c>
      <c r="B2786" s="169" t="s">
        <v>394</v>
      </c>
      <c r="C2786" s="170" t="s">
        <v>67</v>
      </c>
      <c r="D2786" s="170" t="s">
        <v>60</v>
      </c>
      <c r="E2786" s="171">
        <v>0.47548000000000001</v>
      </c>
      <c r="F2786" s="172">
        <v>-4.0080000000000003E-3</v>
      </c>
      <c r="G2786" s="171">
        <v>2.649965E-2</v>
      </c>
      <c r="H2786" s="171">
        <v>0.87978000000000001</v>
      </c>
      <c r="I2786" s="170" t="b">
        <v>0</v>
      </c>
    </row>
    <row r="2787" spans="1:9" x14ac:dyDescent="0.15">
      <c r="A2787" s="169" t="s">
        <v>1202</v>
      </c>
      <c r="B2787" s="169" t="s">
        <v>813</v>
      </c>
      <c r="C2787" s="170" t="s">
        <v>60</v>
      </c>
      <c r="D2787" s="170" t="s">
        <v>63</v>
      </c>
      <c r="E2787" s="171">
        <v>0.48002</v>
      </c>
      <c r="F2787" s="172">
        <v>-6.0812100000000001E-2</v>
      </c>
      <c r="G2787" s="171">
        <v>2.9801310000000001E-2</v>
      </c>
      <c r="H2787" s="171">
        <v>4.1292000000000002E-2</v>
      </c>
      <c r="I2787" s="170" t="b">
        <v>1</v>
      </c>
    </row>
    <row r="2788" spans="1:9" x14ac:dyDescent="0.15">
      <c r="A2788" s="169" t="s">
        <v>1202</v>
      </c>
      <c r="B2788" s="169" t="s">
        <v>295</v>
      </c>
      <c r="C2788" s="170" t="s">
        <v>60</v>
      </c>
      <c r="D2788" s="170" t="s">
        <v>63</v>
      </c>
      <c r="E2788" s="171">
        <v>9.3229999999999993E-2</v>
      </c>
      <c r="F2788" s="172">
        <v>-0.10425</v>
      </c>
      <c r="G2788" s="171">
        <v>5.2101040000000001E-2</v>
      </c>
      <c r="H2788" s="171">
        <v>4.5400999999999997E-2</v>
      </c>
      <c r="I2788" s="170" t="b">
        <v>1</v>
      </c>
    </row>
    <row r="2789" spans="1:9" x14ac:dyDescent="0.15">
      <c r="A2789" s="169" t="s">
        <v>1202</v>
      </c>
      <c r="B2789" s="169" t="s">
        <v>365</v>
      </c>
      <c r="C2789" s="170" t="s">
        <v>67</v>
      </c>
      <c r="D2789" s="170" t="s">
        <v>61</v>
      </c>
      <c r="E2789" s="171">
        <v>0.30835000000000001</v>
      </c>
      <c r="F2789" s="172">
        <v>-5.7629100000000003E-2</v>
      </c>
      <c r="G2789" s="171">
        <v>3.2548199999999999E-2</v>
      </c>
      <c r="H2789" s="171">
        <v>7.6631000000000005E-2</v>
      </c>
      <c r="I2789" s="170" t="b">
        <v>1</v>
      </c>
    </row>
    <row r="2790" spans="1:9" x14ac:dyDescent="0.15">
      <c r="A2790" s="169" t="s">
        <v>1202</v>
      </c>
      <c r="B2790" s="169" t="s">
        <v>236</v>
      </c>
      <c r="C2790" s="170" t="s">
        <v>67</v>
      </c>
      <c r="D2790" s="170" t="s">
        <v>61</v>
      </c>
      <c r="E2790" s="171">
        <v>0.55786000000000002</v>
      </c>
      <c r="F2790" s="172">
        <v>3.5627180000000001E-2</v>
      </c>
      <c r="G2790" s="171">
        <v>2.99986E-2</v>
      </c>
      <c r="H2790" s="171">
        <v>0.23497999999999999</v>
      </c>
      <c r="I2790" s="170" t="b">
        <v>1</v>
      </c>
    </row>
    <row r="2791" spans="1:9" x14ac:dyDescent="0.15">
      <c r="A2791" s="169" t="s">
        <v>1202</v>
      </c>
      <c r="B2791" s="169" t="s">
        <v>232</v>
      </c>
      <c r="C2791" s="170" t="s">
        <v>67</v>
      </c>
      <c r="D2791" s="170" t="s">
        <v>61</v>
      </c>
      <c r="E2791" s="171">
        <v>0.58621999999999996</v>
      </c>
      <c r="F2791" s="172">
        <v>1.6129379999999999E-2</v>
      </c>
      <c r="G2791" s="171">
        <v>3.0543130000000002E-2</v>
      </c>
      <c r="H2791" s="171">
        <v>0.59743999999999997</v>
      </c>
      <c r="I2791" s="170" t="b">
        <v>1</v>
      </c>
    </row>
    <row r="2792" spans="1:9" x14ac:dyDescent="0.15">
      <c r="A2792" s="169" t="s">
        <v>1202</v>
      </c>
      <c r="B2792" s="169" t="s">
        <v>930</v>
      </c>
      <c r="C2792" s="170" t="s">
        <v>67</v>
      </c>
      <c r="D2792" s="170" t="s">
        <v>61</v>
      </c>
      <c r="E2792" s="171">
        <v>0.22131999999999999</v>
      </c>
      <c r="F2792" s="172">
        <v>-1.8164E-2</v>
      </c>
      <c r="G2792" s="171">
        <v>3.5754510000000003E-2</v>
      </c>
      <c r="H2792" s="171">
        <v>0.61143999999999998</v>
      </c>
      <c r="I2792" s="170" t="b">
        <v>1</v>
      </c>
    </row>
    <row r="2793" spans="1:9" x14ac:dyDescent="0.15">
      <c r="A2793" s="169" t="s">
        <v>1202</v>
      </c>
      <c r="B2793" s="169" t="s">
        <v>297</v>
      </c>
      <c r="C2793" s="170" t="s">
        <v>67</v>
      </c>
      <c r="D2793" s="170" t="s">
        <v>60</v>
      </c>
      <c r="E2793" s="171">
        <v>0.44335000000000002</v>
      </c>
      <c r="F2793" s="172">
        <v>-7.0245999999999998E-3</v>
      </c>
      <c r="G2793" s="171">
        <v>3.1501330000000001E-2</v>
      </c>
      <c r="H2793" s="171">
        <v>0.82354000000000005</v>
      </c>
      <c r="I2793" s="170" t="b">
        <v>0</v>
      </c>
    </row>
    <row r="2794" spans="1:9" x14ac:dyDescent="0.15">
      <c r="A2794" s="169" t="s">
        <v>1202</v>
      </c>
      <c r="B2794" s="169" t="s">
        <v>109</v>
      </c>
      <c r="C2794" s="170" t="s">
        <v>67</v>
      </c>
      <c r="D2794" s="170" t="s">
        <v>60</v>
      </c>
      <c r="E2794" s="171">
        <v>0.30962000000000001</v>
      </c>
      <c r="F2794" s="172">
        <v>2.566775E-2</v>
      </c>
      <c r="G2794" s="171">
        <v>3.2037599999999999E-2</v>
      </c>
      <c r="H2794" s="171">
        <v>0.42303000000000002</v>
      </c>
      <c r="I2794" s="170" t="b">
        <v>1</v>
      </c>
    </row>
    <row r="2795" spans="1:9" x14ac:dyDescent="0.15">
      <c r="A2795" s="169" t="s">
        <v>1202</v>
      </c>
      <c r="B2795" s="169" t="s">
        <v>282</v>
      </c>
      <c r="C2795" s="170" t="s">
        <v>67</v>
      </c>
      <c r="D2795" s="170" t="s">
        <v>61</v>
      </c>
      <c r="E2795" s="171">
        <v>0.60726999999999998</v>
      </c>
      <c r="F2795" s="172">
        <v>-1.7839899999999999E-2</v>
      </c>
      <c r="G2795" s="171">
        <v>2.9943640000000001E-2</v>
      </c>
      <c r="H2795" s="171">
        <v>0.55132000000000003</v>
      </c>
      <c r="I2795" s="170" t="b">
        <v>1</v>
      </c>
    </row>
    <row r="2796" spans="1:9" x14ac:dyDescent="0.15">
      <c r="A2796" s="169" t="s">
        <v>1202</v>
      </c>
      <c r="B2796" s="169" t="s">
        <v>175</v>
      </c>
      <c r="C2796" s="170" t="s">
        <v>67</v>
      </c>
      <c r="D2796" s="170" t="s">
        <v>63</v>
      </c>
      <c r="E2796" s="171">
        <v>0.29418</v>
      </c>
      <c r="F2796" s="172">
        <v>8.6177699999999996E-2</v>
      </c>
      <c r="G2796" s="171">
        <v>3.2481820000000002E-2</v>
      </c>
      <c r="H2796" s="171">
        <v>7.9755E-3</v>
      </c>
      <c r="I2796" s="170" t="b">
        <v>1</v>
      </c>
    </row>
    <row r="2797" spans="1:9" x14ac:dyDescent="0.15">
      <c r="A2797" s="169" t="s">
        <v>1202</v>
      </c>
      <c r="B2797" s="169" t="s">
        <v>835</v>
      </c>
      <c r="C2797" s="170" t="s">
        <v>60</v>
      </c>
      <c r="D2797" s="170" t="s">
        <v>61</v>
      </c>
      <c r="E2797" s="171">
        <v>0.38379999999999997</v>
      </c>
      <c r="F2797" s="172">
        <v>-3.2523200000000002E-2</v>
      </c>
      <c r="G2797" s="171">
        <v>3.051883E-2</v>
      </c>
      <c r="H2797" s="171">
        <v>0.28656999999999999</v>
      </c>
      <c r="I2797" s="170" t="b">
        <v>1</v>
      </c>
    </row>
    <row r="2798" spans="1:9" x14ac:dyDescent="0.15">
      <c r="A2798" s="169" t="s">
        <v>1202</v>
      </c>
      <c r="B2798" s="169" t="s">
        <v>181</v>
      </c>
      <c r="C2798" s="170" t="s">
        <v>67</v>
      </c>
      <c r="D2798" s="170" t="s">
        <v>61</v>
      </c>
      <c r="E2798" s="171">
        <v>0.27474999999999999</v>
      </c>
      <c r="F2798" s="172">
        <v>-3.6664000000000002E-2</v>
      </c>
      <c r="G2798" s="171">
        <v>3.2945139999999998E-2</v>
      </c>
      <c r="H2798" s="171">
        <v>0.26576</v>
      </c>
      <c r="I2798" s="170" t="b">
        <v>1</v>
      </c>
    </row>
    <row r="2799" spans="1:9" x14ac:dyDescent="0.15">
      <c r="A2799" s="169" t="s">
        <v>1202</v>
      </c>
      <c r="B2799" s="169" t="s">
        <v>346</v>
      </c>
      <c r="C2799" s="170" t="s">
        <v>67</v>
      </c>
      <c r="D2799" s="170" t="s">
        <v>61</v>
      </c>
      <c r="E2799" s="171">
        <v>0.53266000000000002</v>
      </c>
      <c r="F2799" s="172">
        <v>-3.82587E-2</v>
      </c>
      <c r="G2799" s="171">
        <v>3.0059430000000002E-2</v>
      </c>
      <c r="H2799" s="171">
        <v>0.2031</v>
      </c>
      <c r="I2799" s="170" t="b">
        <v>1</v>
      </c>
    </row>
    <row r="2800" spans="1:9" x14ac:dyDescent="0.15">
      <c r="A2800" s="169" t="s">
        <v>1202</v>
      </c>
      <c r="B2800" s="169" t="s">
        <v>773</v>
      </c>
      <c r="C2800" s="170" t="s">
        <v>67</v>
      </c>
      <c r="D2800" s="170" t="s">
        <v>61</v>
      </c>
      <c r="E2800" s="171">
        <v>0.30812</v>
      </c>
      <c r="F2800" s="172">
        <v>-4.49974E-2</v>
      </c>
      <c r="G2800" s="171">
        <v>3.2367689999999998E-2</v>
      </c>
      <c r="H2800" s="171">
        <v>0.16447000000000001</v>
      </c>
      <c r="I2800" s="170" t="b">
        <v>1</v>
      </c>
    </row>
    <row r="2801" spans="1:9" x14ac:dyDescent="0.15">
      <c r="A2801" s="169" t="s">
        <v>1202</v>
      </c>
      <c r="B2801" s="169" t="s">
        <v>793</v>
      </c>
      <c r="C2801" s="170" t="s">
        <v>63</v>
      </c>
      <c r="D2801" s="170" t="s">
        <v>60</v>
      </c>
      <c r="E2801" s="171">
        <v>0.11259</v>
      </c>
      <c r="F2801" s="172">
        <v>6.9526060000000001E-2</v>
      </c>
      <c r="G2801" s="171">
        <v>4.7305939999999998E-2</v>
      </c>
      <c r="H2801" s="171">
        <v>0.14163999999999999</v>
      </c>
      <c r="I2801" s="170" t="b">
        <v>1</v>
      </c>
    </row>
    <row r="2802" spans="1:9" x14ac:dyDescent="0.15">
      <c r="A2802" s="169" t="s">
        <v>1202</v>
      </c>
      <c r="B2802" s="169" t="s">
        <v>154</v>
      </c>
      <c r="C2802" s="170" t="s">
        <v>67</v>
      </c>
      <c r="D2802" s="170" t="s">
        <v>61</v>
      </c>
      <c r="E2802" s="171">
        <v>0.17152999999999999</v>
      </c>
      <c r="F2802" s="172">
        <v>5.069311E-2</v>
      </c>
      <c r="G2802" s="171">
        <v>3.9173289999999999E-2</v>
      </c>
      <c r="H2802" s="171">
        <v>0.19564000000000001</v>
      </c>
      <c r="I2802" s="170" t="b">
        <v>1</v>
      </c>
    </row>
    <row r="2803" spans="1:9" x14ac:dyDescent="0.15">
      <c r="A2803" s="169" t="s">
        <v>1202</v>
      </c>
      <c r="B2803" s="169" t="s">
        <v>404</v>
      </c>
      <c r="C2803" s="170" t="s">
        <v>60</v>
      </c>
      <c r="D2803" s="170" t="s">
        <v>63</v>
      </c>
      <c r="E2803" s="171">
        <v>0.82845000000000002</v>
      </c>
      <c r="F2803" s="172">
        <v>-5.0693099999999998E-2</v>
      </c>
      <c r="G2803" s="171">
        <v>3.8892259999999998E-2</v>
      </c>
      <c r="H2803" s="171">
        <v>0.19242999999999999</v>
      </c>
      <c r="I2803" s="170" t="b">
        <v>1</v>
      </c>
    </row>
    <row r="2804" spans="1:9" x14ac:dyDescent="0.15">
      <c r="A2804" s="169" t="s">
        <v>1202</v>
      </c>
      <c r="B2804" s="169" t="s">
        <v>922</v>
      </c>
      <c r="C2804" s="170" t="s">
        <v>63</v>
      </c>
      <c r="D2804" s="170" t="s">
        <v>60</v>
      </c>
      <c r="E2804" s="171">
        <v>0.49986999999999998</v>
      </c>
      <c r="F2804" s="172">
        <v>1.5873350000000001E-2</v>
      </c>
      <c r="G2804" s="171">
        <v>3.0182569999999999E-2</v>
      </c>
      <c r="H2804" s="171">
        <v>0.59894999999999998</v>
      </c>
      <c r="I2804" s="170" t="b">
        <v>1</v>
      </c>
    </row>
    <row r="2805" spans="1:9" x14ac:dyDescent="0.15">
      <c r="A2805" s="169" t="s">
        <v>1202</v>
      </c>
      <c r="B2805" s="169" t="s">
        <v>178</v>
      </c>
      <c r="C2805" s="170" t="s">
        <v>63</v>
      </c>
      <c r="D2805" s="170" t="s">
        <v>61</v>
      </c>
      <c r="E2805" s="171">
        <v>0.72618000000000005</v>
      </c>
      <c r="F2805" s="172">
        <v>-3.63319E-2</v>
      </c>
      <c r="G2805" s="171">
        <v>3.3316560000000002E-2</v>
      </c>
      <c r="H2805" s="171">
        <v>0.27549000000000001</v>
      </c>
      <c r="I2805" s="170" t="b">
        <v>1</v>
      </c>
    </row>
    <row r="2806" spans="1:9" x14ac:dyDescent="0.15">
      <c r="A2806" s="169" t="s">
        <v>1202</v>
      </c>
      <c r="B2806" s="169" t="s">
        <v>253</v>
      </c>
      <c r="C2806" s="170" t="s">
        <v>67</v>
      </c>
      <c r="D2806" s="170" t="s">
        <v>61</v>
      </c>
      <c r="E2806" s="171">
        <v>0.45234999999999997</v>
      </c>
      <c r="F2806" s="172">
        <v>1.1928569999999999E-2</v>
      </c>
      <c r="G2806" s="171">
        <v>3.0158259999999999E-2</v>
      </c>
      <c r="H2806" s="171">
        <v>0.69245000000000001</v>
      </c>
      <c r="I2806" s="170" t="b">
        <v>1</v>
      </c>
    </row>
    <row r="2807" spans="1:9" x14ac:dyDescent="0.15">
      <c r="A2807" s="169" t="s">
        <v>1202</v>
      </c>
      <c r="B2807" s="169" t="s">
        <v>321</v>
      </c>
      <c r="C2807" s="170" t="s">
        <v>63</v>
      </c>
      <c r="D2807" s="170" t="s">
        <v>61</v>
      </c>
      <c r="E2807" s="171">
        <v>0.31994</v>
      </c>
      <c r="F2807" s="172">
        <v>3.4401429999999997E-2</v>
      </c>
      <c r="G2807" s="171">
        <v>3.1505560000000002E-2</v>
      </c>
      <c r="H2807" s="171">
        <v>0.27487</v>
      </c>
      <c r="I2807" s="170" t="b">
        <v>1</v>
      </c>
    </row>
    <row r="2808" spans="1:9" x14ac:dyDescent="0.15">
      <c r="A2808" s="169" t="s">
        <v>1202</v>
      </c>
      <c r="B2808" s="169" t="s">
        <v>165</v>
      </c>
      <c r="C2808" s="170" t="s">
        <v>60</v>
      </c>
      <c r="D2808" s="170" t="s">
        <v>63</v>
      </c>
      <c r="E2808" s="171">
        <v>0.59026999999999996</v>
      </c>
      <c r="F2808" s="172">
        <v>6.0180700000000004E-3</v>
      </c>
      <c r="G2808" s="171">
        <v>2.8574209999999999E-2</v>
      </c>
      <c r="H2808" s="171">
        <v>0.83318999999999999</v>
      </c>
      <c r="I2808" s="170" t="b">
        <v>1</v>
      </c>
    </row>
    <row r="2809" spans="1:9" x14ac:dyDescent="0.15">
      <c r="A2809" s="169" t="s">
        <v>1202</v>
      </c>
      <c r="B2809" s="169" t="s">
        <v>104</v>
      </c>
      <c r="C2809" s="170" t="s">
        <v>63</v>
      </c>
      <c r="D2809" s="170" t="s">
        <v>61</v>
      </c>
      <c r="E2809" s="171">
        <v>0.59855999999999998</v>
      </c>
      <c r="F2809" s="172">
        <v>4.0080200000000002E-3</v>
      </c>
      <c r="G2809" s="171">
        <v>2.7281440000000001E-2</v>
      </c>
      <c r="H2809" s="171">
        <v>0.88319999999999999</v>
      </c>
      <c r="I2809" s="170" t="b">
        <v>1</v>
      </c>
    </row>
    <row r="2810" spans="1:9" x14ac:dyDescent="0.15">
      <c r="A2810" s="169" t="s">
        <v>1202</v>
      </c>
      <c r="B2810" s="169" t="s">
        <v>390</v>
      </c>
      <c r="C2810" s="170" t="s">
        <v>60</v>
      </c>
      <c r="D2810" s="170" t="s">
        <v>61</v>
      </c>
      <c r="E2810" s="171">
        <v>0.82050000000000001</v>
      </c>
      <c r="F2810" s="172">
        <v>-5.8268899999999998E-2</v>
      </c>
      <c r="G2810" s="171">
        <v>3.9186060000000002E-2</v>
      </c>
      <c r="H2810" s="171">
        <v>0.13702</v>
      </c>
      <c r="I2810" s="170" t="b">
        <v>1</v>
      </c>
    </row>
    <row r="2811" spans="1:9" x14ac:dyDescent="0.15">
      <c r="A2811" s="169" t="s">
        <v>1202</v>
      </c>
      <c r="B2811" s="169" t="s">
        <v>151</v>
      </c>
      <c r="C2811" s="170" t="s">
        <v>67</v>
      </c>
      <c r="D2811" s="170" t="s">
        <v>63</v>
      </c>
      <c r="E2811" s="171">
        <v>0.65115000000000001</v>
      </c>
      <c r="F2811" s="172">
        <v>1.4098919999999999E-2</v>
      </c>
      <c r="G2811" s="171">
        <v>3.1448129999999998E-2</v>
      </c>
      <c r="H2811" s="171">
        <v>0.65391999999999995</v>
      </c>
      <c r="I2811" s="170" t="b">
        <v>1</v>
      </c>
    </row>
    <row r="2812" spans="1:9" x14ac:dyDescent="0.15">
      <c r="A2812" s="169" t="s">
        <v>1202</v>
      </c>
      <c r="B2812" s="169" t="s">
        <v>343</v>
      </c>
      <c r="C2812" s="170" t="s">
        <v>60</v>
      </c>
      <c r="D2812" s="170" t="s">
        <v>63</v>
      </c>
      <c r="E2812" s="171">
        <v>0.26988000000000001</v>
      </c>
      <c r="F2812" s="172">
        <v>-3.0459199999999999E-2</v>
      </c>
      <c r="G2812" s="171">
        <v>3.3742679999999997E-2</v>
      </c>
      <c r="H2812" s="171">
        <v>0.36669000000000002</v>
      </c>
      <c r="I2812" s="170" t="b">
        <v>1</v>
      </c>
    </row>
    <row r="2813" spans="1:9" x14ac:dyDescent="0.15">
      <c r="A2813" s="169" t="s">
        <v>1202</v>
      </c>
      <c r="B2813" s="169" t="s">
        <v>186</v>
      </c>
      <c r="C2813" s="170" t="s">
        <v>60</v>
      </c>
      <c r="D2813" s="170" t="s">
        <v>63</v>
      </c>
      <c r="E2813" s="171">
        <v>0.74634999999999996</v>
      </c>
      <c r="F2813" s="172">
        <v>-1.3902899999999999E-2</v>
      </c>
      <c r="G2813" s="171">
        <v>3.5652610000000001E-2</v>
      </c>
      <c r="H2813" s="171">
        <v>0.69657000000000002</v>
      </c>
      <c r="I2813" s="170" t="b">
        <v>1</v>
      </c>
    </row>
    <row r="2814" spans="1:9" x14ac:dyDescent="0.15">
      <c r="A2814" s="169" t="s">
        <v>1202</v>
      </c>
      <c r="B2814" s="169" t="s">
        <v>183</v>
      </c>
      <c r="C2814" s="170" t="s">
        <v>60</v>
      </c>
      <c r="D2814" s="170" t="s">
        <v>63</v>
      </c>
      <c r="E2814" s="171">
        <v>5.1549999999999999E-2</v>
      </c>
      <c r="F2814" s="172">
        <v>0.11243543</v>
      </c>
      <c r="G2814" s="171">
        <v>6.5700359999999999E-2</v>
      </c>
      <c r="H2814" s="171">
        <v>8.7018999999999999E-2</v>
      </c>
      <c r="I2814" s="170" t="b">
        <v>1</v>
      </c>
    </row>
    <row r="2815" spans="1:9" x14ac:dyDescent="0.15">
      <c r="A2815" s="169" t="s">
        <v>1202</v>
      </c>
      <c r="B2815" s="169" t="s">
        <v>184</v>
      </c>
      <c r="C2815" s="170" t="s">
        <v>67</v>
      </c>
      <c r="D2815" s="170" t="s">
        <v>61</v>
      </c>
      <c r="E2815" s="171">
        <v>0.79474999999999996</v>
      </c>
      <c r="F2815" s="172">
        <v>2.0019999999999999E-3</v>
      </c>
      <c r="G2815" s="171">
        <v>2.9596689999999998E-2</v>
      </c>
      <c r="H2815" s="171">
        <v>0.94606999999999997</v>
      </c>
      <c r="I2815" s="170" t="b">
        <v>1</v>
      </c>
    </row>
    <row r="2816" spans="1:9" x14ac:dyDescent="0.15">
      <c r="A2816" s="169" t="s">
        <v>1202</v>
      </c>
      <c r="B2816" s="169" t="s">
        <v>948</v>
      </c>
      <c r="C2816" s="170" t="s">
        <v>67</v>
      </c>
      <c r="D2816" s="170" t="s">
        <v>60</v>
      </c>
      <c r="E2816" s="171">
        <v>0.43553999999999998</v>
      </c>
      <c r="F2816" s="172">
        <v>-2.0019999999999999E-3</v>
      </c>
      <c r="G2816" s="171">
        <v>2.509316E-2</v>
      </c>
      <c r="H2816" s="171">
        <v>0.93640999999999996</v>
      </c>
      <c r="I2816" s="170" t="b">
        <v>0</v>
      </c>
    </row>
    <row r="2817" spans="1:9" x14ac:dyDescent="0.15">
      <c r="A2817" s="169" t="s">
        <v>1202</v>
      </c>
      <c r="B2817" s="169" t="s">
        <v>138</v>
      </c>
      <c r="C2817" s="170" t="s">
        <v>67</v>
      </c>
      <c r="D2817" s="170" t="s">
        <v>60</v>
      </c>
      <c r="E2817" s="171">
        <v>0.76251999999999998</v>
      </c>
      <c r="F2817" s="172">
        <v>-4.2101199999999998E-2</v>
      </c>
      <c r="G2817" s="171">
        <v>3.5075330000000002E-2</v>
      </c>
      <c r="H2817" s="171">
        <v>0.23002</v>
      </c>
      <c r="I2817" s="170" t="b">
        <v>1</v>
      </c>
    </row>
    <row r="2818" spans="1:9" x14ac:dyDescent="0.15">
      <c r="A2818" s="169" t="s">
        <v>1202</v>
      </c>
      <c r="B2818" s="169" t="s">
        <v>283</v>
      </c>
      <c r="C2818" s="170" t="s">
        <v>67</v>
      </c>
      <c r="D2818" s="170" t="s">
        <v>63</v>
      </c>
      <c r="E2818" s="171">
        <v>7.1590000000000001E-2</v>
      </c>
      <c r="F2818" s="172">
        <v>-2.2245600000000001E-2</v>
      </c>
      <c r="G2818" s="171">
        <v>5.8339290000000002E-2</v>
      </c>
      <c r="H2818" s="171">
        <v>0.70296999999999998</v>
      </c>
      <c r="I2818" s="170" t="b">
        <v>1</v>
      </c>
    </row>
    <row r="2819" spans="1:9" x14ac:dyDescent="0.15">
      <c r="A2819" s="169" t="s">
        <v>1202</v>
      </c>
      <c r="B2819" s="169" t="s">
        <v>357</v>
      </c>
      <c r="C2819" s="170" t="s">
        <v>60</v>
      </c>
      <c r="D2819" s="170" t="s">
        <v>63</v>
      </c>
      <c r="E2819" s="171">
        <v>0.65829000000000004</v>
      </c>
      <c r="F2819" s="172">
        <v>-3.7295799999999997E-2</v>
      </c>
      <c r="G2819" s="171">
        <v>3.12114E-2</v>
      </c>
      <c r="H2819" s="171">
        <v>0.23211000000000001</v>
      </c>
      <c r="I2819" s="170" t="b">
        <v>1</v>
      </c>
    </row>
    <row r="2820" spans="1:9" x14ac:dyDescent="0.15">
      <c r="A2820" s="169" t="s">
        <v>1202</v>
      </c>
      <c r="B2820" s="169" t="s">
        <v>161</v>
      </c>
      <c r="C2820" s="170" t="s">
        <v>60</v>
      </c>
      <c r="D2820" s="170" t="s">
        <v>63</v>
      </c>
      <c r="E2820" s="171">
        <v>0.21132000000000001</v>
      </c>
      <c r="F2820" s="172">
        <v>-1.8164E-2</v>
      </c>
      <c r="G2820" s="171">
        <v>3.5829920000000001E-2</v>
      </c>
      <c r="H2820" s="171">
        <v>0.61219000000000001</v>
      </c>
      <c r="I2820" s="170" t="b">
        <v>1</v>
      </c>
    </row>
    <row r="2821" spans="1:9" x14ac:dyDescent="0.15">
      <c r="A2821" s="169" t="s">
        <v>1202</v>
      </c>
      <c r="B2821" s="169" t="s">
        <v>65</v>
      </c>
      <c r="C2821" s="170" t="s">
        <v>60</v>
      </c>
      <c r="D2821" s="170" t="s">
        <v>63</v>
      </c>
      <c r="E2821" s="171">
        <v>0.41998999999999997</v>
      </c>
      <c r="F2821" s="172">
        <v>-4.7091599999999997E-2</v>
      </c>
      <c r="G2821" s="171">
        <v>2.9779529999999999E-2</v>
      </c>
      <c r="H2821" s="171">
        <v>0.1138</v>
      </c>
      <c r="I2821" s="170" t="b">
        <v>1</v>
      </c>
    </row>
    <row r="2822" spans="1:9" x14ac:dyDescent="0.15">
      <c r="A2822" s="169" t="s">
        <v>1202</v>
      </c>
      <c r="B2822" s="169" t="s">
        <v>994</v>
      </c>
      <c r="C2822" s="170" t="s">
        <v>60</v>
      </c>
      <c r="D2822" s="170" t="s">
        <v>61</v>
      </c>
      <c r="E2822" s="171">
        <v>0.24066000000000001</v>
      </c>
      <c r="F2822" s="172">
        <v>-4.49974E-2</v>
      </c>
      <c r="G2822" s="171">
        <v>3.5886849999999998E-2</v>
      </c>
      <c r="H2822" s="171">
        <v>0.20988999999999999</v>
      </c>
      <c r="I2822" s="170" t="b">
        <v>1</v>
      </c>
    </row>
    <row r="2823" spans="1:9" x14ac:dyDescent="0.15">
      <c r="A2823" s="169" t="s">
        <v>1202</v>
      </c>
      <c r="B2823" s="169" t="s">
        <v>409</v>
      </c>
      <c r="C2823" s="170" t="s">
        <v>67</v>
      </c>
      <c r="D2823" s="170" t="s">
        <v>61</v>
      </c>
      <c r="E2823" s="171">
        <v>0.24637999999999999</v>
      </c>
      <c r="F2823" s="172">
        <v>1.1928569999999999E-2</v>
      </c>
      <c r="G2823" s="171">
        <v>3.348454E-2</v>
      </c>
      <c r="H2823" s="171">
        <v>0.72165999999999997</v>
      </c>
      <c r="I2823" s="170" t="b">
        <v>1</v>
      </c>
    </row>
    <row r="2824" spans="1:9" x14ac:dyDescent="0.15">
      <c r="A2824" s="169" t="s">
        <v>1202</v>
      </c>
      <c r="B2824" s="169" t="s">
        <v>136</v>
      </c>
      <c r="C2824" s="170" t="s">
        <v>60</v>
      </c>
      <c r="D2824" s="170" t="s">
        <v>63</v>
      </c>
      <c r="E2824" s="171">
        <v>0.81727000000000005</v>
      </c>
      <c r="F2824" s="172">
        <v>8.0321699999999999E-3</v>
      </c>
      <c r="G2824" s="171">
        <v>3.6384329999999999E-2</v>
      </c>
      <c r="H2824" s="171">
        <v>0.82528000000000001</v>
      </c>
      <c r="I2824" s="170" t="b">
        <v>1</v>
      </c>
    </row>
    <row r="2825" spans="1:9" x14ac:dyDescent="0.15">
      <c r="A2825" s="169" t="s">
        <v>1202</v>
      </c>
      <c r="B2825" s="169" t="s">
        <v>1010</v>
      </c>
      <c r="C2825" s="170" t="s">
        <v>67</v>
      </c>
      <c r="D2825" s="170" t="s">
        <v>60</v>
      </c>
      <c r="E2825" s="171">
        <v>0.20682</v>
      </c>
      <c r="F2825" s="172">
        <v>-4.9190200000000003E-2</v>
      </c>
      <c r="G2825" s="171">
        <v>3.6949849999999999E-2</v>
      </c>
      <c r="H2825" s="171">
        <v>0.18310000000000001</v>
      </c>
      <c r="I2825" s="170" t="b">
        <v>1</v>
      </c>
    </row>
    <row r="2826" spans="1:9" x14ac:dyDescent="0.15">
      <c r="A2826" s="169" t="s">
        <v>1202</v>
      </c>
      <c r="B2826" s="169" t="s">
        <v>118</v>
      </c>
      <c r="C2826" s="170" t="s">
        <v>60</v>
      </c>
      <c r="D2826" s="170" t="s">
        <v>63</v>
      </c>
      <c r="E2826" s="171">
        <v>4.9149999999999999E-2</v>
      </c>
      <c r="F2826" s="172">
        <v>1.093994E-2</v>
      </c>
      <c r="G2826" s="171">
        <v>6.9103139999999993E-2</v>
      </c>
      <c r="H2826" s="171">
        <v>0.87421000000000004</v>
      </c>
      <c r="I2826" s="170" t="b">
        <v>1</v>
      </c>
    </row>
    <row r="2827" spans="1:9" x14ac:dyDescent="0.15">
      <c r="A2827" s="169" t="s">
        <v>1202</v>
      </c>
      <c r="B2827" s="169" t="s">
        <v>398</v>
      </c>
      <c r="C2827" s="170" t="s">
        <v>67</v>
      </c>
      <c r="D2827" s="170" t="s">
        <v>61</v>
      </c>
      <c r="E2827" s="171">
        <v>0.68833999999999995</v>
      </c>
      <c r="F2827" s="172">
        <v>-1.0939900000000001E-2</v>
      </c>
      <c r="G2827" s="171">
        <v>3.1975589999999998E-2</v>
      </c>
      <c r="H2827" s="171">
        <v>0.73224999999999996</v>
      </c>
      <c r="I2827" s="170" t="b">
        <v>1</v>
      </c>
    </row>
    <row r="2828" spans="1:9" x14ac:dyDescent="0.15">
      <c r="A2828" s="169" t="s">
        <v>1202</v>
      </c>
      <c r="B2828" s="169" t="s">
        <v>256</v>
      </c>
      <c r="C2828" s="170" t="s">
        <v>60</v>
      </c>
      <c r="D2828" s="170" t="s">
        <v>63</v>
      </c>
      <c r="E2828" s="171">
        <v>0.84643999999999997</v>
      </c>
      <c r="F2828" s="172">
        <v>-3.2467200000000002E-2</v>
      </c>
      <c r="G2828" s="171">
        <v>4.007347E-2</v>
      </c>
      <c r="H2828" s="171">
        <v>0.41782999999999998</v>
      </c>
      <c r="I2828" s="170" t="b">
        <v>1</v>
      </c>
    </row>
    <row r="2829" spans="1:9" x14ac:dyDescent="0.15">
      <c r="A2829" s="169" t="s">
        <v>1202</v>
      </c>
      <c r="B2829" s="169" t="s">
        <v>258</v>
      </c>
      <c r="C2829" s="170" t="s">
        <v>67</v>
      </c>
      <c r="D2829" s="170" t="s">
        <v>61</v>
      </c>
      <c r="E2829" s="171">
        <v>0.48538999999999999</v>
      </c>
      <c r="F2829" s="172">
        <v>-6.0181000000000002E-3</v>
      </c>
      <c r="G2829" s="171">
        <v>2.819667E-2</v>
      </c>
      <c r="H2829" s="171">
        <v>0.83099000000000001</v>
      </c>
      <c r="I2829" s="170" t="b">
        <v>1</v>
      </c>
    </row>
    <row r="2830" spans="1:9" x14ac:dyDescent="0.15">
      <c r="A2830" s="169" t="s">
        <v>1202</v>
      </c>
      <c r="B2830" s="169" t="s">
        <v>331</v>
      </c>
      <c r="C2830" s="170" t="s">
        <v>60</v>
      </c>
      <c r="D2830" s="170" t="s">
        <v>61</v>
      </c>
      <c r="E2830" s="171">
        <v>4.598E-2</v>
      </c>
      <c r="F2830" s="172">
        <v>2.9955099999999998E-3</v>
      </c>
      <c r="G2830" s="171">
        <v>7.5092290000000006E-2</v>
      </c>
      <c r="H2830" s="171">
        <v>0.96818000000000004</v>
      </c>
      <c r="I2830" s="170" t="b">
        <v>1</v>
      </c>
    </row>
    <row r="2831" spans="1:9" x14ac:dyDescent="0.15">
      <c r="A2831" s="169" t="s">
        <v>1202</v>
      </c>
      <c r="B2831" s="169" t="s">
        <v>902</v>
      </c>
      <c r="C2831" s="170" t="s">
        <v>61</v>
      </c>
      <c r="D2831" s="170" t="s">
        <v>63</v>
      </c>
      <c r="E2831" s="171">
        <v>1.1769999999999999E-2</v>
      </c>
      <c r="F2831" s="172">
        <v>-0.2357223</v>
      </c>
      <c r="G2831" s="171">
        <v>0.15311522999999999</v>
      </c>
      <c r="H2831" s="171">
        <v>0.12368</v>
      </c>
      <c r="I2831" s="170" t="b">
        <v>1</v>
      </c>
    </row>
    <row r="2832" spans="1:9" x14ac:dyDescent="0.15">
      <c r="A2832" s="169" t="s">
        <v>1202</v>
      </c>
      <c r="B2832" s="169" t="s">
        <v>262</v>
      </c>
      <c r="C2832" s="170" t="s">
        <v>67</v>
      </c>
      <c r="D2832" s="170" t="s">
        <v>61</v>
      </c>
      <c r="E2832" s="171">
        <v>0.77932999999999997</v>
      </c>
      <c r="F2832" s="172">
        <v>3.9780870000000003E-2</v>
      </c>
      <c r="G2832" s="171">
        <v>3.5581649999999999E-2</v>
      </c>
      <c r="H2832" s="171">
        <v>0.26356000000000002</v>
      </c>
      <c r="I2832" s="170" t="b">
        <v>1</v>
      </c>
    </row>
    <row r="2833" spans="1:9" x14ac:dyDescent="0.15">
      <c r="A2833" s="169" t="s">
        <v>1202</v>
      </c>
      <c r="B2833" s="169" t="s">
        <v>851</v>
      </c>
      <c r="C2833" s="170" t="s">
        <v>63</v>
      </c>
      <c r="D2833" s="170" t="s">
        <v>60</v>
      </c>
      <c r="E2833" s="171">
        <v>0.16392999999999999</v>
      </c>
      <c r="F2833" s="172">
        <v>-5.12933E-2</v>
      </c>
      <c r="G2833" s="171">
        <v>4.0216729999999999E-2</v>
      </c>
      <c r="H2833" s="171">
        <v>0.20216000000000001</v>
      </c>
      <c r="I2833" s="170" t="b">
        <v>1</v>
      </c>
    </row>
    <row r="2834" spans="1:9" x14ac:dyDescent="0.15">
      <c r="A2834" s="169" t="s">
        <v>1202</v>
      </c>
      <c r="B2834" s="169" t="s">
        <v>355</v>
      </c>
      <c r="C2834" s="170" t="s">
        <v>67</v>
      </c>
      <c r="D2834" s="170" t="s">
        <v>61</v>
      </c>
      <c r="E2834" s="171">
        <v>0.31037999999999999</v>
      </c>
      <c r="F2834" s="172">
        <v>-8.2295199999999999E-2</v>
      </c>
      <c r="G2834" s="171">
        <v>3.2584790000000002E-2</v>
      </c>
      <c r="H2834" s="171">
        <v>1.1551000000000001E-2</v>
      </c>
      <c r="I2834" s="170" t="b">
        <v>1</v>
      </c>
    </row>
    <row r="2835" spans="1:9" x14ac:dyDescent="0.15">
      <c r="A2835" s="169" t="s">
        <v>1202</v>
      </c>
      <c r="B2835" s="169" t="s">
        <v>1012</v>
      </c>
      <c r="C2835" s="170" t="s">
        <v>61</v>
      </c>
      <c r="D2835" s="170" t="s">
        <v>67</v>
      </c>
      <c r="E2835" s="171">
        <v>3.2629999999999999E-2</v>
      </c>
      <c r="F2835" s="172">
        <v>-2.1223599999999999E-2</v>
      </c>
      <c r="G2835" s="171">
        <v>8.3991759999999999E-2</v>
      </c>
      <c r="H2835" s="171">
        <v>0.80051000000000005</v>
      </c>
      <c r="I2835" s="170" t="b">
        <v>1</v>
      </c>
    </row>
    <row r="2836" spans="1:9" x14ac:dyDescent="0.15">
      <c r="A2836" s="169" t="s">
        <v>1202</v>
      </c>
      <c r="B2836" s="169" t="s">
        <v>83</v>
      </c>
      <c r="C2836" s="170" t="s">
        <v>63</v>
      </c>
      <c r="D2836" s="170" t="s">
        <v>61</v>
      </c>
      <c r="E2836" s="171">
        <v>0.26521</v>
      </c>
      <c r="F2836" s="172">
        <v>-3.3556799999999998E-2</v>
      </c>
      <c r="G2836" s="171">
        <v>3.4803750000000001E-2</v>
      </c>
      <c r="H2836" s="171">
        <v>0.33495999999999998</v>
      </c>
      <c r="I2836" s="170" t="b">
        <v>1</v>
      </c>
    </row>
    <row r="2837" spans="1:9" x14ac:dyDescent="0.15">
      <c r="A2837" s="169" t="s">
        <v>1202</v>
      </c>
      <c r="B2837" s="169" t="s">
        <v>242</v>
      </c>
      <c r="C2837" s="170" t="s">
        <v>60</v>
      </c>
      <c r="D2837" s="170" t="s">
        <v>63</v>
      </c>
      <c r="E2837" s="171">
        <v>0.46721000000000001</v>
      </c>
      <c r="F2837" s="172">
        <v>-1.4098899999999999E-2</v>
      </c>
      <c r="G2837" s="171">
        <v>3.0596430000000001E-2</v>
      </c>
      <c r="H2837" s="171">
        <v>0.64493999999999996</v>
      </c>
      <c r="I2837" s="170" t="b">
        <v>1</v>
      </c>
    </row>
    <row r="2838" spans="1:9" x14ac:dyDescent="0.15">
      <c r="A2838" s="169" t="s">
        <v>1202</v>
      </c>
      <c r="B2838" s="169" t="s">
        <v>93</v>
      </c>
      <c r="C2838" s="170" t="s">
        <v>67</v>
      </c>
      <c r="D2838" s="170" t="s">
        <v>61</v>
      </c>
      <c r="E2838" s="171">
        <v>0.76136999999999999</v>
      </c>
      <c r="F2838" s="172">
        <v>3.4591440000000001E-2</v>
      </c>
      <c r="G2838" s="171">
        <v>3.4265570000000002E-2</v>
      </c>
      <c r="H2838" s="171">
        <v>0.31273000000000001</v>
      </c>
      <c r="I2838" s="170" t="b">
        <v>1</v>
      </c>
    </row>
    <row r="2839" spans="1:9" x14ac:dyDescent="0.15">
      <c r="A2839" s="169" t="s">
        <v>1202</v>
      </c>
      <c r="B2839" s="169" t="s">
        <v>88</v>
      </c>
      <c r="C2839" s="170" t="s">
        <v>67</v>
      </c>
      <c r="D2839" s="170" t="s">
        <v>61</v>
      </c>
      <c r="E2839" s="171">
        <v>0.11613</v>
      </c>
      <c r="F2839" s="172">
        <v>-0.1031408</v>
      </c>
      <c r="G2839" s="171">
        <v>4.6708880000000001E-2</v>
      </c>
      <c r="H2839" s="171">
        <v>2.7233E-2</v>
      </c>
      <c r="I2839" s="170" t="b">
        <v>1</v>
      </c>
    </row>
    <row r="2840" spans="1:9" x14ac:dyDescent="0.15">
      <c r="A2840" s="169" t="s">
        <v>1202</v>
      </c>
      <c r="B2840" s="169" t="s">
        <v>382</v>
      </c>
      <c r="C2840" s="170" t="s">
        <v>60</v>
      </c>
      <c r="D2840" s="170" t="s">
        <v>63</v>
      </c>
      <c r="E2840" s="171">
        <v>0.24204999999999999</v>
      </c>
      <c r="F2840" s="172">
        <v>-3.3556799999999998E-2</v>
      </c>
      <c r="G2840" s="171">
        <v>3.4828249999999998E-2</v>
      </c>
      <c r="H2840" s="171">
        <v>0.33529999999999999</v>
      </c>
      <c r="I2840" s="170" t="b">
        <v>1</v>
      </c>
    </row>
    <row r="2841" spans="1:9" x14ac:dyDescent="0.15">
      <c r="A2841" s="169" t="s">
        <v>1202</v>
      </c>
      <c r="B2841" s="169" t="s">
        <v>324</v>
      </c>
      <c r="C2841" s="170" t="s">
        <v>60</v>
      </c>
      <c r="D2841" s="170" t="s">
        <v>63</v>
      </c>
      <c r="E2841" s="171">
        <v>0.90747</v>
      </c>
      <c r="F2841" s="172">
        <v>-3.5367099999999999E-2</v>
      </c>
      <c r="G2841" s="171">
        <v>4.9436670000000002E-2</v>
      </c>
      <c r="H2841" s="171">
        <v>0.47436</v>
      </c>
      <c r="I2841" s="170" t="b">
        <v>1</v>
      </c>
    </row>
    <row r="2842" spans="1:9" x14ac:dyDescent="0.15">
      <c r="A2842" s="169" t="s">
        <v>1202</v>
      </c>
      <c r="B2842" s="169" t="s">
        <v>371</v>
      </c>
      <c r="C2842" s="170" t="s">
        <v>67</v>
      </c>
      <c r="D2842" s="170" t="s">
        <v>63</v>
      </c>
      <c r="E2842" s="171">
        <v>0.75234000000000001</v>
      </c>
      <c r="F2842" s="172">
        <v>2.0202709999999999E-2</v>
      </c>
      <c r="G2842" s="171">
        <v>3.471639E-2</v>
      </c>
      <c r="H2842" s="171">
        <v>0.56061000000000005</v>
      </c>
      <c r="I2842" s="170" t="b">
        <v>1</v>
      </c>
    </row>
    <row r="2843" spans="1:9" x14ac:dyDescent="0.15">
      <c r="A2843" s="169" t="s">
        <v>1202</v>
      </c>
      <c r="B2843" s="169" t="s">
        <v>128</v>
      </c>
      <c r="C2843" s="170" t="s">
        <v>67</v>
      </c>
      <c r="D2843" s="170" t="s">
        <v>61</v>
      </c>
      <c r="E2843" s="171">
        <v>0.77085999999999999</v>
      </c>
      <c r="F2843" s="172">
        <v>3.8740829999999997E-2</v>
      </c>
      <c r="G2843" s="171">
        <v>3.5678229999999998E-2</v>
      </c>
      <c r="H2843" s="171">
        <v>0.27755000000000002</v>
      </c>
      <c r="I2843" s="170" t="b">
        <v>1</v>
      </c>
    </row>
    <row r="2844" spans="1:9" x14ac:dyDescent="0.15">
      <c r="A2844" s="169" t="s">
        <v>1202</v>
      </c>
      <c r="B2844" s="169" t="s">
        <v>411</v>
      </c>
      <c r="C2844" s="170" t="s">
        <v>67</v>
      </c>
      <c r="D2844" s="170" t="s">
        <v>63</v>
      </c>
      <c r="E2844" s="171">
        <v>2.477E-2</v>
      </c>
      <c r="F2844" s="172">
        <v>-0.1154109</v>
      </c>
      <c r="G2844" s="171">
        <v>9.6246020000000002E-2</v>
      </c>
      <c r="H2844" s="171">
        <v>0.23047999999999999</v>
      </c>
      <c r="I2844" s="170" t="b">
        <v>1</v>
      </c>
    </row>
    <row r="2845" spans="1:9" x14ac:dyDescent="0.15">
      <c r="A2845" s="169" t="s">
        <v>1202</v>
      </c>
      <c r="B2845" s="169" t="s">
        <v>934</v>
      </c>
      <c r="C2845" s="170" t="s">
        <v>60</v>
      </c>
      <c r="D2845" s="170" t="s">
        <v>63</v>
      </c>
      <c r="E2845" s="171">
        <v>4.41E-2</v>
      </c>
      <c r="F2845" s="172">
        <v>0.10436002</v>
      </c>
      <c r="G2845" s="171">
        <v>7.1433129999999997E-2</v>
      </c>
      <c r="H2845" s="171">
        <v>0.14402999999999999</v>
      </c>
      <c r="I2845" s="170" t="b">
        <v>1</v>
      </c>
    </row>
    <row r="2846" spans="1:9" x14ac:dyDescent="0.15">
      <c r="A2846" s="169" t="s">
        <v>1202</v>
      </c>
      <c r="B2846" s="169" t="s">
        <v>928</v>
      </c>
      <c r="C2846" s="170" t="s">
        <v>61</v>
      </c>
      <c r="D2846" s="170" t="s">
        <v>63</v>
      </c>
      <c r="E2846" s="171">
        <v>3.4810000000000001E-2</v>
      </c>
      <c r="F2846" s="172">
        <v>4.7837329999999997E-2</v>
      </c>
      <c r="G2846" s="171">
        <v>7.873107E-2</v>
      </c>
      <c r="H2846" s="171">
        <v>0.54344999999999999</v>
      </c>
      <c r="I2846" s="170" t="b">
        <v>1</v>
      </c>
    </row>
    <row r="2847" spans="1:9" x14ac:dyDescent="0.15">
      <c r="A2847" s="169" t="s">
        <v>1202</v>
      </c>
      <c r="B2847" s="169" t="s">
        <v>307</v>
      </c>
      <c r="C2847" s="170" t="s">
        <v>60</v>
      </c>
      <c r="D2847" s="170" t="s">
        <v>63</v>
      </c>
      <c r="E2847" s="171">
        <v>0.95721999999999996</v>
      </c>
      <c r="F2847" s="172">
        <v>0.14271629999999999</v>
      </c>
      <c r="G2847" s="171">
        <v>7.5610960000000005E-2</v>
      </c>
      <c r="H2847" s="171">
        <v>5.9091999999999999E-2</v>
      </c>
      <c r="I2847" s="170" t="b">
        <v>1</v>
      </c>
    </row>
    <row r="2848" spans="1:9" x14ac:dyDescent="0.15">
      <c r="A2848" s="169" t="s">
        <v>1202</v>
      </c>
      <c r="B2848" s="169" t="s">
        <v>195</v>
      </c>
      <c r="C2848" s="170" t="s">
        <v>60</v>
      </c>
      <c r="D2848" s="170" t="s">
        <v>61</v>
      </c>
      <c r="E2848" s="171">
        <v>0.25312000000000001</v>
      </c>
      <c r="F2848" s="172">
        <v>1.5873350000000001E-2</v>
      </c>
      <c r="G2848" s="171">
        <v>3.4749559999999999E-2</v>
      </c>
      <c r="H2848" s="171">
        <v>0.64781999999999995</v>
      </c>
      <c r="I2848" s="170" t="b">
        <v>1</v>
      </c>
    </row>
    <row r="2849" spans="1:9" x14ac:dyDescent="0.15">
      <c r="A2849" s="169" t="s">
        <v>1202</v>
      </c>
      <c r="B2849" s="169" t="s">
        <v>207</v>
      </c>
      <c r="C2849" s="170" t="s">
        <v>67</v>
      </c>
      <c r="D2849" s="170" t="s">
        <v>63</v>
      </c>
      <c r="E2849" s="171">
        <v>0.57469999999999999</v>
      </c>
      <c r="F2849" s="172">
        <v>3.4591440000000001E-2</v>
      </c>
      <c r="G2849" s="171">
        <v>2.982976E-2</v>
      </c>
      <c r="H2849" s="171">
        <v>0.2462</v>
      </c>
      <c r="I2849" s="170" t="b">
        <v>1</v>
      </c>
    </row>
    <row r="2850" spans="1:9" x14ac:dyDescent="0.15">
      <c r="A2850" s="169" t="s">
        <v>1202</v>
      </c>
      <c r="B2850" s="169" t="s">
        <v>113</v>
      </c>
      <c r="C2850" s="170" t="s">
        <v>63</v>
      </c>
      <c r="D2850" s="170" t="s">
        <v>61</v>
      </c>
      <c r="E2850" s="171">
        <v>0.41119</v>
      </c>
      <c r="F2850" s="172">
        <v>-4.0080000000000003E-3</v>
      </c>
      <c r="G2850" s="171">
        <v>2.9003629999999999E-2</v>
      </c>
      <c r="H2850" s="171">
        <v>0.89009000000000005</v>
      </c>
      <c r="I2850" s="170" t="b">
        <v>1</v>
      </c>
    </row>
    <row r="2851" spans="1:9" x14ac:dyDescent="0.15">
      <c r="A2851" s="169" t="s">
        <v>1202</v>
      </c>
      <c r="B2851" s="169" t="s">
        <v>156</v>
      </c>
      <c r="C2851" s="170" t="s">
        <v>60</v>
      </c>
      <c r="D2851" s="170" t="s">
        <v>63</v>
      </c>
      <c r="E2851" s="171">
        <v>0.63190000000000002</v>
      </c>
      <c r="F2851" s="172">
        <v>2.0019999999999999E-3</v>
      </c>
      <c r="G2851" s="171">
        <v>3.3460789999999997E-2</v>
      </c>
      <c r="H2851" s="171">
        <v>0.95228999999999997</v>
      </c>
      <c r="I2851" s="170" t="b">
        <v>1</v>
      </c>
    </row>
    <row r="2852" spans="1:9" x14ac:dyDescent="0.15">
      <c r="A2852" s="169" t="s">
        <v>1202</v>
      </c>
      <c r="B2852" s="169" t="s">
        <v>293</v>
      </c>
      <c r="C2852" s="170" t="s">
        <v>60</v>
      </c>
      <c r="D2852" s="170" t="s">
        <v>63</v>
      </c>
      <c r="E2852" s="171">
        <v>0.41252</v>
      </c>
      <c r="F2852" s="172">
        <v>-2.0019999999999999E-3</v>
      </c>
      <c r="G2852" s="171">
        <v>2.5704790000000002E-2</v>
      </c>
      <c r="H2852" s="171">
        <v>0.93791999999999998</v>
      </c>
      <c r="I2852" s="170" t="b">
        <v>1</v>
      </c>
    </row>
    <row r="2853" spans="1:9" x14ac:dyDescent="0.15">
      <c r="A2853" s="169" t="s">
        <v>1202</v>
      </c>
      <c r="B2853" s="169" t="s">
        <v>316</v>
      </c>
      <c r="C2853" s="170" t="s">
        <v>67</v>
      </c>
      <c r="D2853" s="170" t="s">
        <v>61</v>
      </c>
      <c r="E2853" s="171">
        <v>0.56947000000000003</v>
      </c>
      <c r="F2853" s="172">
        <v>-3.63319E-2</v>
      </c>
      <c r="G2853" s="171">
        <v>2.9702739999999998E-2</v>
      </c>
      <c r="H2853" s="171">
        <v>0.22126000000000001</v>
      </c>
      <c r="I2853" s="170" t="b">
        <v>1</v>
      </c>
    </row>
    <row r="2854" spans="1:9" x14ac:dyDescent="0.15">
      <c r="A2854" s="169" t="s">
        <v>1202</v>
      </c>
      <c r="B2854" s="169" t="s">
        <v>64</v>
      </c>
      <c r="C2854" s="170" t="s">
        <v>60</v>
      </c>
      <c r="D2854" s="170" t="s">
        <v>61</v>
      </c>
      <c r="E2854" s="171">
        <v>9.0969999999999995E-2</v>
      </c>
      <c r="F2854" s="172">
        <v>-0.1031408</v>
      </c>
      <c r="G2854" s="171">
        <v>5.3238609999999999E-2</v>
      </c>
      <c r="H2854" s="171">
        <v>5.2705000000000002E-2</v>
      </c>
      <c r="I2854" s="170" t="b">
        <v>1</v>
      </c>
    </row>
    <row r="2855" spans="1:9" x14ac:dyDescent="0.15">
      <c r="A2855" s="169" t="s">
        <v>1202</v>
      </c>
      <c r="B2855" s="169" t="s">
        <v>904</v>
      </c>
      <c r="C2855" s="170" t="s">
        <v>60</v>
      </c>
      <c r="D2855" s="170" t="s">
        <v>63</v>
      </c>
      <c r="E2855" s="171">
        <v>1.6549999999999999E-2</v>
      </c>
      <c r="F2855" s="172">
        <v>-9.76128E-2</v>
      </c>
      <c r="G2855" s="171">
        <v>0.11795264</v>
      </c>
      <c r="H2855" s="171">
        <v>0.40792</v>
      </c>
      <c r="I2855" s="170" t="b">
        <v>1</v>
      </c>
    </row>
    <row r="2856" spans="1:9" x14ac:dyDescent="0.15">
      <c r="A2856" s="169" t="s">
        <v>1202</v>
      </c>
      <c r="B2856" s="169" t="s">
        <v>213</v>
      </c>
      <c r="C2856" s="170" t="s">
        <v>60</v>
      </c>
      <c r="D2856" s="170" t="s">
        <v>63</v>
      </c>
      <c r="E2856" s="171">
        <v>0.60260999999999998</v>
      </c>
      <c r="F2856" s="172">
        <v>2.839947E-2</v>
      </c>
      <c r="G2856" s="171">
        <v>3.0015699999999999E-2</v>
      </c>
      <c r="H2856" s="171">
        <v>0.34406999999999999</v>
      </c>
      <c r="I2856" s="170" t="b">
        <v>1</v>
      </c>
    </row>
    <row r="2857" spans="1:9" x14ac:dyDescent="0.15">
      <c r="A2857" s="169" t="s">
        <v>1202</v>
      </c>
      <c r="B2857" s="169" t="s">
        <v>837</v>
      </c>
      <c r="C2857" s="170" t="s">
        <v>61</v>
      </c>
      <c r="D2857" s="170" t="s">
        <v>60</v>
      </c>
      <c r="E2857" s="171">
        <v>0.17452000000000001</v>
      </c>
      <c r="F2857" s="172">
        <v>6.3913330000000004E-2</v>
      </c>
      <c r="G2857" s="171">
        <v>3.9584920000000003E-2</v>
      </c>
      <c r="H2857" s="171">
        <v>0.10639999999999999</v>
      </c>
      <c r="I2857" s="170" t="b">
        <v>1</v>
      </c>
    </row>
    <row r="2858" spans="1:9" x14ac:dyDescent="0.15">
      <c r="A2858" s="169" t="s">
        <v>1202</v>
      </c>
      <c r="B2858" s="169" t="s">
        <v>313</v>
      </c>
      <c r="C2858" s="170" t="s">
        <v>60</v>
      </c>
      <c r="D2858" s="170" t="s">
        <v>63</v>
      </c>
      <c r="E2858" s="171">
        <v>0.62217</v>
      </c>
      <c r="F2858" s="172">
        <v>8.0321699999999999E-3</v>
      </c>
      <c r="G2858" s="171">
        <v>3.042042E-2</v>
      </c>
      <c r="H2858" s="171">
        <v>0.79174999999999995</v>
      </c>
      <c r="I2858" s="170" t="b">
        <v>1</v>
      </c>
    </row>
    <row r="2859" spans="1:9" x14ac:dyDescent="0.15">
      <c r="A2859" s="169" t="s">
        <v>1202</v>
      </c>
      <c r="B2859" s="169" t="s">
        <v>1000</v>
      </c>
      <c r="C2859" s="170" t="s">
        <v>61</v>
      </c>
      <c r="D2859" s="170" t="s">
        <v>67</v>
      </c>
      <c r="E2859" s="171">
        <v>0.38573000000000002</v>
      </c>
      <c r="F2859" s="172">
        <v>-4.2907500000000001E-2</v>
      </c>
      <c r="G2859" s="171">
        <v>3.0985820000000001E-2</v>
      </c>
      <c r="H2859" s="171">
        <v>0.16613</v>
      </c>
      <c r="I2859" s="170" t="b">
        <v>1</v>
      </c>
    </row>
    <row r="2860" spans="1:9" x14ac:dyDescent="0.15">
      <c r="A2860" s="169" t="s">
        <v>1202</v>
      </c>
      <c r="B2860" s="169" t="s">
        <v>381</v>
      </c>
      <c r="C2860" s="170" t="s">
        <v>67</v>
      </c>
      <c r="D2860" s="170" t="s">
        <v>61</v>
      </c>
      <c r="E2860" s="171">
        <v>0.57935999999999999</v>
      </c>
      <c r="F2860" s="172">
        <v>-4.0181799999999997E-2</v>
      </c>
      <c r="G2860" s="171">
        <v>3.0113440000000002E-2</v>
      </c>
      <c r="H2860" s="171">
        <v>0.18209</v>
      </c>
      <c r="I2860" s="170" t="b">
        <v>1</v>
      </c>
    </row>
    <row r="2861" spans="1:9" x14ac:dyDescent="0.15">
      <c r="A2861" s="169" t="s">
        <v>1202</v>
      </c>
      <c r="B2861" s="169" t="s">
        <v>781</v>
      </c>
      <c r="C2861" s="170" t="s">
        <v>61</v>
      </c>
      <c r="D2861" s="170" t="s">
        <v>63</v>
      </c>
      <c r="E2861" s="171">
        <v>0.27179999999999999</v>
      </c>
      <c r="F2861" s="172">
        <v>2.9955099999999998E-3</v>
      </c>
      <c r="G2861" s="171">
        <v>3.5646709999999998E-2</v>
      </c>
      <c r="H2861" s="171">
        <v>0.93303000000000003</v>
      </c>
      <c r="I2861" s="170" t="b">
        <v>1</v>
      </c>
    </row>
    <row r="2862" spans="1:9" x14ac:dyDescent="0.15">
      <c r="A2862" s="169" t="s">
        <v>1202</v>
      </c>
      <c r="B2862" s="169" t="s">
        <v>302</v>
      </c>
      <c r="C2862" s="170" t="s">
        <v>60</v>
      </c>
      <c r="D2862" s="170" t="s">
        <v>63</v>
      </c>
      <c r="E2862" s="171">
        <v>0.49197999999999997</v>
      </c>
      <c r="F2862" s="172">
        <v>1.488861E-2</v>
      </c>
      <c r="G2862" s="171">
        <v>3.0310259999999999E-2</v>
      </c>
      <c r="H2862" s="171">
        <v>0.62327999999999995</v>
      </c>
      <c r="I2862" s="170" t="b">
        <v>1</v>
      </c>
    </row>
    <row r="2863" spans="1:9" x14ac:dyDescent="0.15">
      <c r="A2863" s="169" t="s">
        <v>1202</v>
      </c>
      <c r="B2863" s="169" t="s">
        <v>775</v>
      </c>
      <c r="C2863" s="170" t="s">
        <v>63</v>
      </c>
      <c r="D2863" s="170" t="s">
        <v>60</v>
      </c>
      <c r="E2863" s="171">
        <v>0.18043000000000001</v>
      </c>
      <c r="F2863" s="172">
        <v>-4.0821999999999997E-2</v>
      </c>
      <c r="G2863" s="171">
        <v>3.9560930000000001E-2</v>
      </c>
      <c r="H2863" s="171">
        <v>0.30213000000000001</v>
      </c>
      <c r="I2863" s="170" t="b">
        <v>1</v>
      </c>
    </row>
    <row r="2864" spans="1:9" x14ac:dyDescent="0.15">
      <c r="A2864" s="169" t="s">
        <v>1202</v>
      </c>
      <c r="B2864" s="169" t="s">
        <v>77</v>
      </c>
      <c r="C2864" s="170" t="s">
        <v>60</v>
      </c>
      <c r="D2864" s="170" t="s">
        <v>63</v>
      </c>
      <c r="E2864" s="171">
        <v>0.38797999999999999</v>
      </c>
      <c r="F2864" s="172">
        <v>3.7295780000000001E-2</v>
      </c>
      <c r="G2864" s="171">
        <v>3.0246309999999998E-2</v>
      </c>
      <c r="H2864" s="171">
        <v>0.21754999999999999</v>
      </c>
      <c r="I2864" s="170" t="b">
        <v>1</v>
      </c>
    </row>
    <row r="2865" spans="1:9" x14ac:dyDescent="0.15">
      <c r="A2865" s="169" t="s">
        <v>1202</v>
      </c>
      <c r="B2865" s="169" t="s">
        <v>377</v>
      </c>
      <c r="C2865" s="170" t="s">
        <v>60</v>
      </c>
      <c r="D2865" s="170" t="s">
        <v>63</v>
      </c>
      <c r="E2865" s="171">
        <v>0.12956000000000001</v>
      </c>
      <c r="F2865" s="172">
        <v>1.7839919999999999E-2</v>
      </c>
      <c r="G2865" s="171">
        <v>4.3146499999999997E-2</v>
      </c>
      <c r="H2865" s="171">
        <v>0.67925999999999997</v>
      </c>
      <c r="I2865" s="170" t="b">
        <v>1</v>
      </c>
    </row>
    <row r="2866" spans="1:9" x14ac:dyDescent="0.15">
      <c r="A2866" s="169" t="s">
        <v>1202</v>
      </c>
      <c r="B2866" s="169" t="s">
        <v>896</v>
      </c>
      <c r="C2866" s="170" t="s">
        <v>61</v>
      </c>
      <c r="D2866" s="170" t="s">
        <v>67</v>
      </c>
      <c r="E2866" s="171">
        <v>0.34248000000000001</v>
      </c>
      <c r="F2866" s="172">
        <v>-1.30852E-2</v>
      </c>
      <c r="G2866" s="171">
        <v>3.2579629999999998E-2</v>
      </c>
      <c r="H2866" s="171">
        <v>0.68794999999999995</v>
      </c>
      <c r="I2866" s="170" t="b">
        <v>1</v>
      </c>
    </row>
    <row r="2867" spans="1:9" x14ac:dyDescent="0.15">
      <c r="A2867" s="169" t="s">
        <v>1202</v>
      </c>
      <c r="B2867" s="169" t="s">
        <v>141</v>
      </c>
      <c r="C2867" s="170" t="s">
        <v>67</v>
      </c>
      <c r="D2867" s="170" t="s">
        <v>60</v>
      </c>
      <c r="E2867" s="171">
        <v>0.31598999999999999</v>
      </c>
      <c r="F2867" s="172">
        <v>7.3250460000000003E-2</v>
      </c>
      <c r="G2867" s="171">
        <v>3.2192360000000003E-2</v>
      </c>
      <c r="H2867" s="171">
        <v>2.2882E-2</v>
      </c>
      <c r="I2867" s="170" t="b">
        <v>1</v>
      </c>
    </row>
    <row r="2868" spans="1:9" x14ac:dyDescent="0.15">
      <c r="A2868" s="169" t="s">
        <v>1202</v>
      </c>
      <c r="B2868" s="169" t="s">
        <v>413</v>
      </c>
      <c r="C2868" s="170" t="s">
        <v>60</v>
      </c>
      <c r="D2868" s="170" t="s">
        <v>63</v>
      </c>
      <c r="E2868" s="171">
        <v>0.76641000000000004</v>
      </c>
      <c r="F2868" s="172">
        <v>-3.9919999999999999E-3</v>
      </c>
      <c r="G2868" s="171">
        <v>3.6695150000000003E-2</v>
      </c>
      <c r="H2868" s="171">
        <v>0.91337000000000002</v>
      </c>
      <c r="I2868" s="170" t="b">
        <v>1</v>
      </c>
    </row>
    <row r="2869" spans="1:9" x14ac:dyDescent="0.15">
      <c r="A2869" s="169" t="s">
        <v>1202</v>
      </c>
      <c r="B2869" s="169" t="s">
        <v>916</v>
      </c>
      <c r="C2869" s="170" t="s">
        <v>63</v>
      </c>
      <c r="D2869" s="170" t="s">
        <v>60</v>
      </c>
      <c r="E2869" s="171">
        <v>0.48776000000000003</v>
      </c>
      <c r="F2869" s="172">
        <v>4.2101180000000002E-2</v>
      </c>
      <c r="G2869" s="171">
        <v>2.940214E-2</v>
      </c>
      <c r="H2869" s="171">
        <v>0.15217</v>
      </c>
      <c r="I2869" s="170" t="b">
        <v>1</v>
      </c>
    </row>
    <row r="2870" spans="1:9" x14ac:dyDescent="0.15">
      <c r="A2870" s="169" t="s">
        <v>1202</v>
      </c>
      <c r="B2870" s="169" t="s">
        <v>149</v>
      </c>
      <c r="C2870" s="170" t="s">
        <v>60</v>
      </c>
      <c r="D2870" s="170" t="s">
        <v>63</v>
      </c>
      <c r="E2870" s="171">
        <v>0.54239999999999999</v>
      </c>
      <c r="F2870" s="172">
        <v>-6.9756000000000002E-3</v>
      </c>
      <c r="G2870" s="171">
        <v>2.9018229999999999E-2</v>
      </c>
      <c r="H2870" s="171">
        <v>0.81003000000000003</v>
      </c>
      <c r="I2870" s="170" t="b">
        <v>1</v>
      </c>
    </row>
    <row r="2871" spans="1:9" x14ac:dyDescent="0.15">
      <c r="A2871" s="169" t="s">
        <v>1202</v>
      </c>
      <c r="B2871" s="169" t="s">
        <v>890</v>
      </c>
      <c r="C2871" s="170" t="s">
        <v>67</v>
      </c>
      <c r="D2871" s="170" t="s">
        <v>61</v>
      </c>
      <c r="E2871" s="171">
        <v>0.3997</v>
      </c>
      <c r="F2871" s="172">
        <v>7.0458460000000001E-2</v>
      </c>
      <c r="G2871" s="171">
        <v>3.005652E-2</v>
      </c>
      <c r="H2871" s="171">
        <v>1.9068000000000002E-2</v>
      </c>
      <c r="I2871" s="170" t="b">
        <v>1</v>
      </c>
    </row>
    <row r="2872" spans="1:9" x14ac:dyDescent="0.15">
      <c r="A2872" s="169" t="s">
        <v>1202</v>
      </c>
      <c r="B2872" s="169" t="s">
        <v>248</v>
      </c>
      <c r="C2872" s="170" t="s">
        <v>67</v>
      </c>
      <c r="D2872" s="170" t="s">
        <v>61</v>
      </c>
      <c r="E2872" s="171">
        <v>0.90125</v>
      </c>
      <c r="F2872" s="172">
        <v>-6.8592799999999995E-2</v>
      </c>
      <c r="G2872" s="171">
        <v>5.1141029999999997E-2</v>
      </c>
      <c r="H2872" s="171">
        <v>0.17984</v>
      </c>
      <c r="I2872" s="170" t="b">
        <v>1</v>
      </c>
    </row>
    <row r="2873" spans="1:9" x14ac:dyDescent="0.15">
      <c r="A2873" s="169" t="s">
        <v>1202</v>
      </c>
      <c r="B2873" s="169" t="s">
        <v>350</v>
      </c>
      <c r="C2873" s="170" t="s">
        <v>67</v>
      </c>
      <c r="D2873" s="170" t="s">
        <v>61</v>
      </c>
      <c r="E2873" s="171">
        <v>0.23130999999999999</v>
      </c>
      <c r="F2873" s="172">
        <v>3.4401429999999997E-2</v>
      </c>
      <c r="G2873" s="171">
        <v>3.5636260000000003E-2</v>
      </c>
      <c r="H2873" s="171">
        <v>0.33437</v>
      </c>
      <c r="I2873" s="170" t="b">
        <v>1</v>
      </c>
    </row>
    <row r="2874" spans="1:9" x14ac:dyDescent="0.15">
      <c r="A2874" s="169" t="s">
        <v>1202</v>
      </c>
      <c r="B2874" s="169" t="s">
        <v>839</v>
      </c>
      <c r="C2874" s="170" t="s">
        <v>63</v>
      </c>
      <c r="D2874" s="170" t="s">
        <v>60</v>
      </c>
      <c r="E2874" s="171">
        <v>0.29310000000000003</v>
      </c>
      <c r="F2874" s="172">
        <v>-9.0407000000000005E-3</v>
      </c>
      <c r="G2874" s="171">
        <v>3.390348E-2</v>
      </c>
      <c r="H2874" s="171">
        <v>0.78973000000000004</v>
      </c>
      <c r="I2874" s="170" t="b">
        <v>1</v>
      </c>
    </row>
    <row r="2875" spans="1:9" x14ac:dyDescent="0.15">
      <c r="A2875" s="169" t="s">
        <v>1202</v>
      </c>
      <c r="B2875" s="169" t="s">
        <v>263</v>
      </c>
      <c r="C2875" s="170" t="s">
        <v>67</v>
      </c>
      <c r="D2875" s="170" t="s">
        <v>63</v>
      </c>
      <c r="E2875" s="171">
        <v>0.22298999999999999</v>
      </c>
      <c r="F2875" s="172">
        <v>4.3059489999999999E-2</v>
      </c>
      <c r="G2875" s="171">
        <v>3.4897810000000001E-2</v>
      </c>
      <c r="H2875" s="171">
        <v>0.21725</v>
      </c>
      <c r="I2875" s="170" t="b">
        <v>1</v>
      </c>
    </row>
    <row r="2876" spans="1:9" x14ac:dyDescent="0.15">
      <c r="A2876" s="169" t="s">
        <v>1202</v>
      </c>
      <c r="B2876" s="169" t="s">
        <v>267</v>
      </c>
      <c r="C2876" s="170" t="s">
        <v>60</v>
      </c>
      <c r="D2876" s="170" t="s">
        <v>63</v>
      </c>
      <c r="E2876" s="171">
        <v>0.64422999999999997</v>
      </c>
      <c r="F2876" s="172">
        <v>-1.98026E-2</v>
      </c>
      <c r="G2876" s="171">
        <v>3.1424010000000002E-2</v>
      </c>
      <c r="H2876" s="171">
        <v>0.52858000000000005</v>
      </c>
      <c r="I2876" s="170" t="b">
        <v>1</v>
      </c>
    </row>
    <row r="2877" spans="1:9" x14ac:dyDescent="0.15">
      <c r="A2877" s="169" t="s">
        <v>1202</v>
      </c>
      <c r="B2877" s="169" t="s">
        <v>209</v>
      </c>
      <c r="C2877" s="170" t="s">
        <v>67</v>
      </c>
      <c r="D2877" s="170" t="s">
        <v>61</v>
      </c>
      <c r="E2877" s="171">
        <v>0.29797000000000001</v>
      </c>
      <c r="F2877" s="172">
        <v>-1.8164E-2</v>
      </c>
      <c r="G2877" s="171">
        <v>3.3711459999999999E-2</v>
      </c>
      <c r="H2877" s="171">
        <v>0.59001999999999999</v>
      </c>
      <c r="I2877" s="170" t="b">
        <v>1</v>
      </c>
    </row>
    <row r="2878" spans="1:9" x14ac:dyDescent="0.15">
      <c r="A2878" s="169" t="s">
        <v>1202</v>
      </c>
      <c r="B2878" s="169" t="s">
        <v>853</v>
      </c>
      <c r="C2878" s="170" t="s">
        <v>60</v>
      </c>
      <c r="D2878" s="170" t="s">
        <v>61</v>
      </c>
      <c r="E2878" s="171">
        <v>0.13596</v>
      </c>
      <c r="F2878" s="172">
        <v>2.95588E-2</v>
      </c>
      <c r="G2878" s="171">
        <v>4.4228580000000003E-2</v>
      </c>
      <c r="H2878" s="171">
        <v>0.50392999999999999</v>
      </c>
      <c r="I2878" s="170" t="b">
        <v>1</v>
      </c>
    </row>
    <row r="2879" spans="1:9" x14ac:dyDescent="0.15">
      <c r="A2879" s="169" t="s">
        <v>1202</v>
      </c>
      <c r="B2879" s="169" t="s">
        <v>218</v>
      </c>
      <c r="C2879" s="170" t="s">
        <v>67</v>
      </c>
      <c r="D2879" s="170" t="s">
        <v>60</v>
      </c>
      <c r="E2879" s="171">
        <v>0.16203000000000001</v>
      </c>
      <c r="F2879" s="172">
        <v>1.9980000000000002E-3</v>
      </c>
      <c r="G2879" s="171">
        <v>4.8589220000000002E-2</v>
      </c>
      <c r="H2879" s="171">
        <v>0.96719999999999995</v>
      </c>
      <c r="I2879" s="170" t="b">
        <v>1</v>
      </c>
    </row>
    <row r="2880" spans="1:9" x14ac:dyDescent="0.15">
      <c r="A2880" s="169" t="s">
        <v>1202</v>
      </c>
      <c r="B2880" s="169" t="s">
        <v>932</v>
      </c>
      <c r="C2880" s="170" t="s">
        <v>61</v>
      </c>
      <c r="D2880" s="170" t="s">
        <v>67</v>
      </c>
      <c r="E2880" s="171">
        <v>0.29337000000000002</v>
      </c>
      <c r="F2880" s="172">
        <v>2.8587459999999999E-2</v>
      </c>
      <c r="G2880" s="171">
        <v>3.2851520000000002E-2</v>
      </c>
      <c r="H2880" s="171">
        <v>0.38418999999999998</v>
      </c>
      <c r="I2880" s="170" t="b">
        <v>1</v>
      </c>
    </row>
    <row r="2881" spans="1:9" x14ac:dyDescent="0.15">
      <c r="A2881" s="169" t="s">
        <v>1202</v>
      </c>
      <c r="B2881" s="169" t="s">
        <v>996</v>
      </c>
      <c r="C2881" s="170" t="s">
        <v>63</v>
      </c>
      <c r="D2881" s="170" t="s">
        <v>60</v>
      </c>
      <c r="E2881" s="171">
        <v>0.11885999999999999</v>
      </c>
      <c r="F2881" s="172">
        <v>9.3490340000000005E-2</v>
      </c>
      <c r="G2881" s="171">
        <v>4.4305209999999998E-2</v>
      </c>
      <c r="H2881" s="171">
        <v>3.4846000000000002E-2</v>
      </c>
      <c r="I2881" s="170" t="b">
        <v>1</v>
      </c>
    </row>
    <row r="2882" spans="1:9" x14ac:dyDescent="0.15">
      <c r="A2882" s="169" t="s">
        <v>1202</v>
      </c>
      <c r="B2882" s="169" t="s">
        <v>873</v>
      </c>
      <c r="C2882" s="170" t="s">
        <v>67</v>
      </c>
      <c r="D2882" s="170" t="s">
        <v>61</v>
      </c>
      <c r="E2882" s="171">
        <v>0.41664000000000001</v>
      </c>
      <c r="F2882" s="172">
        <v>-5.65704E-2</v>
      </c>
      <c r="G2882" s="171">
        <v>3.0044390000000001E-2</v>
      </c>
      <c r="H2882" s="171">
        <v>5.9714999999999997E-2</v>
      </c>
      <c r="I2882" s="170" t="b">
        <v>1</v>
      </c>
    </row>
    <row r="2883" spans="1:9" x14ac:dyDescent="0.15">
      <c r="A2883" s="169" t="s">
        <v>1202</v>
      </c>
      <c r="B2883" s="169" t="s">
        <v>894</v>
      </c>
      <c r="C2883" s="170" t="s">
        <v>60</v>
      </c>
      <c r="D2883" s="170" t="s">
        <v>63</v>
      </c>
      <c r="E2883" s="171">
        <v>0.44599</v>
      </c>
      <c r="F2883" s="172">
        <v>1.3902909999999999E-2</v>
      </c>
      <c r="G2883" s="171">
        <v>3.0934389999999999E-2</v>
      </c>
      <c r="H2883" s="171">
        <v>0.65312000000000003</v>
      </c>
      <c r="I2883" s="170" t="b">
        <v>1</v>
      </c>
    </row>
    <row r="2884" spans="1:9" x14ac:dyDescent="0.15">
      <c r="A2884" s="169" t="s">
        <v>1202</v>
      </c>
      <c r="B2884" s="169" t="s">
        <v>950</v>
      </c>
      <c r="C2884" s="170" t="s">
        <v>63</v>
      </c>
      <c r="D2884" s="170" t="s">
        <v>60</v>
      </c>
      <c r="E2884" s="171">
        <v>0.49880999999999998</v>
      </c>
      <c r="F2884" s="172">
        <v>-4.81404E-2</v>
      </c>
      <c r="G2884" s="171">
        <v>2.99495E-2</v>
      </c>
      <c r="H2884" s="171">
        <v>0.10797</v>
      </c>
      <c r="I2884" s="170" t="b">
        <v>1</v>
      </c>
    </row>
    <row r="2885" spans="1:9" x14ac:dyDescent="0.15">
      <c r="A2885" s="169" t="s">
        <v>1202</v>
      </c>
      <c r="B2885" s="169" t="s">
        <v>75</v>
      </c>
      <c r="C2885" s="170" t="s">
        <v>67</v>
      </c>
      <c r="D2885" s="170" t="s">
        <v>61</v>
      </c>
      <c r="E2885" s="171">
        <v>0.16930999999999999</v>
      </c>
      <c r="F2885" s="172">
        <v>-5.12933E-2</v>
      </c>
      <c r="G2885" s="171">
        <v>3.9670780000000003E-2</v>
      </c>
      <c r="H2885" s="171">
        <v>0.19602</v>
      </c>
      <c r="I2885" s="170" t="b">
        <v>1</v>
      </c>
    </row>
    <row r="2886" spans="1:9" x14ac:dyDescent="0.15">
      <c r="A2886" s="169" t="s">
        <v>1202</v>
      </c>
      <c r="B2886" s="169" t="s">
        <v>384</v>
      </c>
      <c r="C2886" s="170" t="s">
        <v>67</v>
      </c>
      <c r="D2886" s="170" t="s">
        <v>60</v>
      </c>
      <c r="E2886" s="171">
        <v>0.57728000000000002</v>
      </c>
      <c r="F2886" s="172">
        <v>2.7371199999999998E-2</v>
      </c>
      <c r="G2886" s="171">
        <v>2.9765989999999999E-2</v>
      </c>
      <c r="H2886" s="171">
        <v>0.35781000000000002</v>
      </c>
      <c r="I2886" s="170" t="b">
        <v>0</v>
      </c>
    </row>
    <row r="2887" spans="1:9" x14ac:dyDescent="0.15">
      <c r="A2887" s="169" t="s">
        <v>1202</v>
      </c>
      <c r="B2887" s="169" t="s">
        <v>106</v>
      </c>
      <c r="C2887" s="170" t="s">
        <v>60</v>
      </c>
      <c r="D2887" s="170" t="s">
        <v>63</v>
      </c>
      <c r="E2887" s="171">
        <v>0.42802000000000001</v>
      </c>
      <c r="F2887" s="172">
        <v>-1.2072599999999999E-2</v>
      </c>
      <c r="G2887" s="171">
        <v>2.9430060000000001E-2</v>
      </c>
      <c r="H2887" s="171">
        <v>0.68164999999999998</v>
      </c>
      <c r="I2887" s="170" t="b">
        <v>1</v>
      </c>
    </row>
    <row r="2888" spans="1:9" x14ac:dyDescent="0.15">
      <c r="A2888" s="169" t="s">
        <v>1202</v>
      </c>
      <c r="B2888" s="169" t="s">
        <v>387</v>
      </c>
      <c r="C2888" s="170" t="s">
        <v>67</v>
      </c>
      <c r="D2888" s="170" t="s">
        <v>61</v>
      </c>
      <c r="E2888" s="171">
        <v>0.31923000000000001</v>
      </c>
      <c r="F2888" s="172">
        <v>7.9681700000000001E-3</v>
      </c>
      <c r="G2888" s="171">
        <v>3.3234600000000003E-2</v>
      </c>
      <c r="H2888" s="171">
        <v>0.81052000000000002</v>
      </c>
      <c r="I2888" s="170" t="b">
        <v>1</v>
      </c>
    </row>
    <row r="2889" spans="1:9" x14ac:dyDescent="0.15">
      <c r="A2889" s="169" t="s">
        <v>1202</v>
      </c>
      <c r="B2889" s="169" t="s">
        <v>397</v>
      </c>
      <c r="C2889" s="170" t="s">
        <v>67</v>
      </c>
      <c r="D2889" s="170" t="s">
        <v>61</v>
      </c>
      <c r="E2889" s="171">
        <v>0.87466999999999995</v>
      </c>
      <c r="F2889" s="172">
        <v>6.5072000000000005E-2</v>
      </c>
      <c r="G2889" s="171">
        <v>4.4593180000000003E-2</v>
      </c>
      <c r="H2889" s="171">
        <v>0.14449999999999999</v>
      </c>
      <c r="I2889" s="170" t="b">
        <v>1</v>
      </c>
    </row>
    <row r="2890" spans="1:9" x14ac:dyDescent="0.15">
      <c r="A2890" s="169" t="s">
        <v>1202</v>
      </c>
      <c r="B2890" s="169" t="s">
        <v>819</v>
      </c>
      <c r="C2890" s="170" t="s">
        <v>67</v>
      </c>
      <c r="D2890" s="170" t="s">
        <v>61</v>
      </c>
      <c r="E2890" s="171">
        <v>0.32518999999999998</v>
      </c>
      <c r="F2890" s="172">
        <v>9.9503300000000003E-3</v>
      </c>
      <c r="G2890" s="171">
        <v>3.0430639999999998E-2</v>
      </c>
      <c r="H2890" s="171">
        <v>0.74368000000000001</v>
      </c>
      <c r="I2890" s="170" t="b">
        <v>1</v>
      </c>
    </row>
    <row r="2891" spans="1:9" x14ac:dyDescent="0.15">
      <c r="A2891" s="169" t="s">
        <v>1202</v>
      </c>
      <c r="B2891" s="169" t="s">
        <v>336</v>
      </c>
      <c r="C2891" s="170" t="s">
        <v>60</v>
      </c>
      <c r="D2891" s="170" t="s">
        <v>63</v>
      </c>
      <c r="E2891" s="171">
        <v>0.75397000000000003</v>
      </c>
      <c r="F2891" s="172">
        <v>7.7961539999999996E-2</v>
      </c>
      <c r="G2891" s="171">
        <v>3.4876570000000003E-2</v>
      </c>
      <c r="H2891" s="171">
        <v>2.5394E-2</v>
      </c>
      <c r="I2891" s="170" t="b">
        <v>1</v>
      </c>
    </row>
    <row r="2892" spans="1:9" x14ac:dyDescent="0.15">
      <c r="A2892" s="169" t="s">
        <v>1202</v>
      </c>
      <c r="B2892" s="169" t="s">
        <v>215</v>
      </c>
      <c r="C2892" s="170" t="s">
        <v>67</v>
      </c>
      <c r="D2892" s="170" t="s">
        <v>61</v>
      </c>
      <c r="E2892" s="171">
        <v>0.52507999999999999</v>
      </c>
      <c r="F2892" s="172">
        <v>4.9190240000000003E-2</v>
      </c>
      <c r="G2892" s="171">
        <v>2.9827550000000001E-2</v>
      </c>
      <c r="H2892" s="171">
        <v>9.9115999999999996E-2</v>
      </c>
      <c r="I2892" s="170" t="b">
        <v>1</v>
      </c>
    </row>
    <row r="2893" spans="1:9" x14ac:dyDescent="0.15">
      <c r="A2893" s="169" t="s">
        <v>1202</v>
      </c>
      <c r="B2893" s="169" t="s">
        <v>82</v>
      </c>
      <c r="C2893" s="170" t="s">
        <v>60</v>
      </c>
      <c r="D2893" s="170" t="s">
        <v>63</v>
      </c>
      <c r="E2893" s="171">
        <v>0.41802</v>
      </c>
      <c r="F2893" s="172">
        <v>3.9920199999999998E-3</v>
      </c>
      <c r="G2893" s="171">
        <v>2.942939E-2</v>
      </c>
      <c r="H2893" s="171">
        <v>0.8921</v>
      </c>
      <c r="I2893" s="170" t="b">
        <v>1</v>
      </c>
    </row>
    <row r="2894" spans="1:9" x14ac:dyDescent="0.15">
      <c r="A2894" s="169" t="s">
        <v>1202</v>
      </c>
      <c r="B2894" s="169" t="s">
        <v>281</v>
      </c>
      <c r="C2894" s="170" t="s">
        <v>67</v>
      </c>
      <c r="D2894" s="170" t="s">
        <v>61</v>
      </c>
      <c r="E2894" s="171">
        <v>2.664E-2</v>
      </c>
      <c r="F2894" s="172">
        <v>1.9802630000000002E-2</v>
      </c>
      <c r="G2894" s="171">
        <v>0.12459568</v>
      </c>
      <c r="H2894" s="171">
        <v>0.87372000000000005</v>
      </c>
      <c r="I2894" s="170" t="b">
        <v>1</v>
      </c>
    </row>
    <row r="2895" spans="1:9" x14ac:dyDescent="0.15">
      <c r="A2895" s="169" t="s">
        <v>1202</v>
      </c>
      <c r="B2895" s="169" t="s">
        <v>86</v>
      </c>
      <c r="C2895" s="170" t="s">
        <v>60</v>
      </c>
      <c r="D2895" s="170" t="s">
        <v>63</v>
      </c>
      <c r="E2895" s="171">
        <v>0.39488000000000001</v>
      </c>
      <c r="F2895" s="172">
        <v>-3.1490700000000003E-2</v>
      </c>
      <c r="G2895" s="171">
        <v>3.0807000000000001E-2</v>
      </c>
      <c r="H2895" s="171">
        <v>0.30669000000000002</v>
      </c>
      <c r="I2895" s="170" t="b">
        <v>1</v>
      </c>
    </row>
    <row r="2896" spans="1:9" x14ac:dyDescent="0.15">
      <c r="A2896" s="169" t="s">
        <v>1202</v>
      </c>
      <c r="B2896" s="169" t="s">
        <v>376</v>
      </c>
      <c r="C2896" s="170" t="s">
        <v>60</v>
      </c>
      <c r="D2896" s="170" t="s">
        <v>63</v>
      </c>
      <c r="E2896" s="171">
        <v>0.55642999999999998</v>
      </c>
      <c r="F2896" s="172">
        <v>-2.0782499999999999E-2</v>
      </c>
      <c r="G2896" s="171">
        <v>3.0013410000000001E-2</v>
      </c>
      <c r="H2896" s="171">
        <v>0.48865999999999998</v>
      </c>
      <c r="I2896" s="170" t="b">
        <v>1</v>
      </c>
    </row>
    <row r="2897" spans="1:9" x14ac:dyDescent="0.15">
      <c r="A2897" s="169" t="s">
        <v>1202</v>
      </c>
      <c r="B2897" s="169" t="s">
        <v>312</v>
      </c>
      <c r="C2897" s="170" t="s">
        <v>60</v>
      </c>
      <c r="D2897" s="170" t="s">
        <v>63</v>
      </c>
      <c r="E2897" s="171">
        <v>0.47915000000000002</v>
      </c>
      <c r="F2897" s="172">
        <v>-8.0321999999999998E-3</v>
      </c>
      <c r="G2897" s="171">
        <v>2.8565630000000002E-2</v>
      </c>
      <c r="H2897" s="171">
        <v>0.77856999999999998</v>
      </c>
      <c r="I2897" s="170" t="b">
        <v>1</v>
      </c>
    </row>
    <row r="2898" spans="1:9" x14ac:dyDescent="0.15">
      <c r="A2898" s="169" t="s">
        <v>1202</v>
      </c>
      <c r="B2898" s="169" t="s">
        <v>198</v>
      </c>
      <c r="C2898" s="170" t="s">
        <v>67</v>
      </c>
      <c r="D2898" s="170" t="s">
        <v>61</v>
      </c>
      <c r="E2898" s="171">
        <v>0.28100999999999998</v>
      </c>
      <c r="F2898" s="172">
        <v>5.3540770000000001E-2</v>
      </c>
      <c r="G2898" s="171">
        <v>3.2430010000000002E-2</v>
      </c>
      <c r="H2898" s="171">
        <v>9.8746E-2</v>
      </c>
      <c r="I2898" s="170" t="b">
        <v>1</v>
      </c>
    </row>
    <row r="2899" spans="1:9" x14ac:dyDescent="0.15">
      <c r="A2899" s="169" t="s">
        <v>1202</v>
      </c>
      <c r="B2899" s="169" t="s">
        <v>378</v>
      </c>
      <c r="C2899" s="170" t="s">
        <v>60</v>
      </c>
      <c r="D2899" s="170" t="s">
        <v>63</v>
      </c>
      <c r="E2899" s="171">
        <v>0.12633</v>
      </c>
      <c r="F2899" s="172">
        <v>4.9875400000000004E-3</v>
      </c>
      <c r="G2899" s="171">
        <v>4.0835410000000003E-2</v>
      </c>
      <c r="H2899" s="171">
        <v>0.90278999999999998</v>
      </c>
      <c r="I2899" s="170" t="b">
        <v>1</v>
      </c>
    </row>
    <row r="2900" spans="1:9" x14ac:dyDescent="0.15">
      <c r="A2900" s="169" t="s">
        <v>1202</v>
      </c>
      <c r="B2900" s="169" t="s">
        <v>163</v>
      </c>
      <c r="C2900" s="170" t="s">
        <v>67</v>
      </c>
      <c r="D2900" s="170" t="s">
        <v>63</v>
      </c>
      <c r="E2900" s="171">
        <v>0.45339000000000002</v>
      </c>
      <c r="F2900" s="172">
        <v>4.9742090000000003E-2</v>
      </c>
      <c r="G2900" s="171">
        <v>2.9684100000000001E-2</v>
      </c>
      <c r="H2900" s="171">
        <v>9.3794000000000002E-2</v>
      </c>
      <c r="I2900" s="170" t="b">
        <v>1</v>
      </c>
    </row>
    <row r="2901" spans="1:9" x14ac:dyDescent="0.15">
      <c r="A2901" s="169" t="s">
        <v>1202</v>
      </c>
      <c r="B2901" s="169" t="s">
        <v>906</v>
      </c>
      <c r="C2901" s="170" t="s">
        <v>61</v>
      </c>
      <c r="D2901" s="170" t="s">
        <v>67</v>
      </c>
      <c r="E2901" s="171">
        <v>1.5890000000000001E-2</v>
      </c>
      <c r="F2901" s="172">
        <v>0.17227122</v>
      </c>
      <c r="G2901" s="171">
        <v>0.11167652</v>
      </c>
      <c r="H2901" s="171">
        <v>0.12293</v>
      </c>
      <c r="I2901" s="170" t="b">
        <v>1</v>
      </c>
    </row>
    <row r="2902" spans="1:9" x14ac:dyDescent="0.15">
      <c r="A2902" s="169" t="s">
        <v>1202</v>
      </c>
      <c r="B2902" s="169" t="s">
        <v>279</v>
      </c>
      <c r="C2902" s="170" t="s">
        <v>67</v>
      </c>
      <c r="D2902" s="170" t="s">
        <v>61</v>
      </c>
      <c r="E2902" s="171">
        <v>1.438E-2</v>
      </c>
      <c r="F2902" s="172">
        <v>0.14323416999999999</v>
      </c>
      <c r="G2902" s="171">
        <v>0.12107987000000001</v>
      </c>
      <c r="H2902" s="171">
        <v>0.23682</v>
      </c>
      <c r="I2902" s="170" t="b">
        <v>1</v>
      </c>
    </row>
    <row r="2903" spans="1:9" x14ac:dyDescent="0.15">
      <c r="A2903" s="169" t="s">
        <v>1202</v>
      </c>
      <c r="B2903" s="169" t="s">
        <v>155</v>
      </c>
      <c r="C2903" s="170" t="s">
        <v>60</v>
      </c>
      <c r="D2903" s="170" t="s">
        <v>63</v>
      </c>
      <c r="E2903" s="171">
        <v>0.67978000000000005</v>
      </c>
      <c r="F2903" s="172">
        <v>-3.1498699999999998E-2</v>
      </c>
      <c r="G2903" s="171">
        <v>3.1353819999999998E-2</v>
      </c>
      <c r="H2903" s="171">
        <v>0.31508000000000003</v>
      </c>
      <c r="I2903" s="170" t="b">
        <v>1</v>
      </c>
    </row>
    <row r="2904" spans="1:9" x14ac:dyDescent="0.15">
      <c r="A2904" s="169" t="s">
        <v>1202</v>
      </c>
      <c r="B2904" s="169" t="s">
        <v>171</v>
      </c>
      <c r="C2904" s="170" t="s">
        <v>67</v>
      </c>
      <c r="D2904" s="170" t="s">
        <v>63</v>
      </c>
      <c r="E2904" s="171">
        <v>2.3539999999999998E-2</v>
      </c>
      <c r="F2904" s="172">
        <v>-7.0245999999999998E-3</v>
      </c>
      <c r="G2904" s="171">
        <v>9.8627980000000004E-2</v>
      </c>
      <c r="H2904" s="171">
        <v>0.94321999999999995</v>
      </c>
      <c r="I2904" s="170" t="b">
        <v>1</v>
      </c>
    </row>
    <row r="2905" spans="1:9" x14ac:dyDescent="0.15">
      <c r="A2905" s="169" t="s">
        <v>1202</v>
      </c>
      <c r="B2905" s="169" t="s">
        <v>191</v>
      </c>
      <c r="C2905" s="170" t="s">
        <v>67</v>
      </c>
      <c r="D2905" s="170" t="s">
        <v>61</v>
      </c>
      <c r="E2905" s="171">
        <v>0.25844</v>
      </c>
      <c r="F2905" s="172">
        <v>2.371653E-2</v>
      </c>
      <c r="G2905" s="171">
        <v>3.447625E-2</v>
      </c>
      <c r="H2905" s="171">
        <v>0.49151</v>
      </c>
      <c r="I2905" s="170" t="b">
        <v>1</v>
      </c>
    </row>
    <row r="2906" spans="1:9" x14ac:dyDescent="0.15">
      <c r="A2906" s="169" t="s">
        <v>1202</v>
      </c>
      <c r="B2906" s="169" t="s">
        <v>228</v>
      </c>
      <c r="C2906" s="170" t="s">
        <v>60</v>
      </c>
      <c r="D2906" s="170" t="s">
        <v>61</v>
      </c>
      <c r="E2906" s="171">
        <v>0.20315</v>
      </c>
      <c r="F2906" s="172">
        <v>9.9949999999999995E-4</v>
      </c>
      <c r="G2906" s="171">
        <v>3.7880919999999998E-2</v>
      </c>
      <c r="H2906" s="171">
        <v>0.97894999999999999</v>
      </c>
      <c r="I2906" s="170" t="b">
        <v>1</v>
      </c>
    </row>
    <row r="2907" spans="1:9" x14ac:dyDescent="0.15">
      <c r="A2907" s="169" t="s">
        <v>1202</v>
      </c>
      <c r="B2907" s="169" t="s">
        <v>166</v>
      </c>
      <c r="C2907" s="170" t="s">
        <v>60</v>
      </c>
      <c r="D2907" s="170" t="s">
        <v>63</v>
      </c>
      <c r="E2907" s="171">
        <v>1.839E-2</v>
      </c>
      <c r="F2907" s="172">
        <v>0.16720792000000001</v>
      </c>
      <c r="G2907" s="171">
        <v>0.10337714000000001</v>
      </c>
      <c r="H2907" s="171">
        <v>0.10578</v>
      </c>
      <c r="I2907" s="170" t="b">
        <v>1</v>
      </c>
    </row>
    <row r="2908" spans="1:9" x14ac:dyDescent="0.15">
      <c r="A2908" s="169" t="s">
        <v>1202</v>
      </c>
      <c r="B2908" s="169" t="s">
        <v>803</v>
      </c>
      <c r="C2908" s="170" t="s">
        <v>60</v>
      </c>
      <c r="D2908" s="170" t="s">
        <v>63</v>
      </c>
      <c r="E2908" s="171">
        <v>7.2209999999999996E-2</v>
      </c>
      <c r="F2908" s="172">
        <v>0.3155404</v>
      </c>
      <c r="G2908" s="171">
        <v>5.0582670000000003E-2</v>
      </c>
      <c r="H2908" s="172">
        <v>4.4300000000000002E-10</v>
      </c>
      <c r="I2908" s="170" t="b">
        <v>1</v>
      </c>
    </row>
    <row r="2909" spans="1:9" x14ac:dyDescent="0.15">
      <c r="A2909" s="169" t="s">
        <v>1202</v>
      </c>
      <c r="B2909" s="169" t="s">
        <v>908</v>
      </c>
      <c r="C2909" s="170" t="s">
        <v>60</v>
      </c>
      <c r="D2909" s="170" t="s">
        <v>63</v>
      </c>
      <c r="E2909" s="171">
        <v>1.1429999999999999E-2</v>
      </c>
      <c r="F2909" s="172">
        <v>-2.32686E-2</v>
      </c>
      <c r="G2909" s="171">
        <v>0.14252084000000001</v>
      </c>
      <c r="H2909" s="171">
        <v>0.87031000000000003</v>
      </c>
      <c r="I2909" s="170" t="b">
        <v>1</v>
      </c>
    </row>
    <row r="2910" spans="1:9" x14ac:dyDescent="0.15">
      <c r="A2910" s="169" t="s">
        <v>1202</v>
      </c>
      <c r="B2910" s="169" t="s">
        <v>173</v>
      </c>
      <c r="C2910" s="170" t="s">
        <v>60</v>
      </c>
      <c r="D2910" s="170" t="s">
        <v>61</v>
      </c>
      <c r="E2910" s="171">
        <v>4.2950000000000002E-2</v>
      </c>
      <c r="F2910" s="172">
        <v>-2.1223599999999999E-2</v>
      </c>
      <c r="G2910" s="171">
        <v>7.1335300000000004E-2</v>
      </c>
      <c r="H2910" s="171">
        <v>0.76607000000000003</v>
      </c>
      <c r="I2910" s="170" t="b">
        <v>1</v>
      </c>
    </row>
    <row r="2911" spans="1:9" x14ac:dyDescent="0.15">
      <c r="A2911" s="169" t="s">
        <v>1202</v>
      </c>
      <c r="B2911" s="169" t="s">
        <v>100</v>
      </c>
      <c r="C2911" s="170" t="s">
        <v>67</v>
      </c>
      <c r="D2911" s="170" t="s">
        <v>61</v>
      </c>
      <c r="E2911" s="171">
        <v>0.65419000000000005</v>
      </c>
      <c r="F2911" s="172">
        <v>-4.9874999999999997E-3</v>
      </c>
      <c r="G2911" s="171">
        <v>3.0048430000000001E-2</v>
      </c>
      <c r="H2911" s="171">
        <v>0.86817</v>
      </c>
      <c r="I2911" s="170" t="b">
        <v>1</v>
      </c>
    </row>
    <row r="2912" spans="1:9" x14ac:dyDescent="0.15">
      <c r="A2912" s="169" t="s">
        <v>1202</v>
      </c>
      <c r="B2912" s="169" t="s">
        <v>329</v>
      </c>
      <c r="C2912" s="170" t="s">
        <v>67</v>
      </c>
      <c r="D2912" s="170" t="s">
        <v>61</v>
      </c>
      <c r="E2912" s="171">
        <v>0.47893999999999998</v>
      </c>
      <c r="F2912" s="172">
        <v>-3.0459199999999999E-2</v>
      </c>
      <c r="G2912" s="171">
        <v>2.9728399999999999E-2</v>
      </c>
      <c r="H2912" s="171">
        <v>0.30556</v>
      </c>
      <c r="I2912" s="170" t="b">
        <v>1</v>
      </c>
    </row>
    <row r="2913" spans="1:9" x14ac:dyDescent="0.15">
      <c r="A2913" s="169" t="s">
        <v>1202</v>
      </c>
      <c r="B2913" s="169" t="s">
        <v>1014</v>
      </c>
      <c r="C2913" s="170" t="s">
        <v>60</v>
      </c>
      <c r="D2913" s="170" t="s">
        <v>63</v>
      </c>
      <c r="E2913" s="171">
        <v>9.4450000000000006E-2</v>
      </c>
      <c r="F2913" s="172">
        <v>0.21026093000000001</v>
      </c>
      <c r="G2913" s="171">
        <v>4.6295940000000001E-2</v>
      </c>
      <c r="H2913" s="172">
        <v>5.5799999999999999E-6</v>
      </c>
      <c r="I2913" s="170" t="b">
        <v>1</v>
      </c>
    </row>
    <row r="2914" spans="1:9" x14ac:dyDescent="0.15">
      <c r="A2914" s="169" t="s">
        <v>1202</v>
      </c>
      <c r="B2914" s="169" t="s">
        <v>68</v>
      </c>
      <c r="C2914" s="170" t="s">
        <v>60</v>
      </c>
      <c r="D2914" s="170" t="s">
        <v>63</v>
      </c>
      <c r="E2914" s="171">
        <v>0.11733</v>
      </c>
      <c r="F2914" s="172">
        <v>0.10345871</v>
      </c>
      <c r="G2914" s="171">
        <v>4.6420200000000002E-2</v>
      </c>
      <c r="H2914" s="171">
        <v>2.5831E-2</v>
      </c>
      <c r="I2914" s="170" t="b">
        <v>1</v>
      </c>
    </row>
    <row r="2915" spans="1:9" x14ac:dyDescent="0.15">
      <c r="A2915" s="169" t="s">
        <v>1202</v>
      </c>
      <c r="B2915" s="169" t="s">
        <v>89</v>
      </c>
      <c r="C2915" s="170" t="s">
        <v>67</v>
      </c>
      <c r="D2915" s="170" t="s">
        <v>61</v>
      </c>
      <c r="E2915" s="171">
        <v>0.79227000000000003</v>
      </c>
      <c r="F2915" s="172">
        <v>4.0080200000000002E-3</v>
      </c>
      <c r="G2915" s="171">
        <v>3.4980869999999997E-2</v>
      </c>
      <c r="H2915" s="171">
        <v>0.90878000000000003</v>
      </c>
      <c r="I2915" s="170" t="b">
        <v>1</v>
      </c>
    </row>
    <row r="2916" spans="1:9" x14ac:dyDescent="0.15">
      <c r="A2916" s="169" t="s">
        <v>1202</v>
      </c>
      <c r="B2916" s="169" t="s">
        <v>956</v>
      </c>
      <c r="C2916" s="170" t="s">
        <v>60</v>
      </c>
      <c r="D2916" s="170" t="s">
        <v>63</v>
      </c>
      <c r="E2916" s="171">
        <v>1.7510000000000001E-2</v>
      </c>
      <c r="F2916" s="172">
        <v>-4.9190200000000003E-2</v>
      </c>
      <c r="G2916" s="171">
        <v>0.11304077</v>
      </c>
      <c r="H2916" s="171">
        <v>0.66344999999999998</v>
      </c>
      <c r="I2916" s="170" t="b">
        <v>1</v>
      </c>
    </row>
    <row r="2917" spans="1:9" x14ac:dyDescent="0.15">
      <c r="A2917" s="169" t="s">
        <v>1202</v>
      </c>
      <c r="B2917" s="169" t="s">
        <v>352</v>
      </c>
      <c r="C2917" s="170" t="s">
        <v>67</v>
      </c>
      <c r="D2917" s="170" t="s">
        <v>60</v>
      </c>
      <c r="E2917" s="171">
        <v>0.38574000000000003</v>
      </c>
      <c r="F2917" s="172">
        <v>1.3902909999999999E-2</v>
      </c>
      <c r="G2917" s="171">
        <v>3.0972599999999999E-2</v>
      </c>
      <c r="H2917" s="171">
        <v>0.65351999999999999</v>
      </c>
      <c r="I2917" s="170" t="b">
        <v>1</v>
      </c>
    </row>
    <row r="2918" spans="1:9" x14ac:dyDescent="0.15">
      <c r="A2918" s="169" t="s">
        <v>1202</v>
      </c>
      <c r="B2918" s="169" t="s">
        <v>229</v>
      </c>
      <c r="C2918" s="170" t="s">
        <v>60</v>
      </c>
      <c r="D2918" s="170" t="s">
        <v>63</v>
      </c>
      <c r="E2918" s="171">
        <v>0.19159999999999999</v>
      </c>
      <c r="F2918" s="172">
        <v>-1.51136E-2</v>
      </c>
      <c r="G2918" s="171">
        <v>3.7629940000000001E-2</v>
      </c>
      <c r="H2918" s="171">
        <v>0.68794999999999995</v>
      </c>
      <c r="I2918" s="170" t="b">
        <v>1</v>
      </c>
    </row>
    <row r="2919" spans="1:9" x14ac:dyDescent="0.15">
      <c r="A2919" s="169" t="s">
        <v>1202</v>
      </c>
      <c r="B2919" s="169" t="s">
        <v>351</v>
      </c>
      <c r="C2919" s="170" t="s">
        <v>67</v>
      </c>
      <c r="D2919" s="170" t="s">
        <v>61</v>
      </c>
      <c r="E2919" s="171">
        <v>0.24035000000000001</v>
      </c>
      <c r="F2919" s="172">
        <v>4.592893E-2</v>
      </c>
      <c r="G2919" s="171">
        <v>3.4327620000000003E-2</v>
      </c>
      <c r="H2919" s="171">
        <v>0.18090999999999999</v>
      </c>
      <c r="I2919" s="170" t="b">
        <v>1</v>
      </c>
    </row>
    <row r="2920" spans="1:9" x14ac:dyDescent="0.15">
      <c r="A2920" s="169" t="s">
        <v>1202</v>
      </c>
      <c r="B2920" s="169" t="s">
        <v>147</v>
      </c>
      <c r="C2920" s="170" t="s">
        <v>60</v>
      </c>
      <c r="D2920" s="170" t="s">
        <v>63</v>
      </c>
      <c r="E2920" s="171">
        <v>0.72602999999999995</v>
      </c>
      <c r="F2920" s="172">
        <v>3.0045100000000002E-3</v>
      </c>
      <c r="G2920" s="171">
        <v>3.7957690000000002E-2</v>
      </c>
      <c r="H2920" s="171">
        <v>0.93691000000000002</v>
      </c>
      <c r="I2920" s="170" t="b">
        <v>1</v>
      </c>
    </row>
    <row r="2921" spans="1:9" x14ac:dyDescent="0.15">
      <c r="A2921" s="169" t="s">
        <v>1202</v>
      </c>
      <c r="B2921" s="169" t="s">
        <v>137</v>
      </c>
      <c r="C2921" s="170" t="s">
        <v>67</v>
      </c>
      <c r="D2921" s="170" t="s">
        <v>61</v>
      </c>
      <c r="E2921" s="171">
        <v>0.67773000000000005</v>
      </c>
      <c r="F2921" s="172">
        <v>5.1293289999999998E-2</v>
      </c>
      <c r="G2921" s="171">
        <v>3.1835809999999999E-2</v>
      </c>
      <c r="H2921" s="171">
        <v>0.10714</v>
      </c>
      <c r="I2921" s="170" t="b">
        <v>1</v>
      </c>
    </row>
    <row r="2922" spans="1:9" x14ac:dyDescent="0.15">
      <c r="A2922" s="169" t="s">
        <v>1202</v>
      </c>
      <c r="B2922" s="169" t="s">
        <v>129</v>
      </c>
      <c r="C2922" s="170" t="s">
        <v>60</v>
      </c>
      <c r="D2922" s="170" t="s">
        <v>61</v>
      </c>
      <c r="E2922" s="171">
        <v>0.53920000000000001</v>
      </c>
      <c r="F2922" s="172">
        <v>-4.4973399999999997E-2</v>
      </c>
      <c r="G2922" s="171">
        <v>3.0348690000000001E-2</v>
      </c>
      <c r="H2922" s="171">
        <v>0.13836999999999999</v>
      </c>
      <c r="I2922" s="170" t="b">
        <v>1</v>
      </c>
    </row>
    <row r="2923" spans="1:9" x14ac:dyDescent="0.15">
      <c r="A2923" s="169" t="s">
        <v>1202</v>
      </c>
      <c r="B2923" s="169" t="s">
        <v>290</v>
      </c>
      <c r="C2923" s="170" t="s">
        <v>60</v>
      </c>
      <c r="D2923" s="170" t="s">
        <v>63</v>
      </c>
      <c r="E2923" s="171">
        <v>0.75658999999999998</v>
      </c>
      <c r="F2923" s="172">
        <v>1.8163970000000002E-2</v>
      </c>
      <c r="G2923" s="171">
        <v>3.518251E-2</v>
      </c>
      <c r="H2923" s="171">
        <v>0.60565999999999998</v>
      </c>
      <c r="I2923" s="170" t="b">
        <v>1</v>
      </c>
    </row>
    <row r="2924" spans="1:9" x14ac:dyDescent="0.15">
      <c r="A2924" s="169" t="s">
        <v>1202</v>
      </c>
      <c r="B2924" s="169" t="s">
        <v>287</v>
      </c>
      <c r="C2924" s="170" t="s">
        <v>60</v>
      </c>
      <c r="D2924" s="170" t="s">
        <v>63</v>
      </c>
      <c r="E2924" s="171">
        <v>0.29099000000000003</v>
      </c>
      <c r="F2924" s="172">
        <v>2.1761490000000001E-2</v>
      </c>
      <c r="G2924" s="171">
        <v>3.2579869999999997E-2</v>
      </c>
      <c r="H2924" s="171">
        <v>0.50417000000000001</v>
      </c>
      <c r="I2924" s="170" t="b">
        <v>1</v>
      </c>
    </row>
    <row r="2925" spans="1:9" x14ac:dyDescent="0.15">
      <c r="A2925" s="169" t="s">
        <v>1202</v>
      </c>
      <c r="B2925" s="169" t="s">
        <v>843</v>
      </c>
      <c r="C2925" s="170" t="s">
        <v>60</v>
      </c>
      <c r="D2925" s="170" t="s">
        <v>63</v>
      </c>
      <c r="E2925" s="171">
        <v>6.6159999999999997E-2</v>
      </c>
      <c r="F2925" s="172">
        <v>9.0754360000000006E-2</v>
      </c>
      <c r="G2925" s="171">
        <v>5.9503380000000002E-2</v>
      </c>
      <c r="H2925" s="171">
        <v>0.12720999999999999</v>
      </c>
      <c r="I2925" s="170" t="b">
        <v>1</v>
      </c>
    </row>
    <row r="2926" spans="1:9" x14ac:dyDescent="0.15">
      <c r="A2926" s="169" t="s">
        <v>1202</v>
      </c>
      <c r="B2926" s="169" t="s">
        <v>127</v>
      </c>
      <c r="C2926" s="170" t="s">
        <v>67</v>
      </c>
      <c r="D2926" s="170" t="s">
        <v>60</v>
      </c>
      <c r="E2926" s="171">
        <v>0.66608000000000001</v>
      </c>
      <c r="F2926" s="172">
        <v>-4.1141900000000002E-2</v>
      </c>
      <c r="G2926" s="171">
        <v>3.1536120000000001E-2</v>
      </c>
      <c r="H2926" s="171">
        <v>0.19203000000000001</v>
      </c>
      <c r="I2926" s="170" t="b">
        <v>1</v>
      </c>
    </row>
    <row r="2927" spans="1:9" x14ac:dyDescent="0.15">
      <c r="A2927" s="169" t="s">
        <v>1202</v>
      </c>
      <c r="B2927" s="169" t="s">
        <v>285</v>
      </c>
      <c r="C2927" s="170" t="s">
        <v>67</v>
      </c>
      <c r="D2927" s="170" t="s">
        <v>61</v>
      </c>
      <c r="E2927" s="171">
        <v>0.95220000000000005</v>
      </c>
      <c r="F2927" s="172">
        <v>0.13353139</v>
      </c>
      <c r="G2927" s="171">
        <v>7.2228769999999998E-2</v>
      </c>
      <c r="H2927" s="171">
        <v>6.4496999999999999E-2</v>
      </c>
      <c r="I2927" s="170" t="b">
        <v>1</v>
      </c>
    </row>
    <row r="2928" spans="1:9" x14ac:dyDescent="0.15">
      <c r="A2928" s="169" t="s">
        <v>1202</v>
      </c>
      <c r="B2928" s="169" t="s">
        <v>305</v>
      </c>
      <c r="C2928" s="170" t="s">
        <v>60</v>
      </c>
      <c r="D2928" s="170" t="s">
        <v>61</v>
      </c>
      <c r="E2928" s="171">
        <v>0.97111000000000003</v>
      </c>
      <c r="F2928" s="172">
        <v>0.10314076</v>
      </c>
      <c r="G2928" s="171">
        <v>9.9239530000000006E-2</v>
      </c>
      <c r="H2928" s="171">
        <v>0.29865999999999998</v>
      </c>
      <c r="I2928" s="170" t="b">
        <v>1</v>
      </c>
    </row>
    <row r="2929" spans="1:9" x14ac:dyDescent="0.15">
      <c r="A2929" s="169" t="s">
        <v>1202</v>
      </c>
      <c r="B2929" s="169" t="s">
        <v>797</v>
      </c>
      <c r="C2929" s="170" t="s">
        <v>60</v>
      </c>
      <c r="D2929" s="170" t="s">
        <v>63</v>
      </c>
      <c r="E2929" s="171">
        <v>0.36624000000000001</v>
      </c>
      <c r="F2929" s="172">
        <v>1.685712E-2</v>
      </c>
      <c r="G2929" s="171">
        <v>3.1529950000000001E-2</v>
      </c>
      <c r="H2929" s="171">
        <v>0.59289999999999998</v>
      </c>
      <c r="I2929" s="170" t="b">
        <v>1</v>
      </c>
    </row>
    <row r="2930" spans="1:9" x14ac:dyDescent="0.15">
      <c r="A2930" s="169" t="s">
        <v>1202</v>
      </c>
      <c r="B2930" s="169" t="s">
        <v>78</v>
      </c>
      <c r="C2930" s="170" t="s">
        <v>60</v>
      </c>
      <c r="D2930" s="170" t="s">
        <v>63</v>
      </c>
      <c r="E2930" s="171">
        <v>0.10828</v>
      </c>
      <c r="F2930" s="172">
        <v>-8.0321999999999998E-3</v>
      </c>
      <c r="G2930" s="171">
        <v>4.6268330000000003E-2</v>
      </c>
      <c r="H2930" s="171">
        <v>0.86217999999999995</v>
      </c>
      <c r="I2930" s="170" t="b">
        <v>1</v>
      </c>
    </row>
    <row r="2931" spans="1:9" x14ac:dyDescent="0.15">
      <c r="A2931" s="169" t="s">
        <v>1202</v>
      </c>
      <c r="B2931" s="169" t="s">
        <v>319</v>
      </c>
      <c r="C2931" s="170" t="s">
        <v>60</v>
      </c>
      <c r="D2931" s="170" t="s">
        <v>63</v>
      </c>
      <c r="E2931" s="171">
        <v>0.12975999999999999</v>
      </c>
      <c r="F2931" s="172">
        <v>3.7295780000000001E-2</v>
      </c>
      <c r="G2931" s="171">
        <v>4.3435960000000003E-2</v>
      </c>
      <c r="H2931" s="171">
        <v>0.39054</v>
      </c>
      <c r="I2931" s="170" t="b">
        <v>1</v>
      </c>
    </row>
    <row r="2932" spans="1:9" x14ac:dyDescent="0.15">
      <c r="A2932" s="169" t="s">
        <v>1202</v>
      </c>
      <c r="B2932" s="169" t="s">
        <v>783</v>
      </c>
      <c r="C2932" s="170" t="s">
        <v>67</v>
      </c>
      <c r="D2932" s="170" t="s">
        <v>61</v>
      </c>
      <c r="E2932" s="171">
        <v>0.40061999999999998</v>
      </c>
      <c r="F2932" s="172">
        <v>4.7837329999999997E-2</v>
      </c>
      <c r="G2932" s="171">
        <v>2.9849569999999999E-2</v>
      </c>
      <c r="H2932" s="171">
        <v>0.10902000000000001</v>
      </c>
      <c r="I2932" s="170" t="b">
        <v>1</v>
      </c>
    </row>
    <row r="2933" spans="1:9" x14ac:dyDescent="0.15">
      <c r="A2933" s="169" t="s">
        <v>1202</v>
      </c>
      <c r="B2933" s="169" t="s">
        <v>189</v>
      </c>
      <c r="C2933" s="170" t="s">
        <v>67</v>
      </c>
      <c r="D2933" s="170" t="s">
        <v>63</v>
      </c>
      <c r="E2933" s="171">
        <v>0.44020999999999999</v>
      </c>
      <c r="F2933" s="172">
        <v>-3.4591400000000001E-2</v>
      </c>
      <c r="G2933" s="171">
        <v>2.992206E-2</v>
      </c>
      <c r="H2933" s="171">
        <v>0.24765999999999999</v>
      </c>
      <c r="I2933" s="170" t="b">
        <v>1</v>
      </c>
    </row>
    <row r="2934" spans="1:9" x14ac:dyDescent="0.15">
      <c r="A2934" s="169" t="s">
        <v>1202</v>
      </c>
      <c r="B2934" s="169" t="s">
        <v>134</v>
      </c>
      <c r="C2934" s="170" t="s">
        <v>60</v>
      </c>
      <c r="D2934" s="170" t="s">
        <v>63</v>
      </c>
      <c r="E2934" s="171">
        <v>0.48665000000000003</v>
      </c>
      <c r="F2934" s="172">
        <v>-2.1223599999999999E-2</v>
      </c>
      <c r="G2934" s="171">
        <v>2.9188470000000001E-2</v>
      </c>
      <c r="H2934" s="171">
        <v>0.46715000000000001</v>
      </c>
      <c r="I2934" s="170" t="b">
        <v>1</v>
      </c>
    </row>
    <row r="2935" spans="1:9" x14ac:dyDescent="0.15">
      <c r="A2935" s="169" t="s">
        <v>1202</v>
      </c>
      <c r="B2935" s="169" t="s">
        <v>831</v>
      </c>
      <c r="C2935" s="170" t="s">
        <v>61</v>
      </c>
      <c r="D2935" s="170" t="s">
        <v>60</v>
      </c>
      <c r="E2935" s="171">
        <v>0.23552000000000001</v>
      </c>
      <c r="F2935" s="172">
        <v>-9.5410200000000001E-2</v>
      </c>
      <c r="G2935" s="171">
        <v>3.5733719999999997E-2</v>
      </c>
      <c r="H2935" s="171">
        <v>7.5843999999999998E-3</v>
      </c>
      <c r="I2935" s="170" t="b">
        <v>1</v>
      </c>
    </row>
    <row r="2936" spans="1:9" x14ac:dyDescent="0.15">
      <c r="A2936" s="169" t="s">
        <v>1202</v>
      </c>
      <c r="B2936" s="169" t="s">
        <v>200</v>
      </c>
      <c r="C2936" s="170" t="s">
        <v>63</v>
      </c>
      <c r="D2936" s="170" t="s">
        <v>61</v>
      </c>
      <c r="E2936" s="171">
        <v>0.77536000000000005</v>
      </c>
      <c r="F2936" s="172">
        <v>-4.5928900000000002E-2</v>
      </c>
      <c r="G2936" s="171">
        <v>3.5358420000000002E-2</v>
      </c>
      <c r="H2936" s="171">
        <v>0.19395999999999999</v>
      </c>
      <c r="I2936" s="170" t="b">
        <v>1</v>
      </c>
    </row>
    <row r="2937" spans="1:9" x14ac:dyDescent="0.15">
      <c r="A2937" s="169" t="s">
        <v>1202</v>
      </c>
      <c r="B2937" s="169" t="s">
        <v>132</v>
      </c>
      <c r="C2937" s="170" t="s">
        <v>60</v>
      </c>
      <c r="D2937" s="170" t="s">
        <v>63</v>
      </c>
      <c r="E2937" s="171">
        <v>0.17641000000000001</v>
      </c>
      <c r="F2937" s="172">
        <v>-1.0005000000000001E-3</v>
      </c>
      <c r="G2937" s="171">
        <v>3.024396E-2</v>
      </c>
      <c r="H2937" s="171">
        <v>0.97360999999999998</v>
      </c>
      <c r="I2937" s="170" t="b">
        <v>1</v>
      </c>
    </row>
    <row r="2938" spans="1:9" x14ac:dyDescent="0.15">
      <c r="A2938" s="169" t="s">
        <v>1202</v>
      </c>
      <c r="B2938" s="169" t="s">
        <v>276</v>
      </c>
      <c r="C2938" s="170" t="s">
        <v>60</v>
      </c>
      <c r="D2938" s="170" t="s">
        <v>63</v>
      </c>
      <c r="E2938" s="171">
        <v>0.80979000000000001</v>
      </c>
      <c r="F2938" s="172">
        <v>1.2072579999999999E-2</v>
      </c>
      <c r="G2938" s="171">
        <v>3.6092529999999998E-2</v>
      </c>
      <c r="H2938" s="171">
        <v>0.73801000000000005</v>
      </c>
      <c r="I2938" s="170" t="b">
        <v>1</v>
      </c>
    </row>
    <row r="2939" spans="1:9" x14ac:dyDescent="0.15">
      <c r="A2939" s="169" t="s">
        <v>1202</v>
      </c>
      <c r="B2939" s="169" t="s">
        <v>265</v>
      </c>
      <c r="C2939" s="170" t="s">
        <v>67</v>
      </c>
      <c r="D2939" s="170" t="s">
        <v>61</v>
      </c>
      <c r="E2939" s="171">
        <v>0.76681999999999995</v>
      </c>
      <c r="F2939" s="172">
        <v>3.5627180000000001E-2</v>
      </c>
      <c r="G2939" s="171">
        <v>3.470844E-2</v>
      </c>
      <c r="H2939" s="171">
        <v>0.30467</v>
      </c>
      <c r="I2939" s="170" t="b">
        <v>1</v>
      </c>
    </row>
    <row r="2940" spans="1:9" x14ac:dyDescent="0.15">
      <c r="A2940" s="169" t="s">
        <v>1202</v>
      </c>
      <c r="B2940" s="169" t="s">
        <v>410</v>
      </c>
      <c r="C2940" s="170" t="s">
        <v>67</v>
      </c>
      <c r="D2940" s="170" t="s">
        <v>61</v>
      </c>
      <c r="E2940" s="171">
        <v>0.60724999999999996</v>
      </c>
      <c r="F2940" s="172">
        <v>1.2072579999999999E-2</v>
      </c>
      <c r="G2940" s="171">
        <v>3.0649389999999999E-2</v>
      </c>
      <c r="H2940" s="171">
        <v>0.69366000000000005</v>
      </c>
      <c r="I2940" s="170" t="b">
        <v>1</v>
      </c>
    </row>
    <row r="2941" spans="1:9" x14ac:dyDescent="0.15">
      <c r="A2941" s="169" t="s">
        <v>1202</v>
      </c>
      <c r="B2941" s="169" t="s">
        <v>322</v>
      </c>
      <c r="C2941" s="170" t="s">
        <v>60</v>
      </c>
      <c r="D2941" s="170" t="s">
        <v>63</v>
      </c>
      <c r="E2941" s="171">
        <v>0.10961</v>
      </c>
      <c r="F2941" s="172">
        <v>-1.0005000000000001E-3</v>
      </c>
      <c r="G2941" s="171">
        <v>4.0954560000000001E-2</v>
      </c>
      <c r="H2941" s="171">
        <v>0.98050999999999999</v>
      </c>
      <c r="I2941" s="170" t="b">
        <v>1</v>
      </c>
    </row>
    <row r="2942" spans="1:9" x14ac:dyDescent="0.15">
      <c r="A2942" s="169" t="s">
        <v>1202</v>
      </c>
      <c r="B2942" s="169" t="s">
        <v>286</v>
      </c>
      <c r="C2942" s="170" t="s">
        <v>60</v>
      </c>
      <c r="D2942" s="170" t="s">
        <v>63</v>
      </c>
      <c r="E2942" s="171">
        <v>9.4390000000000002E-2</v>
      </c>
      <c r="F2942" s="172">
        <v>5.069311E-2</v>
      </c>
      <c r="G2942" s="171">
        <v>5.0750709999999997E-2</v>
      </c>
      <c r="H2942" s="171">
        <v>0.31785999999999998</v>
      </c>
      <c r="I2942" s="170" t="b">
        <v>1</v>
      </c>
    </row>
    <row r="2943" spans="1:9" x14ac:dyDescent="0.15">
      <c r="A2943" s="169" t="s">
        <v>1202</v>
      </c>
      <c r="B2943" s="169" t="s">
        <v>984</v>
      </c>
      <c r="C2943" s="170" t="s">
        <v>63</v>
      </c>
      <c r="D2943" s="170" t="s">
        <v>60</v>
      </c>
      <c r="E2943" s="171">
        <v>0.33632000000000001</v>
      </c>
      <c r="F2943" s="172">
        <v>-1.91828E-2</v>
      </c>
      <c r="G2943" s="171">
        <v>3.152899E-2</v>
      </c>
      <c r="H2943" s="171">
        <v>0.54291</v>
      </c>
      <c r="I2943" s="170" t="b">
        <v>1</v>
      </c>
    </row>
    <row r="2944" spans="1:9" x14ac:dyDescent="0.15">
      <c r="A2944" s="169" t="s">
        <v>1202</v>
      </c>
      <c r="B2944" s="169" t="s">
        <v>344</v>
      </c>
      <c r="C2944" s="170" t="s">
        <v>67</v>
      </c>
      <c r="D2944" s="170" t="s">
        <v>61</v>
      </c>
      <c r="E2944" s="171">
        <v>0.27346999999999999</v>
      </c>
      <c r="F2944" s="172">
        <v>-1.00503E-2</v>
      </c>
      <c r="G2944" s="171">
        <v>3.4405610000000003E-2</v>
      </c>
      <c r="H2944" s="171">
        <v>0.7702</v>
      </c>
      <c r="I2944" s="170" t="b">
        <v>1</v>
      </c>
    </row>
    <row r="2945" spans="1:9" x14ac:dyDescent="0.15">
      <c r="A2945" s="169" t="s">
        <v>1202</v>
      </c>
      <c r="B2945" s="169" t="s">
        <v>255</v>
      </c>
      <c r="C2945" s="170" t="s">
        <v>60</v>
      </c>
      <c r="D2945" s="170" t="s">
        <v>63</v>
      </c>
      <c r="E2945" s="171">
        <v>0.35049000000000002</v>
      </c>
      <c r="F2945" s="172">
        <v>-2.0202700000000001E-2</v>
      </c>
      <c r="G2945" s="171">
        <v>3.0839600000000002E-2</v>
      </c>
      <c r="H2945" s="171">
        <v>0.51241000000000003</v>
      </c>
      <c r="I2945" s="170" t="b">
        <v>1</v>
      </c>
    </row>
    <row r="2946" spans="1:9" x14ac:dyDescent="0.15">
      <c r="A2946" s="169" t="s">
        <v>1202</v>
      </c>
      <c r="B2946" s="169" t="s">
        <v>339</v>
      </c>
      <c r="C2946" s="170" t="s">
        <v>60</v>
      </c>
      <c r="D2946" s="170" t="s">
        <v>63</v>
      </c>
      <c r="E2946" s="171">
        <v>0.89568999999999999</v>
      </c>
      <c r="F2946" s="172">
        <v>-1.58733E-2</v>
      </c>
      <c r="G2946" s="171">
        <v>4.7432849999999999E-2</v>
      </c>
      <c r="H2946" s="171">
        <v>0.73789000000000005</v>
      </c>
      <c r="I2946" s="170" t="b">
        <v>1</v>
      </c>
    </row>
    <row r="2947" spans="1:9" x14ac:dyDescent="0.15">
      <c r="A2947" s="169" t="s">
        <v>1202</v>
      </c>
      <c r="B2947" s="169" t="s">
        <v>339</v>
      </c>
      <c r="C2947" s="170" t="s">
        <v>63</v>
      </c>
      <c r="D2947" s="170" t="s">
        <v>60</v>
      </c>
      <c r="E2947" s="171">
        <v>0.10431</v>
      </c>
      <c r="F2947" s="172">
        <v>1.5873350000000001E-2</v>
      </c>
      <c r="G2947" s="171">
        <v>4.7432849999999999E-2</v>
      </c>
      <c r="H2947" s="171">
        <v>0.73789000000000005</v>
      </c>
      <c r="I2947" s="170" t="b">
        <v>1</v>
      </c>
    </row>
    <row r="2948" spans="1:9" x14ac:dyDescent="0.15">
      <c r="A2948" s="169" t="s">
        <v>1202</v>
      </c>
      <c r="B2948" s="169" t="s">
        <v>201</v>
      </c>
      <c r="C2948" s="170" t="s">
        <v>60</v>
      </c>
      <c r="D2948" s="170" t="s">
        <v>61</v>
      </c>
      <c r="E2948" s="171">
        <v>0.46661000000000002</v>
      </c>
      <c r="F2948" s="172">
        <v>2.2739490000000001E-2</v>
      </c>
      <c r="G2948" s="171">
        <v>2.9404820000000002E-2</v>
      </c>
      <c r="H2948" s="171">
        <v>0.43933</v>
      </c>
      <c r="I2948" s="170" t="b">
        <v>1</v>
      </c>
    </row>
    <row r="2949" spans="1:9" x14ac:dyDescent="0.15">
      <c r="A2949" s="169" t="s">
        <v>1202</v>
      </c>
      <c r="B2949" s="169" t="s">
        <v>364</v>
      </c>
      <c r="C2949" s="170" t="s">
        <v>60</v>
      </c>
      <c r="D2949" s="170" t="s">
        <v>63</v>
      </c>
      <c r="E2949" s="171">
        <v>0.60438999999999998</v>
      </c>
      <c r="F2949" s="172">
        <v>3.0045100000000002E-3</v>
      </c>
      <c r="G2949" s="171">
        <v>3.5753809999999997E-2</v>
      </c>
      <c r="H2949" s="171">
        <v>0.93303000000000003</v>
      </c>
      <c r="I2949" s="170" t="b">
        <v>1</v>
      </c>
    </row>
    <row r="2950" spans="1:9" x14ac:dyDescent="0.15">
      <c r="A2950" s="169" t="s">
        <v>1202</v>
      </c>
      <c r="B2950" s="169" t="s">
        <v>988</v>
      </c>
      <c r="C2950" s="170" t="s">
        <v>67</v>
      </c>
      <c r="D2950" s="170" t="s">
        <v>60</v>
      </c>
      <c r="E2950" s="171">
        <v>4.5370000000000001E-2</v>
      </c>
      <c r="F2950" s="172">
        <v>2.9955099999999998E-3</v>
      </c>
      <c r="G2950" s="171">
        <v>6.7171170000000002E-2</v>
      </c>
      <c r="H2950" s="171">
        <v>0.96443000000000001</v>
      </c>
      <c r="I2950" s="170" t="b">
        <v>1</v>
      </c>
    </row>
    <row r="2951" spans="1:9" x14ac:dyDescent="0.15">
      <c r="A2951" s="169" t="s">
        <v>1202</v>
      </c>
      <c r="B2951" s="169" t="s">
        <v>863</v>
      </c>
      <c r="C2951" s="170" t="s">
        <v>61</v>
      </c>
      <c r="D2951" s="170" t="s">
        <v>67</v>
      </c>
      <c r="E2951" s="171">
        <v>0.31702000000000002</v>
      </c>
      <c r="F2951" s="172">
        <v>-3.4591400000000001E-2</v>
      </c>
      <c r="G2951" s="171">
        <v>3.1988370000000002E-2</v>
      </c>
      <c r="H2951" s="171">
        <v>0.27953</v>
      </c>
      <c r="I2951" s="170" t="b">
        <v>1</v>
      </c>
    </row>
    <row r="2952" spans="1:9" x14ac:dyDescent="0.15">
      <c r="A2952" s="169" t="s">
        <v>1202</v>
      </c>
      <c r="B2952" s="169" t="s">
        <v>238</v>
      </c>
      <c r="C2952" s="170" t="s">
        <v>67</v>
      </c>
      <c r="D2952" s="170" t="s">
        <v>60</v>
      </c>
      <c r="E2952" s="171">
        <v>0.10624</v>
      </c>
      <c r="F2952" s="172">
        <v>6.015392E-2</v>
      </c>
      <c r="G2952" s="171">
        <v>4.7706619999999998E-2</v>
      </c>
      <c r="H2952" s="171">
        <v>0.20734</v>
      </c>
      <c r="I2952" s="170" t="b">
        <v>1</v>
      </c>
    </row>
    <row r="2953" spans="1:9" x14ac:dyDescent="0.15">
      <c r="A2953" s="169" t="s">
        <v>1202</v>
      </c>
      <c r="B2953" s="169" t="s">
        <v>992</v>
      </c>
      <c r="C2953" s="170" t="s">
        <v>61</v>
      </c>
      <c r="D2953" s="170" t="s">
        <v>63</v>
      </c>
      <c r="E2953" s="171">
        <v>0.30808999999999997</v>
      </c>
      <c r="F2953" s="172">
        <v>1.9802630000000002E-2</v>
      </c>
      <c r="G2953" s="171">
        <v>3.2241880000000001E-2</v>
      </c>
      <c r="H2953" s="171">
        <v>0.53908999999999996</v>
      </c>
      <c r="I2953" s="170" t="b">
        <v>1</v>
      </c>
    </row>
    <row r="2954" spans="1:9" x14ac:dyDescent="0.15">
      <c r="A2954" s="169" t="s">
        <v>1202</v>
      </c>
      <c r="B2954" s="169" t="s">
        <v>146</v>
      </c>
      <c r="C2954" s="170" t="s">
        <v>67</v>
      </c>
      <c r="D2954" s="170" t="s">
        <v>61</v>
      </c>
      <c r="E2954" s="171">
        <v>7.9810000000000006E-2</v>
      </c>
      <c r="F2954" s="172">
        <v>-3.8740799999999999E-2</v>
      </c>
      <c r="G2954" s="171">
        <v>5.7188849999999999E-2</v>
      </c>
      <c r="H2954" s="171">
        <v>0.49814000000000003</v>
      </c>
      <c r="I2954" s="170" t="b">
        <v>1</v>
      </c>
    </row>
    <row r="2955" spans="1:9" x14ac:dyDescent="0.15">
      <c r="A2955" s="169" t="s">
        <v>1202</v>
      </c>
      <c r="B2955" s="169" t="s">
        <v>157</v>
      </c>
      <c r="C2955" s="170" t="s">
        <v>67</v>
      </c>
      <c r="D2955" s="170" t="s">
        <v>61</v>
      </c>
      <c r="E2955" s="171">
        <v>0.93752000000000002</v>
      </c>
      <c r="F2955" s="172">
        <v>4.1864199999999997E-2</v>
      </c>
      <c r="G2955" s="171">
        <v>6.3292490000000007E-2</v>
      </c>
      <c r="H2955" s="171">
        <v>0.50832999999999995</v>
      </c>
      <c r="I2955" s="170" t="b">
        <v>1</v>
      </c>
    </row>
    <row r="2956" spans="1:9" x14ac:dyDescent="0.15">
      <c r="A2956" s="169" t="s">
        <v>1202</v>
      </c>
      <c r="B2956" s="169" t="s">
        <v>176</v>
      </c>
      <c r="C2956" s="170" t="s">
        <v>60</v>
      </c>
      <c r="D2956" s="170" t="s">
        <v>63</v>
      </c>
      <c r="E2956" s="171">
        <v>0.21332999999999999</v>
      </c>
      <c r="F2956" s="172">
        <v>-3.1490700000000003E-2</v>
      </c>
      <c r="G2956" s="171">
        <v>3.6381730000000001E-2</v>
      </c>
      <c r="H2956" s="171">
        <v>0.38673000000000002</v>
      </c>
      <c r="I2956" s="170" t="b">
        <v>1</v>
      </c>
    </row>
    <row r="2957" spans="1:9" x14ac:dyDescent="0.15">
      <c r="A2957" s="169" t="s">
        <v>1202</v>
      </c>
      <c r="B2957" s="169" t="s">
        <v>412</v>
      </c>
      <c r="C2957" s="170" t="s">
        <v>63</v>
      </c>
      <c r="D2957" s="170" t="s">
        <v>61</v>
      </c>
      <c r="E2957" s="171">
        <v>0.19156000000000001</v>
      </c>
      <c r="F2957" s="172">
        <v>5.9820699999999999E-3</v>
      </c>
      <c r="G2957" s="171">
        <v>3.6439029999999997E-2</v>
      </c>
      <c r="H2957" s="171">
        <v>0.86960000000000004</v>
      </c>
      <c r="I2957" s="170" t="b">
        <v>1</v>
      </c>
    </row>
    <row r="2958" spans="1:9" x14ac:dyDescent="0.15">
      <c r="A2958" s="169" t="s">
        <v>1202</v>
      </c>
      <c r="B2958" s="169" t="s">
        <v>240</v>
      </c>
      <c r="C2958" s="170" t="s">
        <v>60</v>
      </c>
      <c r="D2958" s="170" t="s">
        <v>63</v>
      </c>
      <c r="E2958" s="171">
        <v>3.0259999999999999E-2</v>
      </c>
      <c r="F2958" s="172">
        <v>0.12221762999999999</v>
      </c>
      <c r="G2958" s="171">
        <v>8.1315990000000005E-2</v>
      </c>
      <c r="H2958" s="171">
        <v>0.13284000000000001</v>
      </c>
      <c r="I2958" s="170" t="b">
        <v>1</v>
      </c>
    </row>
    <row r="2959" spans="1:9" x14ac:dyDescent="0.15">
      <c r="A2959" s="169" t="s">
        <v>1202</v>
      </c>
      <c r="B2959" s="169" t="s">
        <v>278</v>
      </c>
      <c r="C2959" s="170" t="s">
        <v>67</v>
      </c>
      <c r="D2959" s="170" t="s">
        <v>61</v>
      </c>
      <c r="E2959" s="171">
        <v>1.7860000000000001E-2</v>
      </c>
      <c r="F2959" s="172">
        <v>0.16381809</v>
      </c>
      <c r="G2959" s="171">
        <v>0.10537313</v>
      </c>
      <c r="H2959" s="171">
        <v>0.12003</v>
      </c>
      <c r="I2959" s="170" t="b">
        <v>1</v>
      </c>
    </row>
    <row r="2960" spans="1:9" x14ac:dyDescent="0.15">
      <c r="A2960" s="169" t="s">
        <v>1202</v>
      </c>
      <c r="B2960" s="169" t="s">
        <v>292</v>
      </c>
      <c r="C2960" s="170" t="s">
        <v>60</v>
      </c>
      <c r="D2960" s="170" t="s">
        <v>63</v>
      </c>
      <c r="E2960" s="171">
        <v>0.71245000000000003</v>
      </c>
      <c r="F2960" s="172">
        <v>1.308524E-2</v>
      </c>
      <c r="G2960" s="171">
        <v>3.3072400000000002E-2</v>
      </c>
      <c r="H2960" s="171">
        <v>0.69235999999999998</v>
      </c>
      <c r="I2960" s="170" t="b">
        <v>1</v>
      </c>
    </row>
    <row r="2961" spans="1:9" x14ac:dyDescent="0.15">
      <c r="A2961" s="169" t="s">
        <v>1202</v>
      </c>
      <c r="B2961" s="169" t="s">
        <v>1016</v>
      </c>
      <c r="C2961" s="170" t="s">
        <v>60</v>
      </c>
      <c r="D2961" s="170" t="s">
        <v>63</v>
      </c>
      <c r="E2961" s="171">
        <v>6.0940000000000001E-2</v>
      </c>
      <c r="F2961" s="172">
        <v>8.9597400000000008E-3</v>
      </c>
      <c r="G2961" s="171">
        <v>6.1996620000000002E-2</v>
      </c>
      <c r="H2961" s="171">
        <v>0.88509000000000004</v>
      </c>
      <c r="I2961" s="170" t="b">
        <v>1</v>
      </c>
    </row>
    <row r="2962" spans="1:9" x14ac:dyDescent="0.15">
      <c r="A2962" s="169" t="s">
        <v>1202</v>
      </c>
      <c r="B2962" s="169" t="s">
        <v>970</v>
      </c>
      <c r="C2962" s="170" t="s">
        <v>61</v>
      </c>
      <c r="D2962" s="170" t="s">
        <v>63</v>
      </c>
      <c r="E2962" s="171">
        <v>0.16694000000000001</v>
      </c>
      <c r="F2962" s="172">
        <v>2.2739490000000001E-2</v>
      </c>
      <c r="G2962" s="171">
        <v>3.9573259999999999E-2</v>
      </c>
      <c r="H2962" s="171">
        <v>0.56555</v>
      </c>
      <c r="I2962" s="170" t="b">
        <v>1</v>
      </c>
    </row>
    <row r="2963" spans="1:9" x14ac:dyDescent="0.15">
      <c r="A2963" s="169" t="s">
        <v>1202</v>
      </c>
      <c r="B2963" s="169" t="s">
        <v>777</v>
      </c>
      <c r="C2963" s="170" t="s">
        <v>61</v>
      </c>
      <c r="D2963" s="170" t="s">
        <v>67</v>
      </c>
      <c r="E2963" s="171">
        <v>2.094E-2</v>
      </c>
      <c r="F2963" s="172">
        <v>0.18564934999999999</v>
      </c>
      <c r="G2963" s="171">
        <v>9.849281E-2</v>
      </c>
      <c r="H2963" s="171">
        <v>5.9443000000000003E-2</v>
      </c>
      <c r="I2963" s="170" t="b">
        <v>1</v>
      </c>
    </row>
    <row r="2964" spans="1:9" x14ac:dyDescent="0.15">
      <c r="A2964" s="169" t="s">
        <v>1202</v>
      </c>
      <c r="B2964" s="169" t="s">
        <v>284</v>
      </c>
      <c r="C2964" s="170" t="s">
        <v>67</v>
      </c>
      <c r="D2964" s="170" t="s">
        <v>61</v>
      </c>
      <c r="E2964" s="171">
        <v>0.71823999999999999</v>
      </c>
      <c r="F2964" s="172">
        <v>2.6343979999999999E-2</v>
      </c>
      <c r="G2964" s="171">
        <v>3.2631939999999998E-2</v>
      </c>
      <c r="H2964" s="171">
        <v>0.41948999999999997</v>
      </c>
      <c r="I2964" s="170" t="b">
        <v>1</v>
      </c>
    </row>
    <row r="2965" spans="1:9" x14ac:dyDescent="0.15">
      <c r="A2965" s="169" t="s">
        <v>1202</v>
      </c>
      <c r="B2965" s="169" t="s">
        <v>300</v>
      </c>
      <c r="C2965" s="170" t="s">
        <v>67</v>
      </c>
      <c r="D2965" s="170" t="s">
        <v>61</v>
      </c>
      <c r="E2965" s="171">
        <v>0.53369999999999995</v>
      </c>
      <c r="F2965" s="172">
        <v>-3.63319E-2</v>
      </c>
      <c r="G2965" s="171">
        <v>3.0070449999999999E-2</v>
      </c>
      <c r="H2965" s="171">
        <v>0.22696</v>
      </c>
      <c r="I2965" s="170" t="b">
        <v>1</v>
      </c>
    </row>
    <row r="2966" spans="1:9" x14ac:dyDescent="0.15">
      <c r="A2966" s="169" t="s">
        <v>1202</v>
      </c>
      <c r="B2966" s="169" t="s">
        <v>924</v>
      </c>
      <c r="C2966" s="170" t="s">
        <v>67</v>
      </c>
      <c r="D2966" s="170" t="s">
        <v>63</v>
      </c>
      <c r="E2966" s="171">
        <v>0.16177</v>
      </c>
      <c r="F2966" s="172">
        <v>-8.0321999999999998E-3</v>
      </c>
      <c r="G2966" s="171">
        <v>4.3742969999999999E-2</v>
      </c>
      <c r="H2966" s="171">
        <v>0.85431000000000001</v>
      </c>
      <c r="I2966" s="170" t="b">
        <v>1</v>
      </c>
    </row>
    <row r="2967" spans="1:9" x14ac:dyDescent="0.15">
      <c r="A2967" s="169" t="s">
        <v>1202</v>
      </c>
      <c r="B2967" s="169" t="s">
        <v>857</v>
      </c>
      <c r="C2967" s="170" t="s">
        <v>67</v>
      </c>
      <c r="D2967" s="170" t="s">
        <v>61</v>
      </c>
      <c r="E2967" s="171">
        <v>9.0200000000000002E-2</v>
      </c>
      <c r="F2967" s="172">
        <v>-3.0044999999999998E-3</v>
      </c>
      <c r="G2967" s="171">
        <v>4.7636959999999999E-2</v>
      </c>
      <c r="H2967" s="171">
        <v>0.94971000000000005</v>
      </c>
      <c r="I2967" s="170" t="b">
        <v>1</v>
      </c>
    </row>
    <row r="2968" spans="1:9" x14ac:dyDescent="0.15">
      <c r="A2968" s="169" t="s">
        <v>1202</v>
      </c>
      <c r="B2968" s="169" t="s">
        <v>241</v>
      </c>
      <c r="C2968" s="170" t="s">
        <v>63</v>
      </c>
      <c r="D2968" s="170" t="s">
        <v>61</v>
      </c>
      <c r="E2968" s="171">
        <v>0.57442000000000004</v>
      </c>
      <c r="F2968" s="172">
        <v>-3.4401399999999999E-2</v>
      </c>
      <c r="G2968" s="171">
        <v>2.9660249999999999E-2</v>
      </c>
      <c r="H2968" s="171">
        <v>0.24611</v>
      </c>
      <c r="I2968" s="170" t="b">
        <v>0</v>
      </c>
    </row>
    <row r="2969" spans="1:9" x14ac:dyDescent="0.15">
      <c r="A2969" s="169" t="s">
        <v>1202</v>
      </c>
      <c r="B2969" s="169" t="s">
        <v>399</v>
      </c>
      <c r="C2969" s="170" t="s">
        <v>60</v>
      </c>
      <c r="D2969" s="170" t="s">
        <v>63</v>
      </c>
      <c r="E2969" s="171">
        <v>0.47403000000000001</v>
      </c>
      <c r="F2969" s="172">
        <v>4.4973369999999999E-2</v>
      </c>
      <c r="G2969" s="171">
        <v>2.9714600000000001E-2</v>
      </c>
      <c r="H2969" s="171">
        <v>0.13014999999999999</v>
      </c>
      <c r="I2969" s="170" t="b">
        <v>1</v>
      </c>
    </row>
    <row r="2970" spans="1:9" x14ac:dyDescent="0.15">
      <c r="A2970" s="169" t="s">
        <v>1202</v>
      </c>
      <c r="B2970" s="169" t="s">
        <v>805</v>
      </c>
      <c r="C2970" s="170" t="s">
        <v>61</v>
      </c>
      <c r="D2970" s="170" t="s">
        <v>67</v>
      </c>
      <c r="E2970" s="171">
        <v>0.30220000000000002</v>
      </c>
      <c r="F2970" s="172">
        <v>-2.0202700000000001E-2</v>
      </c>
      <c r="G2970" s="171">
        <v>3.3067470000000002E-2</v>
      </c>
      <c r="H2970" s="171">
        <v>0.54122999999999999</v>
      </c>
      <c r="I2970" s="170" t="b">
        <v>1</v>
      </c>
    </row>
    <row r="2971" spans="1:9" x14ac:dyDescent="0.15">
      <c r="A2971" s="169" t="s">
        <v>1202</v>
      </c>
      <c r="B2971" s="169" t="s">
        <v>338</v>
      </c>
      <c r="C2971" s="170" t="s">
        <v>60</v>
      </c>
      <c r="D2971" s="170" t="s">
        <v>63</v>
      </c>
      <c r="E2971" s="171">
        <v>0.25609999999999999</v>
      </c>
      <c r="F2971" s="172">
        <v>-6.6139799999999999E-2</v>
      </c>
      <c r="G2971" s="171">
        <v>3.4997790000000001E-2</v>
      </c>
      <c r="H2971" s="171">
        <v>5.8781E-2</v>
      </c>
      <c r="I2971" s="170" t="b">
        <v>1</v>
      </c>
    </row>
    <row r="2972" spans="1:9" x14ac:dyDescent="0.15">
      <c r="A2972" s="169" t="s">
        <v>1202</v>
      </c>
      <c r="B2972" s="169" t="s">
        <v>244</v>
      </c>
      <c r="C2972" s="170" t="s">
        <v>67</v>
      </c>
      <c r="D2972" s="170" t="s">
        <v>61</v>
      </c>
      <c r="E2972" s="171">
        <v>8.9539999999999995E-2</v>
      </c>
      <c r="F2972" s="172">
        <v>-8.6647799999999997E-2</v>
      </c>
      <c r="G2972" s="171">
        <v>5.2022119999999998E-2</v>
      </c>
      <c r="H2972" s="171">
        <v>9.5794000000000004E-2</v>
      </c>
      <c r="I2972" s="170" t="b">
        <v>1</v>
      </c>
    </row>
    <row r="2973" spans="1:9" x14ac:dyDescent="0.15">
      <c r="A2973" s="169" t="s">
        <v>1202</v>
      </c>
      <c r="B2973" s="169" t="s">
        <v>392</v>
      </c>
      <c r="C2973" s="170" t="s">
        <v>67</v>
      </c>
      <c r="D2973" s="170" t="s">
        <v>61</v>
      </c>
      <c r="E2973" s="171">
        <v>0.73609000000000002</v>
      </c>
      <c r="F2973" s="172">
        <v>-8.158E-2</v>
      </c>
      <c r="G2973" s="171">
        <v>3.3293629999999998E-2</v>
      </c>
      <c r="H2973" s="171">
        <v>1.4272999999999999E-2</v>
      </c>
      <c r="I2973" s="170" t="b">
        <v>1</v>
      </c>
    </row>
    <row r="2974" spans="1:9" x14ac:dyDescent="0.15">
      <c r="A2974" s="169" t="s">
        <v>1202</v>
      </c>
      <c r="B2974" s="169" t="s">
        <v>223</v>
      </c>
      <c r="C2974" s="170" t="s">
        <v>63</v>
      </c>
      <c r="D2974" s="170" t="s">
        <v>61</v>
      </c>
      <c r="E2974" s="171">
        <v>0.92003999999999997</v>
      </c>
      <c r="F2974" s="172">
        <v>-1.1928599999999999E-2</v>
      </c>
      <c r="G2974" s="171">
        <v>5.3070659999999999E-2</v>
      </c>
      <c r="H2974" s="171">
        <v>0.82216</v>
      </c>
      <c r="I2974" s="170" t="b">
        <v>1</v>
      </c>
    </row>
    <row r="2975" spans="1:9" x14ac:dyDescent="0.15">
      <c r="A2975" s="169" t="s">
        <v>1202</v>
      </c>
      <c r="B2975" s="169" t="s">
        <v>274</v>
      </c>
      <c r="C2975" s="170" t="s">
        <v>60</v>
      </c>
      <c r="D2975" s="170" t="s">
        <v>61</v>
      </c>
      <c r="E2975" s="171">
        <v>0.33461999999999997</v>
      </c>
      <c r="F2975" s="172">
        <v>3.1498669999999999E-2</v>
      </c>
      <c r="G2975" s="171">
        <v>3.1209669999999998E-2</v>
      </c>
      <c r="H2975" s="171">
        <v>0.31285000000000002</v>
      </c>
      <c r="I2975" s="170" t="b">
        <v>1</v>
      </c>
    </row>
    <row r="2976" spans="1:9" x14ac:dyDescent="0.15">
      <c r="A2976" s="169" t="s">
        <v>1202</v>
      </c>
      <c r="B2976" s="169" t="s">
        <v>81</v>
      </c>
      <c r="C2976" s="170" t="s">
        <v>60</v>
      </c>
      <c r="D2976" s="170" t="s">
        <v>61</v>
      </c>
      <c r="E2976" s="171">
        <v>0.24251</v>
      </c>
      <c r="F2976" s="172">
        <v>1.8821750000000002E-2</v>
      </c>
      <c r="G2976" s="171">
        <v>3.5022659999999997E-2</v>
      </c>
      <c r="H2976" s="171">
        <v>0.59097999999999995</v>
      </c>
      <c r="I2976" s="170" t="b">
        <v>1</v>
      </c>
    </row>
    <row r="2977" spans="1:9" x14ac:dyDescent="0.15">
      <c r="A2977" s="169" t="s">
        <v>1202</v>
      </c>
      <c r="B2977" s="169" t="s">
        <v>221</v>
      </c>
      <c r="C2977" s="170" t="s">
        <v>67</v>
      </c>
      <c r="D2977" s="170" t="s">
        <v>61</v>
      </c>
      <c r="E2977" s="171">
        <v>0.86755000000000004</v>
      </c>
      <c r="F2977" s="172">
        <v>-4.0181799999999997E-2</v>
      </c>
      <c r="G2977" s="171">
        <v>4.2812459999999997E-2</v>
      </c>
      <c r="H2977" s="171">
        <v>0.34795999999999999</v>
      </c>
      <c r="I2977" s="170" t="b">
        <v>1</v>
      </c>
    </row>
    <row r="2978" spans="1:9" x14ac:dyDescent="0.15">
      <c r="A2978" s="169" t="s">
        <v>1202</v>
      </c>
      <c r="B2978" s="169" t="s">
        <v>335</v>
      </c>
      <c r="C2978" s="170" t="s">
        <v>67</v>
      </c>
      <c r="D2978" s="170" t="s">
        <v>61</v>
      </c>
      <c r="E2978" s="171">
        <v>0.67493000000000003</v>
      </c>
      <c r="F2978" s="172">
        <v>1.106095E-2</v>
      </c>
      <c r="G2978" s="171">
        <v>3.1358009999999999E-2</v>
      </c>
      <c r="H2978" s="171">
        <v>0.72428999999999999</v>
      </c>
      <c r="I2978" s="170" t="b">
        <v>1</v>
      </c>
    </row>
    <row r="2979" spans="1:9" x14ac:dyDescent="0.15">
      <c r="A2979" s="169" t="s">
        <v>1202</v>
      </c>
      <c r="B2979" s="169" t="s">
        <v>415</v>
      </c>
      <c r="C2979" s="170" t="s">
        <v>60</v>
      </c>
      <c r="D2979" s="170" t="s">
        <v>63</v>
      </c>
      <c r="E2979" s="171">
        <v>0.10274</v>
      </c>
      <c r="F2979" s="172">
        <v>-4.1864199999999997E-2</v>
      </c>
      <c r="G2979" s="171">
        <v>4.9158830000000001E-2</v>
      </c>
      <c r="H2979" s="171">
        <v>0.39443</v>
      </c>
      <c r="I2979" s="170" t="b">
        <v>1</v>
      </c>
    </row>
    <row r="2980" spans="1:9" x14ac:dyDescent="0.15">
      <c r="A2980" s="169" t="s">
        <v>1202</v>
      </c>
      <c r="B2980" s="169" t="s">
        <v>133</v>
      </c>
      <c r="C2980" s="170" t="s">
        <v>60</v>
      </c>
      <c r="D2980" s="170" t="s">
        <v>63</v>
      </c>
      <c r="E2980" s="171">
        <v>0.44779000000000002</v>
      </c>
      <c r="F2980" s="172">
        <v>-3.0044999999999998E-3</v>
      </c>
      <c r="G2980" s="171">
        <v>3.1407949999999997E-2</v>
      </c>
      <c r="H2980" s="171">
        <v>0.92379</v>
      </c>
      <c r="I2980" s="170" t="b">
        <v>1</v>
      </c>
    </row>
    <row r="2981" spans="1:9" x14ac:dyDescent="0.15">
      <c r="A2981" s="169" t="s">
        <v>1202</v>
      </c>
      <c r="B2981" s="169" t="s">
        <v>998</v>
      </c>
      <c r="C2981" s="170" t="s">
        <v>60</v>
      </c>
      <c r="D2981" s="170" t="s">
        <v>63</v>
      </c>
      <c r="E2981" s="171">
        <v>0.16933000000000001</v>
      </c>
      <c r="F2981" s="172">
        <v>-9.10194E-2</v>
      </c>
      <c r="G2981" s="171">
        <v>4.0718909999999997E-2</v>
      </c>
      <c r="H2981" s="171">
        <v>2.5396999999999999E-2</v>
      </c>
      <c r="I2981" s="170" t="b">
        <v>1</v>
      </c>
    </row>
    <row r="2982" spans="1:9" x14ac:dyDescent="0.15">
      <c r="A2982" s="169" t="s">
        <v>1202</v>
      </c>
      <c r="B2982" s="169" t="s">
        <v>170</v>
      </c>
      <c r="C2982" s="170" t="s">
        <v>67</v>
      </c>
      <c r="D2982" s="170" t="s">
        <v>63</v>
      </c>
      <c r="E2982" s="171">
        <v>0.58977999999999997</v>
      </c>
      <c r="F2982" s="172">
        <v>6.2939800000000004E-2</v>
      </c>
      <c r="G2982" s="171">
        <v>3.039702E-2</v>
      </c>
      <c r="H2982" s="171">
        <v>3.8397000000000001E-2</v>
      </c>
      <c r="I2982" s="170" t="b">
        <v>1</v>
      </c>
    </row>
    <row r="2983" spans="1:9" x14ac:dyDescent="0.15">
      <c r="A2983" s="169" t="s">
        <v>1202</v>
      </c>
      <c r="B2983" s="169" t="s">
        <v>270</v>
      </c>
      <c r="C2983" s="170" t="s">
        <v>63</v>
      </c>
      <c r="D2983" s="170" t="s">
        <v>61</v>
      </c>
      <c r="E2983" s="171">
        <v>0.40228999999999998</v>
      </c>
      <c r="F2983" s="172">
        <v>2.9955099999999998E-3</v>
      </c>
      <c r="G2983" s="171">
        <v>2.8904760000000002E-2</v>
      </c>
      <c r="H2983" s="171">
        <v>0.91746000000000005</v>
      </c>
      <c r="I2983" s="170" t="b">
        <v>1</v>
      </c>
    </row>
    <row r="2984" spans="1:9" x14ac:dyDescent="0.15">
      <c r="A2984" s="169" t="s">
        <v>1202</v>
      </c>
      <c r="B2984" s="169" t="s">
        <v>188</v>
      </c>
      <c r="C2984" s="170" t="s">
        <v>67</v>
      </c>
      <c r="D2984" s="170" t="s">
        <v>60</v>
      </c>
      <c r="E2984" s="171">
        <v>0.88717000000000001</v>
      </c>
      <c r="F2984" s="172">
        <v>4.7091609999999999E-2</v>
      </c>
      <c r="G2984" s="171">
        <v>4.8748649999999998E-2</v>
      </c>
      <c r="H2984" s="171">
        <v>0.33404</v>
      </c>
      <c r="I2984" s="170" t="b">
        <v>1</v>
      </c>
    </row>
    <row r="2985" spans="1:9" x14ac:dyDescent="0.15">
      <c r="A2985" s="169" t="s">
        <v>1202</v>
      </c>
      <c r="B2985" s="169" t="s">
        <v>206</v>
      </c>
      <c r="C2985" s="170" t="s">
        <v>60</v>
      </c>
      <c r="D2985" s="170" t="s">
        <v>63</v>
      </c>
      <c r="E2985" s="171">
        <v>0.70838000000000001</v>
      </c>
      <c r="F2985" s="172">
        <v>-1.48886E-2</v>
      </c>
      <c r="G2985" s="171">
        <v>3.3833820000000001E-2</v>
      </c>
      <c r="H2985" s="171">
        <v>0.65990000000000004</v>
      </c>
      <c r="I2985" s="170" t="b">
        <v>1</v>
      </c>
    </row>
    <row r="2986" spans="1:9" x14ac:dyDescent="0.15">
      <c r="A2986" s="169" t="s">
        <v>1202</v>
      </c>
      <c r="B2986" s="169" t="s">
        <v>1026</v>
      </c>
      <c r="C2986" s="170" t="s">
        <v>61</v>
      </c>
      <c r="D2986" s="170" t="s">
        <v>67</v>
      </c>
      <c r="E2986" s="171">
        <v>0.15092</v>
      </c>
      <c r="F2986" s="172">
        <v>-5.7629100000000003E-2</v>
      </c>
      <c r="G2986" s="171">
        <v>4.2485639999999998E-2</v>
      </c>
      <c r="H2986" s="171">
        <v>0.17496</v>
      </c>
      <c r="I2986" s="170" t="b">
        <v>1</v>
      </c>
    </row>
    <row r="2987" spans="1:9" x14ac:dyDescent="0.15">
      <c r="A2987" s="169" t="s">
        <v>1202</v>
      </c>
      <c r="B2987" s="169" t="s">
        <v>211</v>
      </c>
      <c r="C2987" s="170" t="s">
        <v>60</v>
      </c>
      <c r="D2987" s="170" t="s">
        <v>61</v>
      </c>
      <c r="E2987" s="171">
        <v>0.13372000000000001</v>
      </c>
      <c r="F2987" s="172">
        <v>-5.0124999999999996E-3</v>
      </c>
      <c r="G2987" s="171">
        <v>4.131344E-2</v>
      </c>
      <c r="H2987" s="171">
        <v>0.90342999999999996</v>
      </c>
      <c r="I2987" s="170" t="b">
        <v>1</v>
      </c>
    </row>
    <row r="2988" spans="1:9" x14ac:dyDescent="0.15">
      <c r="A2988" s="169" t="s">
        <v>1202</v>
      </c>
      <c r="B2988" s="169" t="s">
        <v>91</v>
      </c>
      <c r="C2988" s="170" t="s">
        <v>60</v>
      </c>
      <c r="D2988" s="170" t="s">
        <v>63</v>
      </c>
      <c r="E2988" s="171">
        <v>0.15720000000000001</v>
      </c>
      <c r="F2988" s="172">
        <v>1.2916230000000001E-2</v>
      </c>
      <c r="G2988" s="171">
        <v>4.149957E-2</v>
      </c>
      <c r="H2988" s="171">
        <v>0.75561999999999996</v>
      </c>
      <c r="I2988" s="170" t="b">
        <v>1</v>
      </c>
    </row>
    <row r="2989" spans="1:9" x14ac:dyDescent="0.15">
      <c r="A2989" s="169" t="s">
        <v>1202</v>
      </c>
      <c r="B2989" s="169" t="s">
        <v>169</v>
      </c>
      <c r="C2989" s="170" t="s">
        <v>60</v>
      </c>
      <c r="D2989" s="170" t="s">
        <v>63</v>
      </c>
      <c r="E2989" s="171">
        <v>0.40343000000000001</v>
      </c>
      <c r="F2989" s="172">
        <v>-2.0202700000000001E-2</v>
      </c>
      <c r="G2989" s="171">
        <v>3.0205760000000002E-2</v>
      </c>
      <c r="H2989" s="171">
        <v>0.50360000000000005</v>
      </c>
      <c r="I2989" s="170" t="b">
        <v>1</v>
      </c>
    </row>
    <row r="2990" spans="1:9" x14ac:dyDescent="0.15">
      <c r="A2990" s="169" t="s">
        <v>1202</v>
      </c>
      <c r="B2990" s="169" t="s">
        <v>210</v>
      </c>
      <c r="C2990" s="170" t="s">
        <v>60</v>
      </c>
      <c r="D2990" s="170" t="s">
        <v>63</v>
      </c>
      <c r="E2990" s="171">
        <v>0.71811999999999998</v>
      </c>
      <c r="F2990" s="172">
        <v>5.0125400000000002E-3</v>
      </c>
      <c r="G2990" s="171">
        <v>3.1231479999999999E-2</v>
      </c>
      <c r="H2990" s="171">
        <v>0.87248999999999999</v>
      </c>
      <c r="I2990" s="170" t="b">
        <v>1</v>
      </c>
    </row>
    <row r="2991" spans="1:9" x14ac:dyDescent="0.15">
      <c r="A2991" s="169" t="s">
        <v>1202</v>
      </c>
      <c r="B2991" s="169" t="s">
        <v>370</v>
      </c>
      <c r="C2991" s="170" t="s">
        <v>67</v>
      </c>
      <c r="D2991" s="170" t="s">
        <v>61</v>
      </c>
      <c r="E2991" s="171">
        <v>0.16816</v>
      </c>
      <c r="F2991" s="172">
        <v>1.9802630000000002E-2</v>
      </c>
      <c r="G2991" s="171">
        <v>3.9705020000000001E-2</v>
      </c>
      <c r="H2991" s="171">
        <v>0.61795999999999995</v>
      </c>
      <c r="I2991" s="170" t="b">
        <v>1</v>
      </c>
    </row>
    <row r="2992" spans="1:9" x14ac:dyDescent="0.15">
      <c r="A2992" s="169" t="s">
        <v>1202</v>
      </c>
      <c r="B2992" s="169" t="s">
        <v>153</v>
      </c>
      <c r="C2992" s="170" t="s">
        <v>67</v>
      </c>
      <c r="D2992" s="170" t="s">
        <v>61</v>
      </c>
      <c r="E2992" s="171">
        <v>0.38602999999999998</v>
      </c>
      <c r="F2992" s="172">
        <v>2.371653E-2</v>
      </c>
      <c r="G2992" s="171">
        <v>2.9831880000000002E-2</v>
      </c>
      <c r="H2992" s="171">
        <v>0.42660999999999999</v>
      </c>
      <c r="I2992" s="170" t="b">
        <v>1</v>
      </c>
    </row>
    <row r="2993" spans="1:9" x14ac:dyDescent="0.15">
      <c r="A2993" s="169" t="s">
        <v>1202</v>
      </c>
      <c r="B2993" s="169" t="s">
        <v>80</v>
      </c>
      <c r="C2993" s="170" t="s">
        <v>60</v>
      </c>
      <c r="D2993" s="170" t="s">
        <v>63</v>
      </c>
      <c r="E2993" s="171">
        <v>0.54196</v>
      </c>
      <c r="F2993" s="172">
        <v>5.1293289999999998E-2</v>
      </c>
      <c r="G2993" s="171">
        <v>3.0228350000000001E-2</v>
      </c>
      <c r="H2993" s="171">
        <v>8.9722999999999997E-2</v>
      </c>
      <c r="I2993" s="170" t="b">
        <v>1</v>
      </c>
    </row>
    <row r="2994" spans="1:9" x14ac:dyDescent="0.15">
      <c r="A2994" s="169" t="s">
        <v>1202</v>
      </c>
      <c r="B2994" s="169" t="s">
        <v>815</v>
      </c>
      <c r="C2994" s="170" t="s">
        <v>60</v>
      </c>
      <c r="D2994" s="170" t="s">
        <v>63</v>
      </c>
      <c r="E2994" s="171">
        <v>0.45568999999999998</v>
      </c>
      <c r="F2994" s="172">
        <v>4.2101180000000002E-2</v>
      </c>
      <c r="G2994" s="171">
        <v>2.9700520000000001E-2</v>
      </c>
      <c r="H2994" s="171">
        <v>0.15633</v>
      </c>
      <c r="I2994" s="170" t="b">
        <v>1</v>
      </c>
    </row>
    <row r="2995" spans="1:9" x14ac:dyDescent="0.15">
      <c r="A2995" s="169" t="s">
        <v>1202</v>
      </c>
      <c r="B2995" s="169" t="s">
        <v>883</v>
      </c>
      <c r="C2995" s="170" t="s">
        <v>67</v>
      </c>
      <c r="D2995" s="170" t="s">
        <v>61</v>
      </c>
      <c r="E2995" s="171">
        <v>0.39768999999999999</v>
      </c>
      <c r="F2995" s="172">
        <v>-1.6129399999999999E-2</v>
      </c>
      <c r="G2995" s="171">
        <v>2.9587809999999999E-2</v>
      </c>
      <c r="H2995" s="171">
        <v>0.58565999999999996</v>
      </c>
      <c r="I2995" s="170" t="b">
        <v>1</v>
      </c>
    </row>
    <row r="2996" spans="1:9" x14ac:dyDescent="0.15">
      <c r="A2996" s="169" t="s">
        <v>1202</v>
      </c>
      <c r="B2996" s="169" t="s">
        <v>408</v>
      </c>
      <c r="C2996" s="170" t="s">
        <v>60</v>
      </c>
      <c r="D2996" s="170" t="s">
        <v>63</v>
      </c>
      <c r="E2996" s="171">
        <v>0.32918999999999998</v>
      </c>
      <c r="F2996" s="172">
        <v>8.8926210000000006E-2</v>
      </c>
      <c r="G2996" s="171">
        <v>3.1863429999999998E-2</v>
      </c>
      <c r="H2996" s="171">
        <v>5.2569000000000001E-3</v>
      </c>
      <c r="I2996" s="170" t="b">
        <v>1</v>
      </c>
    </row>
    <row r="2997" spans="1:9" x14ac:dyDescent="0.15">
      <c r="A2997" s="169" t="s">
        <v>1202</v>
      </c>
      <c r="B2997" s="169" t="s">
        <v>259</v>
      </c>
      <c r="C2997" s="170" t="s">
        <v>67</v>
      </c>
      <c r="D2997" s="170" t="s">
        <v>61</v>
      </c>
      <c r="E2997" s="171">
        <v>0.82082999999999995</v>
      </c>
      <c r="F2997" s="172">
        <v>-1.0939900000000001E-2</v>
      </c>
      <c r="G2997" s="171">
        <v>3.6647850000000003E-2</v>
      </c>
      <c r="H2997" s="171">
        <v>0.76531000000000005</v>
      </c>
      <c r="I2997" s="170" t="b">
        <v>1</v>
      </c>
    </row>
    <row r="2998" spans="1:9" x14ac:dyDescent="0.15">
      <c r="A2998" s="169" t="s">
        <v>1202</v>
      </c>
      <c r="B2998" s="169" t="s">
        <v>366</v>
      </c>
      <c r="C2998" s="170" t="s">
        <v>60</v>
      </c>
      <c r="D2998" s="170" t="s">
        <v>61</v>
      </c>
      <c r="E2998" s="171">
        <v>0.78849999999999998</v>
      </c>
      <c r="F2998" s="172">
        <v>-7.9735E-2</v>
      </c>
      <c r="G2998" s="171">
        <v>3.5273600000000002E-2</v>
      </c>
      <c r="H2998" s="171">
        <v>2.3792000000000001E-2</v>
      </c>
      <c r="I2998" s="170" t="b">
        <v>1</v>
      </c>
    </row>
    <row r="2999" spans="1:9" x14ac:dyDescent="0.15">
      <c r="A2999" s="169" t="s">
        <v>1202</v>
      </c>
      <c r="B2999" s="169" t="s">
        <v>361</v>
      </c>
      <c r="C2999" s="170" t="s">
        <v>67</v>
      </c>
      <c r="D2999" s="170" t="s">
        <v>61</v>
      </c>
      <c r="E2999" s="171">
        <v>0.77468000000000004</v>
      </c>
      <c r="F2999" s="172">
        <v>-2.9954999999999999E-3</v>
      </c>
      <c r="G2999" s="171">
        <v>3.1313870000000001E-2</v>
      </c>
      <c r="H2999" s="171">
        <v>0.92379</v>
      </c>
      <c r="I2999" s="170" t="b">
        <v>1</v>
      </c>
    </row>
    <row r="3000" spans="1:9" x14ac:dyDescent="0.15">
      <c r="A3000" s="169" t="s">
        <v>1202</v>
      </c>
      <c r="B3000" s="169" t="s">
        <v>174</v>
      </c>
      <c r="C3000" s="170" t="s">
        <v>67</v>
      </c>
      <c r="D3000" s="170" t="s">
        <v>63</v>
      </c>
      <c r="E3000" s="171">
        <v>0.70179999999999998</v>
      </c>
      <c r="F3000" s="172">
        <v>7.0246099999999997E-3</v>
      </c>
      <c r="G3000" s="171">
        <v>3.3849509999999999E-2</v>
      </c>
      <c r="H3000" s="171">
        <v>0.83560000000000001</v>
      </c>
      <c r="I3000" s="170" t="b">
        <v>1</v>
      </c>
    </row>
    <row r="3001" spans="1:9" x14ac:dyDescent="0.15">
      <c r="A3001" s="169" t="s">
        <v>1202</v>
      </c>
      <c r="B3001" s="169" t="s">
        <v>158</v>
      </c>
      <c r="C3001" s="170" t="s">
        <v>67</v>
      </c>
      <c r="D3001" s="170" t="s">
        <v>61</v>
      </c>
      <c r="E3001" s="171">
        <v>0.41464000000000001</v>
      </c>
      <c r="F3001" s="172">
        <v>-2.5317800000000001E-2</v>
      </c>
      <c r="G3001" s="171">
        <v>3.0378349999999998E-2</v>
      </c>
      <c r="H3001" s="171">
        <v>0.40461000000000003</v>
      </c>
      <c r="I3001" s="170" t="b">
        <v>1</v>
      </c>
    </row>
    <row r="3002" spans="1:9" x14ac:dyDescent="0.15">
      <c r="A3002" s="169" t="s">
        <v>1202</v>
      </c>
      <c r="B3002" s="169" t="s">
        <v>162</v>
      </c>
      <c r="C3002" s="170" t="s">
        <v>67</v>
      </c>
      <c r="D3002" s="170" t="s">
        <v>61</v>
      </c>
      <c r="E3002" s="171">
        <v>0.52966999999999997</v>
      </c>
      <c r="F3002" s="172">
        <v>-2.4692599999999999E-2</v>
      </c>
      <c r="G3002" s="171">
        <v>2.9614950000000001E-2</v>
      </c>
      <c r="H3002" s="171">
        <v>0.40439999999999998</v>
      </c>
      <c r="I3002" s="170" t="b">
        <v>1</v>
      </c>
    </row>
    <row r="3003" spans="1:9" x14ac:dyDescent="0.15">
      <c r="A3003" s="169" t="s">
        <v>1202</v>
      </c>
      <c r="B3003" s="169" t="s">
        <v>72</v>
      </c>
      <c r="C3003" s="170" t="s">
        <v>67</v>
      </c>
      <c r="D3003" s="170" t="s">
        <v>63</v>
      </c>
      <c r="E3003" s="171">
        <v>0.69052999999999998</v>
      </c>
      <c r="F3003" s="172">
        <v>2.2245609999999999E-2</v>
      </c>
      <c r="G3003" s="171">
        <v>3.2564639999999999E-2</v>
      </c>
      <c r="H3003" s="171">
        <v>0.49453000000000003</v>
      </c>
      <c r="I3003" s="170" t="b">
        <v>1</v>
      </c>
    </row>
    <row r="3004" spans="1:9" x14ac:dyDescent="0.15">
      <c r="A3004" s="169" t="s">
        <v>1202</v>
      </c>
      <c r="B3004" s="169" t="s">
        <v>250</v>
      </c>
      <c r="C3004" s="170" t="s">
        <v>67</v>
      </c>
      <c r="D3004" s="170" t="s">
        <v>61</v>
      </c>
      <c r="E3004" s="171">
        <v>0.18085000000000001</v>
      </c>
      <c r="F3004" s="172">
        <v>3.3434779999999997E-2</v>
      </c>
      <c r="G3004" s="171">
        <v>3.9249819999999998E-2</v>
      </c>
      <c r="H3004" s="171">
        <v>0.39429999999999998</v>
      </c>
      <c r="I3004" s="170" t="b">
        <v>1</v>
      </c>
    </row>
    <row r="3005" spans="1:9" x14ac:dyDescent="0.15">
      <c r="A3005" s="169" t="s">
        <v>1202</v>
      </c>
      <c r="B3005" s="169" t="s">
        <v>308</v>
      </c>
      <c r="C3005" s="170" t="s">
        <v>60</v>
      </c>
      <c r="D3005" s="170" t="s">
        <v>63</v>
      </c>
      <c r="E3005" s="171">
        <v>0.93694999999999995</v>
      </c>
      <c r="F3005" s="172">
        <v>-9.6218899999999996E-2</v>
      </c>
      <c r="G3005" s="171">
        <v>6.3389520000000005E-2</v>
      </c>
      <c r="H3005" s="171">
        <v>0.12903999999999999</v>
      </c>
      <c r="I3005" s="170" t="b">
        <v>1</v>
      </c>
    </row>
    <row r="3006" spans="1:9" x14ac:dyDescent="0.15">
      <c r="A3006" s="169" t="s">
        <v>1202</v>
      </c>
      <c r="B3006" s="169" t="s">
        <v>1024</v>
      </c>
      <c r="C3006" s="170" t="s">
        <v>67</v>
      </c>
      <c r="D3006" s="170" t="s">
        <v>60</v>
      </c>
      <c r="E3006" s="171">
        <v>2.75E-2</v>
      </c>
      <c r="F3006" s="172">
        <v>-8.4469199999999994E-2</v>
      </c>
      <c r="G3006" s="171">
        <v>9.6318730000000005E-2</v>
      </c>
      <c r="H3006" s="171">
        <v>0.3805</v>
      </c>
      <c r="I3006" s="170" t="b">
        <v>1</v>
      </c>
    </row>
    <row r="3007" spans="1:9" x14ac:dyDescent="0.15">
      <c r="A3007" s="169" t="s">
        <v>1202</v>
      </c>
      <c r="B3007" s="169" t="s">
        <v>96</v>
      </c>
      <c r="C3007" s="170" t="s">
        <v>67</v>
      </c>
      <c r="D3007" s="170" t="s">
        <v>61</v>
      </c>
      <c r="E3007" s="171">
        <v>0.66910000000000003</v>
      </c>
      <c r="F3007" s="172">
        <v>-6.3913300000000006E-2</v>
      </c>
      <c r="G3007" s="171">
        <v>3.1415650000000003E-2</v>
      </c>
      <c r="H3007" s="171">
        <v>4.1907E-2</v>
      </c>
      <c r="I3007" s="170" t="b">
        <v>1</v>
      </c>
    </row>
    <row r="3008" spans="1:9" x14ac:dyDescent="0.15">
      <c r="A3008" s="169" t="s">
        <v>1202</v>
      </c>
      <c r="B3008" s="169" t="s">
        <v>363</v>
      </c>
      <c r="C3008" s="170" t="s">
        <v>60</v>
      </c>
      <c r="D3008" s="170" t="s">
        <v>61</v>
      </c>
      <c r="E3008" s="171">
        <v>0.70955000000000001</v>
      </c>
      <c r="F3008" s="172">
        <v>3.3556780000000001E-2</v>
      </c>
      <c r="G3008" s="171">
        <v>3.403022E-2</v>
      </c>
      <c r="H3008" s="171">
        <v>0.32408999999999999</v>
      </c>
      <c r="I3008" s="170" t="b">
        <v>1</v>
      </c>
    </row>
    <row r="3009" spans="1:9" x14ac:dyDescent="0.15">
      <c r="A3009" s="169" t="s">
        <v>1202</v>
      </c>
      <c r="B3009" s="169" t="s">
        <v>847</v>
      </c>
      <c r="C3009" s="170" t="s">
        <v>60</v>
      </c>
      <c r="D3009" s="170" t="s">
        <v>61</v>
      </c>
      <c r="E3009" s="171">
        <v>0.19764999999999999</v>
      </c>
      <c r="F3009" s="172">
        <v>2.0782539999999999E-2</v>
      </c>
      <c r="G3009" s="171">
        <v>3.7635759999999997E-2</v>
      </c>
      <c r="H3009" s="171">
        <v>0.58081000000000005</v>
      </c>
      <c r="I3009" s="170" t="b">
        <v>1</v>
      </c>
    </row>
    <row r="3010" spans="1:9" x14ac:dyDescent="0.15">
      <c r="A3010" s="169" t="s">
        <v>1202</v>
      </c>
      <c r="B3010" s="169" t="s">
        <v>203</v>
      </c>
      <c r="C3010" s="170" t="s">
        <v>67</v>
      </c>
      <c r="D3010" s="170" t="s">
        <v>61</v>
      </c>
      <c r="E3010" s="171">
        <v>0.54676999999999998</v>
      </c>
      <c r="F3010" s="172">
        <v>2.0019999999999999E-3</v>
      </c>
      <c r="G3010" s="171">
        <v>2.731836E-2</v>
      </c>
      <c r="H3010" s="171">
        <v>0.94157999999999997</v>
      </c>
      <c r="I3010" s="170" t="b">
        <v>1</v>
      </c>
    </row>
    <row r="3011" spans="1:9" x14ac:dyDescent="0.15">
      <c r="A3011" s="169" t="s">
        <v>1202</v>
      </c>
      <c r="B3011" s="169" t="s">
        <v>395</v>
      </c>
      <c r="C3011" s="170" t="s">
        <v>67</v>
      </c>
      <c r="D3011" s="170" t="s">
        <v>61</v>
      </c>
      <c r="E3011" s="171">
        <v>0.12519</v>
      </c>
      <c r="F3011" s="172">
        <v>1.7839919999999999E-2</v>
      </c>
      <c r="G3011" s="171">
        <v>4.5291270000000002E-2</v>
      </c>
      <c r="H3011" s="171">
        <v>0.69366000000000005</v>
      </c>
      <c r="I3011" s="170" t="b">
        <v>1</v>
      </c>
    </row>
    <row r="3012" spans="1:9" x14ac:dyDescent="0.15">
      <c r="A3012" s="169" t="s">
        <v>1202</v>
      </c>
      <c r="B3012" s="169" t="s">
        <v>217</v>
      </c>
      <c r="C3012" s="170" t="s">
        <v>60</v>
      </c>
      <c r="D3012" s="170" t="s">
        <v>63</v>
      </c>
      <c r="E3012" s="171">
        <v>0.30020999999999998</v>
      </c>
      <c r="F3012" s="172">
        <v>5.1643229999999998E-2</v>
      </c>
      <c r="G3012" s="171">
        <v>3.237164E-2</v>
      </c>
      <c r="H3012" s="171">
        <v>0.11064</v>
      </c>
      <c r="I3012" s="170" t="b">
        <v>1</v>
      </c>
    </row>
    <row r="3013" spans="1:9" x14ac:dyDescent="0.15">
      <c r="A3013" s="169" t="s">
        <v>1202</v>
      </c>
      <c r="B3013" s="169" t="s">
        <v>317</v>
      </c>
      <c r="C3013" s="170" t="s">
        <v>67</v>
      </c>
      <c r="D3013" s="170" t="s">
        <v>61</v>
      </c>
      <c r="E3013" s="171">
        <v>0.34960000000000002</v>
      </c>
      <c r="F3013" s="172">
        <v>1.2916230000000001E-2</v>
      </c>
      <c r="G3013" s="171">
        <v>2.991854E-2</v>
      </c>
      <c r="H3013" s="171">
        <v>0.66595000000000004</v>
      </c>
      <c r="I3013" s="170" t="b">
        <v>1</v>
      </c>
    </row>
    <row r="3014" spans="1:9" x14ac:dyDescent="0.15">
      <c r="A3014" s="169" t="s">
        <v>1202</v>
      </c>
      <c r="B3014" s="169" t="s">
        <v>821</v>
      </c>
      <c r="C3014" s="170" t="s">
        <v>60</v>
      </c>
      <c r="D3014" s="170" t="s">
        <v>67</v>
      </c>
      <c r="E3014" s="171">
        <v>0.45815</v>
      </c>
      <c r="F3014" s="172">
        <v>-5.5512699999999998E-2</v>
      </c>
      <c r="G3014" s="171">
        <v>2.9596589999999999E-2</v>
      </c>
      <c r="H3014" s="171">
        <v>6.0704000000000001E-2</v>
      </c>
      <c r="I3014" s="170" t="b">
        <v>0</v>
      </c>
    </row>
    <row r="3015" spans="1:9" x14ac:dyDescent="0.15">
      <c r="A3015" s="169" t="s">
        <v>1202</v>
      </c>
      <c r="B3015" s="169" t="s">
        <v>396</v>
      </c>
      <c r="C3015" s="170" t="s">
        <v>60</v>
      </c>
      <c r="D3015" s="170" t="s">
        <v>63</v>
      </c>
      <c r="E3015" s="171">
        <v>0.17718999999999999</v>
      </c>
      <c r="F3015" s="172">
        <v>4.2101180000000002E-2</v>
      </c>
      <c r="G3015" s="171">
        <v>3.8400770000000001E-2</v>
      </c>
      <c r="H3015" s="171">
        <v>0.27292</v>
      </c>
      <c r="I3015" s="170" t="b">
        <v>1</v>
      </c>
    </row>
    <row r="3016" spans="1:9" x14ac:dyDescent="0.15">
      <c r="A3016" s="169" t="s">
        <v>1202</v>
      </c>
      <c r="B3016" s="169" t="s">
        <v>87</v>
      </c>
      <c r="C3016" s="170" t="s">
        <v>67</v>
      </c>
      <c r="D3016" s="170" t="s">
        <v>61</v>
      </c>
      <c r="E3016" s="171">
        <v>0.34682000000000002</v>
      </c>
      <c r="F3016" s="172">
        <v>1.2916230000000001E-2</v>
      </c>
      <c r="G3016" s="171">
        <v>3.088115E-2</v>
      </c>
      <c r="H3016" s="171">
        <v>0.67576000000000003</v>
      </c>
      <c r="I3016" s="170" t="b">
        <v>1</v>
      </c>
    </row>
    <row r="3017" spans="1:9" x14ac:dyDescent="0.15">
      <c r="A3017" s="169" t="s">
        <v>1202</v>
      </c>
      <c r="B3017" s="169" t="s">
        <v>298</v>
      </c>
      <c r="C3017" s="170" t="s">
        <v>60</v>
      </c>
      <c r="D3017" s="170" t="s">
        <v>63</v>
      </c>
      <c r="E3017" s="171">
        <v>0.85468</v>
      </c>
      <c r="F3017" s="172">
        <v>7.0246099999999997E-3</v>
      </c>
      <c r="G3017" s="171">
        <v>4.0667080000000001E-2</v>
      </c>
      <c r="H3017" s="171">
        <v>0.86285999999999996</v>
      </c>
      <c r="I3017" s="170" t="b">
        <v>1</v>
      </c>
    </row>
    <row r="3018" spans="1:9" x14ac:dyDescent="0.15">
      <c r="A3018" s="169" t="s">
        <v>1202</v>
      </c>
      <c r="B3018" s="169" t="s">
        <v>179</v>
      </c>
      <c r="C3018" s="170" t="s">
        <v>67</v>
      </c>
      <c r="D3018" s="170" t="s">
        <v>61</v>
      </c>
      <c r="E3018" s="171">
        <v>0.67988000000000004</v>
      </c>
      <c r="F3018" s="172">
        <v>-2.2739499999999999E-2</v>
      </c>
      <c r="G3018" s="171">
        <v>3.1847500000000001E-2</v>
      </c>
      <c r="H3018" s="171">
        <v>0.47521999999999998</v>
      </c>
      <c r="I3018" s="170" t="b">
        <v>1</v>
      </c>
    </row>
    <row r="3019" spans="1:9" x14ac:dyDescent="0.15">
      <c r="A3019" s="169" t="s">
        <v>1202</v>
      </c>
      <c r="B3019" s="169" t="s">
        <v>123</v>
      </c>
      <c r="C3019" s="170" t="s">
        <v>67</v>
      </c>
      <c r="D3019" s="170" t="s">
        <v>63</v>
      </c>
      <c r="E3019" s="171">
        <v>0.17788999999999999</v>
      </c>
      <c r="F3019" s="172">
        <v>-5.8688999999999998E-2</v>
      </c>
      <c r="G3019" s="171">
        <v>3.8706049999999999E-2</v>
      </c>
      <c r="H3019" s="171">
        <v>0.12945000000000001</v>
      </c>
      <c r="I3019" s="170" t="b">
        <v>1</v>
      </c>
    </row>
    <row r="3020" spans="1:9" x14ac:dyDescent="0.15">
      <c r="A3020" s="169" t="s">
        <v>1202</v>
      </c>
      <c r="B3020" s="169" t="s">
        <v>66</v>
      </c>
      <c r="C3020" s="170" t="s">
        <v>67</v>
      </c>
      <c r="D3020" s="170" t="s">
        <v>61</v>
      </c>
      <c r="E3020" s="171">
        <v>0.30941999999999997</v>
      </c>
      <c r="F3020" s="172">
        <v>5.2592449999999999E-2</v>
      </c>
      <c r="G3020" s="171">
        <v>3.1918019999999998E-2</v>
      </c>
      <c r="H3020" s="171">
        <v>9.9406999999999995E-2</v>
      </c>
      <c r="I3020" s="170" t="b">
        <v>1</v>
      </c>
    </row>
    <row r="3021" spans="1:9" x14ac:dyDescent="0.15">
      <c r="A3021" s="169" t="s">
        <v>1202</v>
      </c>
      <c r="B3021" s="169" t="s">
        <v>119</v>
      </c>
      <c r="C3021" s="170" t="s">
        <v>67</v>
      </c>
      <c r="D3021" s="170" t="s">
        <v>61</v>
      </c>
      <c r="E3021" s="171">
        <v>0.42055999999999999</v>
      </c>
      <c r="F3021" s="172">
        <v>1.5873350000000001E-2</v>
      </c>
      <c r="G3021" s="171">
        <v>2.9510959999999999E-2</v>
      </c>
      <c r="H3021" s="171">
        <v>0.59065999999999996</v>
      </c>
      <c r="I3021" s="170" t="b">
        <v>1</v>
      </c>
    </row>
    <row r="3022" spans="1:9" x14ac:dyDescent="0.15">
      <c r="A3022" s="169" t="s">
        <v>1202</v>
      </c>
      <c r="B3022" s="169" t="s">
        <v>71</v>
      </c>
      <c r="C3022" s="170" t="s">
        <v>60</v>
      </c>
      <c r="D3022" s="170" t="s">
        <v>63</v>
      </c>
      <c r="E3022" s="171">
        <v>0.44197999999999998</v>
      </c>
      <c r="F3022" s="172">
        <v>1.1928569999999999E-2</v>
      </c>
      <c r="G3022" s="171">
        <v>2.97088E-2</v>
      </c>
      <c r="H3022" s="171">
        <v>0.68803999999999998</v>
      </c>
      <c r="I3022" s="170" t="b">
        <v>1</v>
      </c>
    </row>
    <row r="3023" spans="1:9" x14ac:dyDescent="0.15">
      <c r="A3023" s="169" t="s">
        <v>1202</v>
      </c>
      <c r="B3023" s="169" t="s">
        <v>369</v>
      </c>
      <c r="C3023" s="170" t="s">
        <v>63</v>
      </c>
      <c r="D3023" s="170" t="s">
        <v>61</v>
      </c>
      <c r="E3023" s="171">
        <v>0.39296999999999999</v>
      </c>
      <c r="F3023" s="172">
        <v>1.5873350000000001E-2</v>
      </c>
      <c r="G3023" s="171">
        <v>3.1403260000000002E-2</v>
      </c>
      <c r="H3023" s="171">
        <v>0.61323000000000005</v>
      </c>
      <c r="I3023" s="170" t="b">
        <v>1</v>
      </c>
    </row>
    <row r="3024" spans="1:9" x14ac:dyDescent="0.15">
      <c r="A3024" s="169" t="s">
        <v>1202</v>
      </c>
      <c r="B3024" s="169" t="s">
        <v>116</v>
      </c>
      <c r="C3024" s="170" t="s">
        <v>67</v>
      </c>
      <c r="D3024" s="170" t="s">
        <v>60</v>
      </c>
      <c r="E3024" s="171">
        <v>0.43894</v>
      </c>
      <c r="F3024" s="172">
        <v>-1.51136E-2</v>
      </c>
      <c r="G3024" s="171">
        <v>3.0159149999999999E-2</v>
      </c>
      <c r="H3024" s="171">
        <v>0.61628000000000005</v>
      </c>
      <c r="I3024" s="170" t="b">
        <v>0</v>
      </c>
    </row>
    <row r="3025" spans="1:9" x14ac:dyDescent="0.15">
      <c r="A3025" s="169" t="s">
        <v>1202</v>
      </c>
      <c r="B3025" s="169" t="s">
        <v>865</v>
      </c>
      <c r="C3025" s="170" t="s">
        <v>60</v>
      </c>
      <c r="D3025" s="170" t="s">
        <v>63</v>
      </c>
      <c r="E3025" s="171">
        <v>0.15215999999999999</v>
      </c>
      <c r="F3025" s="172">
        <v>-8.6647799999999997E-2</v>
      </c>
      <c r="G3025" s="171">
        <v>4.1318430000000003E-2</v>
      </c>
      <c r="H3025" s="171">
        <v>3.5986999999999998E-2</v>
      </c>
      <c r="I3025" s="170" t="b">
        <v>1</v>
      </c>
    </row>
    <row r="3026" spans="1:9" x14ac:dyDescent="0.15">
      <c r="A3026" s="169" t="s">
        <v>1202</v>
      </c>
      <c r="B3026" s="169" t="s">
        <v>205</v>
      </c>
      <c r="C3026" s="170" t="s">
        <v>60</v>
      </c>
      <c r="D3026" s="170" t="s">
        <v>63</v>
      </c>
      <c r="E3026" s="171">
        <v>0.87494000000000005</v>
      </c>
      <c r="F3026" s="172">
        <v>4.9190240000000003E-2</v>
      </c>
      <c r="G3026" s="171">
        <v>4.4736869999999998E-2</v>
      </c>
      <c r="H3026" s="171">
        <v>0.27152999999999999</v>
      </c>
      <c r="I3026" s="170" t="b">
        <v>1</v>
      </c>
    </row>
    <row r="3027" spans="1:9" x14ac:dyDescent="0.15">
      <c r="A3027" s="169" t="s">
        <v>1202</v>
      </c>
      <c r="B3027" s="169" t="s">
        <v>73</v>
      </c>
      <c r="C3027" s="170" t="s">
        <v>67</v>
      </c>
      <c r="D3027" s="170" t="s">
        <v>61</v>
      </c>
      <c r="E3027" s="171">
        <v>0.61995999999999996</v>
      </c>
      <c r="F3027" s="172">
        <v>-1.2916199999999999E-2</v>
      </c>
      <c r="G3027" s="171">
        <v>3.1283810000000002E-2</v>
      </c>
      <c r="H3027" s="171">
        <v>0.67969999999999997</v>
      </c>
      <c r="I3027" s="170" t="b">
        <v>1</v>
      </c>
    </row>
    <row r="3028" spans="1:9" x14ac:dyDescent="0.15">
      <c r="A3028" s="169" t="s">
        <v>1202</v>
      </c>
      <c r="B3028" s="169" t="s">
        <v>167</v>
      </c>
      <c r="C3028" s="170" t="s">
        <v>60</v>
      </c>
      <c r="D3028" s="170" t="s">
        <v>63</v>
      </c>
      <c r="E3028" s="171">
        <v>0.70828000000000002</v>
      </c>
      <c r="F3028" s="172">
        <v>3.4591440000000001E-2</v>
      </c>
      <c r="G3028" s="171">
        <v>3.3199109999999997E-2</v>
      </c>
      <c r="H3028" s="171">
        <v>0.29743999999999998</v>
      </c>
      <c r="I3028" s="170" t="b">
        <v>1</v>
      </c>
    </row>
    <row r="3029" spans="1:9" x14ac:dyDescent="0.15">
      <c r="A3029" s="169" t="s">
        <v>1202</v>
      </c>
      <c r="B3029" s="169" t="s">
        <v>140</v>
      </c>
      <c r="C3029" s="170" t="s">
        <v>67</v>
      </c>
      <c r="D3029" s="170" t="s">
        <v>61</v>
      </c>
      <c r="E3029" s="171">
        <v>0.56893000000000005</v>
      </c>
      <c r="F3029" s="172">
        <v>1.918282E-2</v>
      </c>
      <c r="G3029" s="171">
        <v>2.979445E-2</v>
      </c>
      <c r="H3029" s="171">
        <v>0.51968000000000003</v>
      </c>
      <c r="I3029" s="170" t="b">
        <v>1</v>
      </c>
    </row>
    <row r="3030" spans="1:9" x14ac:dyDescent="0.15">
      <c r="A3030" s="169" t="s">
        <v>1202</v>
      </c>
      <c r="B3030" s="169" t="s">
        <v>320</v>
      </c>
      <c r="C3030" s="170" t="s">
        <v>60</v>
      </c>
      <c r="D3030" s="170" t="s">
        <v>61</v>
      </c>
      <c r="E3030" s="171">
        <v>0.88407000000000002</v>
      </c>
      <c r="F3030" s="172">
        <v>0.10092592</v>
      </c>
      <c r="G3030" s="171">
        <v>4.672366E-2</v>
      </c>
      <c r="H3030" s="171">
        <v>3.0768E-2</v>
      </c>
      <c r="I3030" s="170" t="b">
        <v>1</v>
      </c>
    </row>
    <row r="3031" spans="1:9" x14ac:dyDescent="0.15">
      <c r="A3031" s="169" t="s">
        <v>1202</v>
      </c>
      <c r="B3031" s="169" t="s">
        <v>799</v>
      </c>
      <c r="C3031" s="170" t="s">
        <v>67</v>
      </c>
      <c r="D3031" s="170" t="s">
        <v>61</v>
      </c>
      <c r="E3031" s="171">
        <v>4.206E-2</v>
      </c>
      <c r="F3031" s="172">
        <v>-7.0245999999999998E-3</v>
      </c>
      <c r="G3031" s="171">
        <v>7.3840729999999993E-2</v>
      </c>
      <c r="H3031" s="171">
        <v>0.92420999999999998</v>
      </c>
      <c r="I3031" s="170" t="b">
        <v>1</v>
      </c>
    </row>
    <row r="3032" spans="1:9" x14ac:dyDescent="0.15">
      <c r="A3032" s="169" t="s">
        <v>1202</v>
      </c>
      <c r="B3032" s="169" t="s">
        <v>194</v>
      </c>
      <c r="C3032" s="170" t="s">
        <v>67</v>
      </c>
      <c r="D3032" s="170" t="s">
        <v>61</v>
      </c>
      <c r="E3032" s="171">
        <v>0.31979000000000002</v>
      </c>
      <c r="F3032" s="172">
        <v>4.9875400000000004E-3</v>
      </c>
      <c r="G3032" s="171">
        <v>3.3948739999999998E-2</v>
      </c>
      <c r="H3032" s="171">
        <v>0.88319999999999999</v>
      </c>
      <c r="I3032" s="170" t="b">
        <v>1</v>
      </c>
    </row>
    <row r="3033" spans="1:9" x14ac:dyDescent="0.15">
      <c r="A3033" s="169" t="s">
        <v>1202</v>
      </c>
      <c r="B3033" s="169" t="s">
        <v>982</v>
      </c>
      <c r="C3033" s="170" t="s">
        <v>60</v>
      </c>
      <c r="D3033" s="170" t="s">
        <v>63</v>
      </c>
      <c r="E3033" s="171">
        <v>0.22528000000000001</v>
      </c>
      <c r="F3033" s="172">
        <v>-6.0181000000000002E-3</v>
      </c>
      <c r="G3033" s="171">
        <v>3.4552390000000002E-2</v>
      </c>
      <c r="H3033" s="171">
        <v>0.86173</v>
      </c>
      <c r="I3033" s="170" t="b">
        <v>1</v>
      </c>
    </row>
    <row r="3034" spans="1:9" x14ac:dyDescent="0.15">
      <c r="A3034" s="169" t="s">
        <v>1202</v>
      </c>
      <c r="B3034" s="169" t="s">
        <v>990</v>
      </c>
      <c r="C3034" s="170" t="s">
        <v>61</v>
      </c>
      <c r="D3034" s="170" t="s">
        <v>67</v>
      </c>
      <c r="E3034" s="171">
        <v>0.54086000000000001</v>
      </c>
      <c r="F3034" s="172">
        <v>4.0821990000000002E-2</v>
      </c>
      <c r="G3034" s="171">
        <v>2.992274E-2</v>
      </c>
      <c r="H3034" s="171">
        <v>0.17249</v>
      </c>
      <c r="I3034" s="170" t="b">
        <v>1</v>
      </c>
    </row>
    <row r="3035" spans="1:9" x14ac:dyDescent="0.15">
      <c r="A3035" s="169" t="s">
        <v>1202</v>
      </c>
      <c r="B3035" s="169" t="s">
        <v>264</v>
      </c>
      <c r="C3035" s="170" t="s">
        <v>60</v>
      </c>
      <c r="D3035" s="170" t="s">
        <v>61</v>
      </c>
      <c r="E3035" s="171">
        <v>0.61295999999999995</v>
      </c>
      <c r="F3035" s="172">
        <v>3.045921E-2</v>
      </c>
      <c r="G3035" s="171">
        <v>3.0570150000000001E-2</v>
      </c>
      <c r="H3035" s="171">
        <v>0.31907000000000002</v>
      </c>
      <c r="I3035" s="170" t="b">
        <v>1</v>
      </c>
    </row>
    <row r="3036" spans="1:9" x14ac:dyDescent="0.15">
      <c r="A3036" s="169" t="s">
        <v>1202</v>
      </c>
      <c r="B3036" s="169" t="s">
        <v>224</v>
      </c>
      <c r="C3036" s="170" t="s">
        <v>67</v>
      </c>
      <c r="D3036" s="170" t="s">
        <v>63</v>
      </c>
      <c r="E3036" s="171">
        <v>0.31858999999999998</v>
      </c>
      <c r="F3036" s="172">
        <v>-3.2523200000000002E-2</v>
      </c>
      <c r="G3036" s="171">
        <v>3.1687769999999997E-2</v>
      </c>
      <c r="H3036" s="171">
        <v>0.30471999999999999</v>
      </c>
      <c r="I3036" s="170" t="b">
        <v>1</v>
      </c>
    </row>
    <row r="3037" spans="1:9" x14ac:dyDescent="0.15">
      <c r="A3037" s="169" t="s">
        <v>1202</v>
      </c>
      <c r="B3037" s="169" t="s">
        <v>892</v>
      </c>
      <c r="C3037" s="170" t="s">
        <v>67</v>
      </c>
      <c r="D3037" s="170" t="s">
        <v>61</v>
      </c>
      <c r="E3037" s="171">
        <v>0.37635999999999997</v>
      </c>
      <c r="F3037" s="172">
        <v>2.2739490000000001E-2</v>
      </c>
      <c r="G3037" s="171">
        <v>3.1110220000000001E-2</v>
      </c>
      <c r="H3037" s="171">
        <v>0.46482000000000001</v>
      </c>
      <c r="I3037" s="170" t="b">
        <v>1</v>
      </c>
    </row>
    <row r="3038" spans="1:9" x14ac:dyDescent="0.15">
      <c r="A3038" s="169" t="s">
        <v>1202</v>
      </c>
      <c r="B3038" s="169" t="s">
        <v>807</v>
      </c>
      <c r="C3038" s="170" t="s">
        <v>61</v>
      </c>
      <c r="D3038" s="170" t="s">
        <v>60</v>
      </c>
      <c r="E3038" s="171">
        <v>0.11032</v>
      </c>
      <c r="F3038" s="172">
        <v>-2.1223599999999999E-2</v>
      </c>
      <c r="G3038" s="171">
        <v>4.6101169999999997E-2</v>
      </c>
      <c r="H3038" s="171">
        <v>0.64524999999999999</v>
      </c>
      <c r="I3038" s="170" t="b">
        <v>1</v>
      </c>
    </row>
    <row r="3039" spans="1:9" x14ac:dyDescent="0.15">
      <c r="A3039" s="169" t="s">
        <v>1202</v>
      </c>
      <c r="B3039" s="169" t="s">
        <v>809</v>
      </c>
      <c r="C3039" s="170" t="s">
        <v>63</v>
      </c>
      <c r="D3039" s="170" t="s">
        <v>60</v>
      </c>
      <c r="E3039" s="171">
        <v>0.28164</v>
      </c>
      <c r="F3039" s="172">
        <v>5.1643229999999998E-2</v>
      </c>
      <c r="G3039" s="171">
        <v>3.2668709999999997E-2</v>
      </c>
      <c r="H3039" s="171">
        <v>0.11391999999999999</v>
      </c>
      <c r="I3039" s="170" t="b">
        <v>1</v>
      </c>
    </row>
    <row r="3040" spans="1:9" x14ac:dyDescent="0.15">
      <c r="A3040" s="169" t="s">
        <v>1202</v>
      </c>
      <c r="B3040" s="169" t="s">
        <v>59</v>
      </c>
      <c r="C3040" s="170" t="s">
        <v>60</v>
      </c>
      <c r="D3040" s="170" t="s">
        <v>61</v>
      </c>
      <c r="E3040" s="171">
        <v>0.18969</v>
      </c>
      <c r="F3040" s="172">
        <v>1.9980000000000002E-3</v>
      </c>
      <c r="G3040" s="171">
        <v>3.5415210000000003E-2</v>
      </c>
      <c r="H3040" s="171">
        <v>0.95501000000000003</v>
      </c>
      <c r="I3040" s="170" t="b">
        <v>1</v>
      </c>
    </row>
    <row r="3041" spans="1:9" x14ac:dyDescent="0.15">
      <c r="A3041" s="169" t="s">
        <v>1202</v>
      </c>
      <c r="B3041" s="169" t="s">
        <v>326</v>
      </c>
      <c r="C3041" s="170" t="s">
        <v>67</v>
      </c>
      <c r="D3041" s="170" t="s">
        <v>61</v>
      </c>
      <c r="E3041" s="171">
        <v>0.52725</v>
      </c>
      <c r="F3041" s="172">
        <v>9.0407400000000002E-3</v>
      </c>
      <c r="G3041" s="171">
        <v>2.8825900000000002E-2</v>
      </c>
      <c r="H3041" s="171">
        <v>0.75380000000000003</v>
      </c>
      <c r="I3041" s="170" t="b">
        <v>1</v>
      </c>
    </row>
    <row r="3042" spans="1:9" x14ac:dyDescent="0.15">
      <c r="A3042" s="169" t="s">
        <v>1202</v>
      </c>
      <c r="B3042" s="169" t="s">
        <v>296</v>
      </c>
      <c r="C3042" s="170" t="s">
        <v>67</v>
      </c>
      <c r="D3042" s="170" t="s">
        <v>61</v>
      </c>
      <c r="E3042" s="171">
        <v>0.1704</v>
      </c>
      <c r="F3042" s="172">
        <v>-5.7629100000000003E-2</v>
      </c>
      <c r="G3042" s="171">
        <v>3.9228909999999999E-2</v>
      </c>
      <c r="H3042" s="171">
        <v>0.14182</v>
      </c>
      <c r="I3042" s="170" t="b">
        <v>1</v>
      </c>
    </row>
    <row r="3043" spans="1:9" x14ac:dyDescent="0.15">
      <c r="A3043" s="169" t="s">
        <v>1202</v>
      </c>
      <c r="B3043" s="169" t="s">
        <v>204</v>
      </c>
      <c r="C3043" s="170" t="s">
        <v>67</v>
      </c>
      <c r="D3043" s="170" t="s">
        <v>61</v>
      </c>
      <c r="E3043" s="171">
        <v>0.33803</v>
      </c>
      <c r="F3043" s="172">
        <v>-8.8831199999999999E-2</v>
      </c>
      <c r="G3043" s="171">
        <v>3.1529929999999998E-2</v>
      </c>
      <c r="H3043" s="171">
        <v>4.8419999999999999E-3</v>
      </c>
      <c r="I3043" s="170" t="b">
        <v>1</v>
      </c>
    </row>
    <row r="3044" spans="1:9" x14ac:dyDescent="0.15">
      <c r="A3044" s="169" t="s">
        <v>1202</v>
      </c>
      <c r="B3044" s="169" t="s">
        <v>234</v>
      </c>
      <c r="C3044" s="170" t="s">
        <v>67</v>
      </c>
      <c r="D3044" s="170" t="s">
        <v>61</v>
      </c>
      <c r="E3044" s="171">
        <v>0.73262000000000005</v>
      </c>
      <c r="F3044" s="172">
        <v>8.7738910000000003E-2</v>
      </c>
      <c r="G3044" s="171">
        <v>3.3776069999999998E-2</v>
      </c>
      <c r="H3044" s="171">
        <v>9.3860000000000002E-3</v>
      </c>
      <c r="I3044" s="170" t="b">
        <v>1</v>
      </c>
    </row>
    <row r="3045" spans="1:9" x14ac:dyDescent="0.15">
      <c r="A3045" s="169" t="s">
        <v>1202</v>
      </c>
      <c r="B3045" s="169" t="s">
        <v>126</v>
      </c>
      <c r="C3045" s="170" t="s">
        <v>67</v>
      </c>
      <c r="D3045" s="170" t="s">
        <v>63</v>
      </c>
      <c r="E3045" s="171">
        <v>0.81981999999999999</v>
      </c>
      <c r="F3045" s="172">
        <v>-3.1498699999999998E-2</v>
      </c>
      <c r="G3045" s="171">
        <v>3.8748900000000003E-2</v>
      </c>
      <c r="H3045" s="171">
        <v>0.41627999999999998</v>
      </c>
      <c r="I3045" s="170" t="b">
        <v>1</v>
      </c>
    </row>
    <row r="3046" spans="1:9" x14ac:dyDescent="0.15">
      <c r="A3046" s="169" t="s">
        <v>1202</v>
      </c>
      <c r="B3046" s="169" t="s">
        <v>145</v>
      </c>
      <c r="C3046" s="170" t="s">
        <v>67</v>
      </c>
      <c r="D3046" s="170" t="s">
        <v>61</v>
      </c>
      <c r="E3046" s="171">
        <v>0.30453000000000002</v>
      </c>
      <c r="F3046" s="172">
        <v>1.093994E-2</v>
      </c>
      <c r="G3046" s="171">
        <v>3.2362469999999997E-2</v>
      </c>
      <c r="H3046" s="171">
        <v>0.73533000000000004</v>
      </c>
      <c r="I3046" s="170" t="b">
        <v>1</v>
      </c>
    </row>
    <row r="3047" spans="1:9" x14ac:dyDescent="0.15">
      <c r="A3047" s="169" t="s">
        <v>1202</v>
      </c>
      <c r="B3047" s="169" t="s">
        <v>306</v>
      </c>
      <c r="C3047" s="170" t="s">
        <v>67</v>
      </c>
      <c r="D3047" s="170" t="s">
        <v>61</v>
      </c>
      <c r="E3047" s="171">
        <v>0.26802999999999999</v>
      </c>
      <c r="F3047" s="172">
        <v>3.4401429999999997E-2</v>
      </c>
      <c r="G3047" s="171">
        <v>3.3579499999999998E-2</v>
      </c>
      <c r="H3047" s="171">
        <v>0.30560999999999999</v>
      </c>
      <c r="I3047" s="170" t="b">
        <v>1</v>
      </c>
    </row>
    <row r="3048" spans="1:9" x14ac:dyDescent="0.15">
      <c r="A3048" s="169" t="s">
        <v>1202</v>
      </c>
      <c r="B3048" s="169" t="s">
        <v>252</v>
      </c>
      <c r="C3048" s="170" t="s">
        <v>60</v>
      </c>
      <c r="D3048" s="170" t="s">
        <v>61</v>
      </c>
      <c r="E3048" s="171">
        <v>0.29438999999999999</v>
      </c>
      <c r="F3048" s="172">
        <v>1.2916230000000001E-2</v>
      </c>
      <c r="G3048" s="171">
        <v>3.27912E-2</v>
      </c>
      <c r="H3048" s="171">
        <v>0.69366000000000005</v>
      </c>
      <c r="I3048" s="170" t="b">
        <v>1</v>
      </c>
    </row>
    <row r="3049" spans="1:9" x14ac:dyDescent="0.15">
      <c r="A3049" s="169" t="s">
        <v>1202</v>
      </c>
      <c r="B3049" s="169" t="s">
        <v>277</v>
      </c>
      <c r="C3049" s="170" t="s">
        <v>60</v>
      </c>
      <c r="D3049" s="170" t="s">
        <v>63</v>
      </c>
      <c r="E3049" s="171">
        <v>8.9990000000000001E-2</v>
      </c>
      <c r="F3049" s="172">
        <v>-0.10981489999999999</v>
      </c>
      <c r="G3049" s="171">
        <v>5.233724E-2</v>
      </c>
      <c r="H3049" s="171">
        <v>3.5886000000000001E-2</v>
      </c>
      <c r="I3049" s="170" t="b">
        <v>1</v>
      </c>
    </row>
    <row r="3050" spans="1:9" x14ac:dyDescent="0.15">
      <c r="A3050" s="169" t="s">
        <v>1202</v>
      </c>
      <c r="B3050" s="169" t="s">
        <v>811</v>
      </c>
      <c r="C3050" s="170" t="s">
        <v>67</v>
      </c>
      <c r="D3050" s="170" t="s">
        <v>60</v>
      </c>
      <c r="E3050" s="171">
        <v>0.218</v>
      </c>
      <c r="F3050" s="172">
        <v>-8.7738899999999995E-2</v>
      </c>
      <c r="G3050" s="171">
        <v>3.6892210000000002E-2</v>
      </c>
      <c r="H3050" s="171">
        <v>1.7395000000000001E-2</v>
      </c>
      <c r="I3050" s="170" t="b">
        <v>1</v>
      </c>
    </row>
    <row r="3051" spans="1:9" x14ac:dyDescent="0.15">
      <c r="A3051" s="169" t="s">
        <v>1202</v>
      </c>
      <c r="B3051" s="169" t="s">
        <v>407</v>
      </c>
      <c r="C3051" s="170" t="s">
        <v>63</v>
      </c>
      <c r="D3051" s="170" t="s">
        <v>61</v>
      </c>
      <c r="E3051" s="171">
        <v>0.35282999999999998</v>
      </c>
      <c r="F3051" s="172">
        <v>1.9980000000000002E-3</v>
      </c>
      <c r="G3051" s="171">
        <v>4.0891490000000003E-2</v>
      </c>
      <c r="H3051" s="171">
        <v>0.96103000000000005</v>
      </c>
      <c r="I3051" s="170" t="b">
        <v>1</v>
      </c>
    </row>
    <row r="3052" spans="1:9" x14ac:dyDescent="0.15">
      <c r="A3052" s="169" t="s">
        <v>1202</v>
      </c>
      <c r="B3052" s="169" t="s">
        <v>235</v>
      </c>
      <c r="C3052" s="170" t="s">
        <v>60</v>
      </c>
      <c r="D3052" s="170" t="s">
        <v>63</v>
      </c>
      <c r="E3052" s="171">
        <v>0.84592999999999996</v>
      </c>
      <c r="F3052" s="172">
        <v>0.17197525999999999</v>
      </c>
      <c r="G3052" s="171">
        <v>4.2486469999999998E-2</v>
      </c>
      <c r="H3052" s="172">
        <v>5.1700000000000003E-5</v>
      </c>
      <c r="I3052" s="170" t="b">
        <v>1</v>
      </c>
    </row>
    <row r="3053" spans="1:9" x14ac:dyDescent="0.15">
      <c r="A3053" s="169" t="s">
        <v>1202</v>
      </c>
      <c r="B3053" s="169" t="s">
        <v>92</v>
      </c>
      <c r="C3053" s="170" t="s">
        <v>67</v>
      </c>
      <c r="D3053" s="170" t="s">
        <v>61</v>
      </c>
      <c r="E3053" s="171">
        <v>0.31202999999999997</v>
      </c>
      <c r="F3053" s="172">
        <v>-1.51136E-2</v>
      </c>
      <c r="G3053" s="171">
        <v>3.2991949999999999E-2</v>
      </c>
      <c r="H3053" s="171">
        <v>0.64688000000000001</v>
      </c>
      <c r="I3053" s="170" t="b">
        <v>1</v>
      </c>
    </row>
    <row r="3054" spans="1:9" x14ac:dyDescent="0.15">
      <c r="A3054" s="169" t="s">
        <v>1202</v>
      </c>
      <c r="B3054" s="169" t="s">
        <v>354</v>
      </c>
      <c r="C3054" s="170" t="s">
        <v>60</v>
      </c>
      <c r="D3054" s="170" t="s">
        <v>63</v>
      </c>
      <c r="E3054" s="171">
        <v>0.55783000000000005</v>
      </c>
      <c r="F3054" s="172">
        <v>-1.0939900000000001E-2</v>
      </c>
      <c r="G3054" s="171">
        <v>3.0124809999999998E-2</v>
      </c>
      <c r="H3054" s="171">
        <v>0.71648999999999996</v>
      </c>
      <c r="I3054" s="170" t="b">
        <v>1</v>
      </c>
    </row>
    <row r="3055" spans="1:9" x14ac:dyDescent="0.15">
      <c r="A3055" s="169" t="s">
        <v>1202</v>
      </c>
      <c r="B3055" s="169" t="s">
        <v>877</v>
      </c>
      <c r="C3055" s="170" t="s">
        <v>63</v>
      </c>
      <c r="D3055" s="170" t="s">
        <v>60</v>
      </c>
      <c r="E3055" s="171">
        <v>5.3100000000000001E-2</v>
      </c>
      <c r="F3055" s="172">
        <v>3.6331929999999998E-2</v>
      </c>
      <c r="G3055" s="171">
        <v>6.4574019999999996E-2</v>
      </c>
      <c r="H3055" s="171">
        <v>0.57367999999999997</v>
      </c>
      <c r="I3055" s="170" t="b">
        <v>1</v>
      </c>
    </row>
    <row r="3056" spans="1:9" x14ac:dyDescent="0.15">
      <c r="A3056" s="169" t="s">
        <v>1202</v>
      </c>
      <c r="B3056" s="169" t="s">
        <v>115</v>
      </c>
      <c r="C3056" s="170" t="s">
        <v>67</v>
      </c>
      <c r="D3056" s="170" t="s">
        <v>61</v>
      </c>
      <c r="E3056" s="171">
        <v>0.26093</v>
      </c>
      <c r="F3056" s="172">
        <v>-2.42927E-2</v>
      </c>
      <c r="G3056" s="171">
        <v>3.3867689999999999E-2</v>
      </c>
      <c r="H3056" s="171">
        <v>0.47320000000000001</v>
      </c>
      <c r="I3056" s="170" t="b">
        <v>1</v>
      </c>
    </row>
    <row r="3057" spans="1:9" x14ac:dyDescent="0.15">
      <c r="A3057" s="169" t="s">
        <v>1202</v>
      </c>
      <c r="B3057" s="169" t="s">
        <v>101</v>
      </c>
      <c r="C3057" s="170" t="s">
        <v>60</v>
      </c>
      <c r="D3057" s="170" t="s">
        <v>63</v>
      </c>
      <c r="E3057" s="171">
        <v>0.38267000000000001</v>
      </c>
      <c r="F3057" s="172">
        <v>3.9920199999999998E-3</v>
      </c>
      <c r="G3057" s="171">
        <v>3.4450500000000002E-2</v>
      </c>
      <c r="H3057" s="171">
        <v>0.90774999999999995</v>
      </c>
      <c r="I3057" s="170" t="b">
        <v>1</v>
      </c>
    </row>
    <row r="3058" spans="1:9" x14ac:dyDescent="0.15">
      <c r="A3058" s="169" t="s">
        <v>1202</v>
      </c>
      <c r="B3058" s="169" t="s">
        <v>90</v>
      </c>
      <c r="C3058" s="170" t="s">
        <v>60</v>
      </c>
      <c r="D3058" s="170" t="s">
        <v>63</v>
      </c>
      <c r="E3058" s="171">
        <v>0.68374999999999997</v>
      </c>
      <c r="F3058" s="172">
        <v>5.7629109999999997E-2</v>
      </c>
      <c r="G3058" s="171">
        <v>3.2442400000000003E-2</v>
      </c>
      <c r="H3058" s="171">
        <v>7.5675000000000006E-2</v>
      </c>
      <c r="I3058" s="170" t="b">
        <v>1</v>
      </c>
    </row>
    <row r="3059" spans="1:9" x14ac:dyDescent="0.15">
      <c r="A3059" s="169" t="s">
        <v>1202</v>
      </c>
      <c r="B3059" s="169" t="s">
        <v>942</v>
      </c>
      <c r="C3059" s="170" t="s">
        <v>63</v>
      </c>
      <c r="D3059" s="170" t="s">
        <v>67</v>
      </c>
      <c r="E3059" s="171">
        <v>0.19223000000000001</v>
      </c>
      <c r="F3059" s="172">
        <v>6.5787739999999997E-2</v>
      </c>
      <c r="G3059" s="171">
        <v>3.6874160000000003E-2</v>
      </c>
      <c r="H3059" s="171">
        <v>7.4404999999999999E-2</v>
      </c>
      <c r="I3059" s="170" t="b">
        <v>1</v>
      </c>
    </row>
    <row r="3060" spans="1:9" x14ac:dyDescent="0.15">
      <c r="A3060" s="169" t="s">
        <v>1202</v>
      </c>
      <c r="B3060" s="169" t="s">
        <v>131</v>
      </c>
      <c r="C3060" s="170" t="s">
        <v>60</v>
      </c>
      <c r="D3060" s="170" t="s">
        <v>63</v>
      </c>
      <c r="E3060" s="171">
        <v>0.13120999999999999</v>
      </c>
      <c r="F3060" s="172">
        <v>-7.1496000000000004E-2</v>
      </c>
      <c r="G3060" s="171">
        <v>4.4373599999999999E-2</v>
      </c>
      <c r="H3060" s="171">
        <v>0.10713</v>
      </c>
      <c r="I3060" s="170" t="b">
        <v>1</v>
      </c>
    </row>
    <row r="3061" spans="1:9" x14ac:dyDescent="0.15">
      <c r="A3061" s="169" t="s">
        <v>1202</v>
      </c>
      <c r="B3061" s="169" t="s">
        <v>393</v>
      </c>
      <c r="C3061" s="170" t="s">
        <v>67</v>
      </c>
      <c r="D3061" s="170" t="s">
        <v>63</v>
      </c>
      <c r="E3061" s="171">
        <v>0.92169999999999996</v>
      </c>
      <c r="F3061" s="172">
        <v>6.0180700000000004E-3</v>
      </c>
      <c r="G3061" s="171">
        <v>5.5790819999999998E-2</v>
      </c>
      <c r="H3061" s="171">
        <v>0.91410000000000002</v>
      </c>
      <c r="I3061" s="170" t="b">
        <v>1</v>
      </c>
    </row>
    <row r="3062" spans="1:9" x14ac:dyDescent="0.15">
      <c r="A3062" s="169" t="s">
        <v>1202</v>
      </c>
      <c r="B3062" s="169" t="s">
        <v>401</v>
      </c>
      <c r="C3062" s="170" t="s">
        <v>67</v>
      </c>
      <c r="D3062" s="170" t="s">
        <v>61</v>
      </c>
      <c r="E3062" s="171">
        <v>0.24246000000000001</v>
      </c>
      <c r="F3062" s="172">
        <v>-4.0080000000000003E-3</v>
      </c>
      <c r="G3062" s="171">
        <v>3.2596550000000002E-2</v>
      </c>
      <c r="H3062" s="171">
        <v>0.90214000000000005</v>
      </c>
      <c r="I3062" s="170" t="b">
        <v>1</v>
      </c>
    </row>
    <row r="3063" spans="1:9" x14ac:dyDescent="0.15">
      <c r="A3063" s="169" t="s">
        <v>1202</v>
      </c>
      <c r="B3063" s="169" t="s">
        <v>130</v>
      </c>
      <c r="C3063" s="170" t="s">
        <v>67</v>
      </c>
      <c r="D3063" s="170" t="s">
        <v>61</v>
      </c>
      <c r="E3063" s="171">
        <v>0.52495000000000003</v>
      </c>
      <c r="F3063" s="172">
        <v>1.4098919999999999E-2</v>
      </c>
      <c r="G3063" s="171">
        <v>2.8924720000000001E-2</v>
      </c>
      <c r="H3063" s="171">
        <v>0.62595000000000001</v>
      </c>
      <c r="I3063" s="170" t="b">
        <v>1</v>
      </c>
    </row>
    <row r="3064" spans="1:9" x14ac:dyDescent="0.15">
      <c r="A3064" s="169" t="s">
        <v>1202</v>
      </c>
      <c r="B3064" s="169" t="s">
        <v>260</v>
      </c>
      <c r="C3064" s="170" t="s">
        <v>67</v>
      </c>
      <c r="D3064" s="170" t="s">
        <v>63</v>
      </c>
      <c r="E3064" s="171">
        <v>0.21646000000000001</v>
      </c>
      <c r="F3064" s="172">
        <v>-4.0080000000000003E-3</v>
      </c>
      <c r="G3064" s="171">
        <v>3.8146079999999999E-2</v>
      </c>
      <c r="H3064" s="171">
        <v>0.91632000000000002</v>
      </c>
      <c r="I3064" s="170" t="b">
        <v>1</v>
      </c>
    </row>
    <row r="3065" spans="1:9" x14ac:dyDescent="0.15">
      <c r="A3065" s="169" t="s">
        <v>1202</v>
      </c>
      <c r="B3065" s="169" t="s">
        <v>348</v>
      </c>
      <c r="C3065" s="170" t="s">
        <v>67</v>
      </c>
      <c r="D3065" s="170" t="s">
        <v>63</v>
      </c>
      <c r="E3065" s="171">
        <v>0.81825000000000003</v>
      </c>
      <c r="F3065" s="172">
        <v>-7.4179400000000006E-2</v>
      </c>
      <c r="G3065" s="171">
        <v>3.7342630000000002E-2</v>
      </c>
      <c r="H3065" s="171">
        <v>4.6982999999999997E-2</v>
      </c>
      <c r="I3065" s="170" t="b">
        <v>1</v>
      </c>
    </row>
    <row r="3066" spans="1:9" x14ac:dyDescent="0.15">
      <c r="A3066" s="169" t="s">
        <v>1202</v>
      </c>
      <c r="B3066" s="169" t="s">
        <v>926</v>
      </c>
      <c r="C3066" s="170" t="s">
        <v>60</v>
      </c>
      <c r="D3066" s="170" t="s">
        <v>63</v>
      </c>
      <c r="E3066" s="171">
        <v>6.5769999999999995E-2</v>
      </c>
      <c r="F3066" s="172">
        <v>-4.9190200000000003E-2</v>
      </c>
      <c r="G3066" s="171">
        <v>6.5778370000000003E-2</v>
      </c>
      <c r="H3066" s="171">
        <v>0.45456999999999997</v>
      </c>
      <c r="I3066" s="170" t="b">
        <v>1</v>
      </c>
    </row>
    <row r="3067" spans="1:9" x14ac:dyDescent="0.15">
      <c r="A3067" s="169" t="s">
        <v>1202</v>
      </c>
      <c r="B3067" s="169" t="s">
        <v>867</v>
      </c>
      <c r="C3067" s="170" t="s">
        <v>60</v>
      </c>
      <c r="D3067" s="170" t="s">
        <v>63</v>
      </c>
      <c r="E3067" s="171">
        <v>0.15054999999999999</v>
      </c>
      <c r="F3067" s="172">
        <v>-7.0245999999999998E-3</v>
      </c>
      <c r="G3067" s="171">
        <v>4.0532749999999999E-2</v>
      </c>
      <c r="H3067" s="171">
        <v>0.86241000000000001</v>
      </c>
      <c r="I3067" s="170" t="b">
        <v>1</v>
      </c>
    </row>
    <row r="3068" spans="1:9" x14ac:dyDescent="0.15">
      <c r="A3068" s="169" t="s">
        <v>1202</v>
      </c>
      <c r="B3068" s="169" t="s">
        <v>231</v>
      </c>
      <c r="C3068" s="170" t="s">
        <v>67</v>
      </c>
      <c r="D3068" s="170" t="s">
        <v>61</v>
      </c>
      <c r="E3068" s="171">
        <v>0.38995999999999997</v>
      </c>
      <c r="F3068" s="172">
        <v>2.2739490000000001E-2</v>
      </c>
      <c r="G3068" s="171">
        <v>3.059601E-2</v>
      </c>
      <c r="H3068" s="171">
        <v>0.45734999999999998</v>
      </c>
      <c r="I3068" s="170" t="b">
        <v>1</v>
      </c>
    </row>
    <row r="3069" spans="1:9" x14ac:dyDescent="0.15">
      <c r="A3069" s="169" t="s">
        <v>1202</v>
      </c>
      <c r="B3069" s="169" t="s">
        <v>879</v>
      </c>
      <c r="C3069" s="170" t="s">
        <v>63</v>
      </c>
      <c r="D3069" s="170" t="s">
        <v>61</v>
      </c>
      <c r="E3069" s="171">
        <v>0.22508</v>
      </c>
      <c r="F3069" s="172">
        <v>-4.81404E-2</v>
      </c>
      <c r="G3069" s="171">
        <v>3.5931810000000002E-2</v>
      </c>
      <c r="H3069" s="171">
        <v>0.18032000000000001</v>
      </c>
      <c r="I3069" s="170" t="b">
        <v>1</v>
      </c>
    </row>
    <row r="3070" spans="1:9" x14ac:dyDescent="0.15">
      <c r="A3070" s="169" t="s">
        <v>1202</v>
      </c>
      <c r="B3070" s="169" t="s">
        <v>243</v>
      </c>
      <c r="C3070" s="170" t="s">
        <v>60</v>
      </c>
      <c r="D3070" s="170" t="s">
        <v>61</v>
      </c>
      <c r="E3070" s="171">
        <v>0.54783000000000004</v>
      </c>
      <c r="F3070" s="172">
        <v>7.0246099999999997E-3</v>
      </c>
      <c r="G3070" s="171">
        <v>3.1220640000000001E-2</v>
      </c>
      <c r="H3070" s="171">
        <v>0.82198000000000004</v>
      </c>
      <c r="I3070" s="170" t="b">
        <v>1</v>
      </c>
    </row>
    <row r="3071" spans="1:9" x14ac:dyDescent="0.15">
      <c r="A3071" s="169" t="s">
        <v>1202</v>
      </c>
      <c r="B3071" s="169" t="s">
        <v>823</v>
      </c>
      <c r="C3071" s="170" t="s">
        <v>61</v>
      </c>
      <c r="D3071" s="170" t="s">
        <v>67</v>
      </c>
      <c r="E3071" s="171">
        <v>8.4409999999999999E-2</v>
      </c>
      <c r="F3071" s="172">
        <v>-9.0407000000000005E-3</v>
      </c>
      <c r="G3071" s="171">
        <v>5.6769899999999998E-2</v>
      </c>
      <c r="H3071" s="171">
        <v>0.87346999999999997</v>
      </c>
      <c r="I3071" s="170" t="b">
        <v>1</v>
      </c>
    </row>
    <row r="3072" spans="1:9" x14ac:dyDescent="0.15">
      <c r="A3072" s="169" t="s">
        <v>1202</v>
      </c>
      <c r="B3072" s="169" t="s">
        <v>944</v>
      </c>
      <c r="C3072" s="170" t="s">
        <v>67</v>
      </c>
      <c r="D3072" s="170" t="s">
        <v>63</v>
      </c>
      <c r="E3072" s="171">
        <v>0.10434</v>
      </c>
      <c r="F3072" s="172">
        <v>7.5107469999999996E-2</v>
      </c>
      <c r="G3072" s="171">
        <v>4.8194140000000003E-2</v>
      </c>
      <c r="H3072" s="171">
        <v>0.11913</v>
      </c>
      <c r="I3072" s="170" t="b">
        <v>1</v>
      </c>
    </row>
    <row r="3073" spans="1:9" x14ac:dyDescent="0.15">
      <c r="A3073" s="169" t="s">
        <v>1202</v>
      </c>
      <c r="B3073" s="169" t="s">
        <v>898</v>
      </c>
      <c r="C3073" s="170" t="s">
        <v>61</v>
      </c>
      <c r="D3073" s="170" t="s">
        <v>67</v>
      </c>
      <c r="E3073" s="171">
        <v>0.34208</v>
      </c>
      <c r="F3073" s="172">
        <v>-6.0181000000000002E-3</v>
      </c>
      <c r="G3073" s="171">
        <v>3.3680969999999998E-2</v>
      </c>
      <c r="H3073" s="171">
        <v>0.85819000000000001</v>
      </c>
      <c r="I3073" s="170" t="b">
        <v>1</v>
      </c>
    </row>
    <row r="3074" spans="1:9" x14ac:dyDescent="0.15">
      <c r="A3074" s="169" t="s">
        <v>1202</v>
      </c>
      <c r="B3074" s="169" t="s">
        <v>289</v>
      </c>
      <c r="C3074" s="170" t="s">
        <v>60</v>
      </c>
      <c r="D3074" s="170" t="s">
        <v>63</v>
      </c>
      <c r="E3074" s="171">
        <v>0.40076000000000001</v>
      </c>
      <c r="F3074" s="172">
        <v>2.7615170000000001E-2</v>
      </c>
      <c r="G3074" s="171">
        <v>3.0096979999999999E-2</v>
      </c>
      <c r="H3074" s="171">
        <v>0.35886000000000001</v>
      </c>
      <c r="I3074" s="170" t="b">
        <v>1</v>
      </c>
    </row>
    <row r="3075" spans="1:9" x14ac:dyDescent="0.15">
      <c r="A3075" s="169" t="s">
        <v>1202</v>
      </c>
      <c r="B3075" s="169" t="s">
        <v>103</v>
      </c>
      <c r="C3075" s="170" t="s">
        <v>63</v>
      </c>
      <c r="D3075" s="170" t="s">
        <v>61</v>
      </c>
      <c r="E3075" s="171">
        <v>0.71731</v>
      </c>
      <c r="F3075" s="172">
        <v>-4.6883599999999997E-2</v>
      </c>
      <c r="G3075" s="171">
        <v>3.4217039999999997E-2</v>
      </c>
      <c r="H3075" s="171">
        <v>0.17063</v>
      </c>
      <c r="I3075" s="170" t="b">
        <v>1</v>
      </c>
    </row>
    <row r="3076" spans="1:9" x14ac:dyDescent="0.15">
      <c r="A3076" s="169" t="s">
        <v>1202</v>
      </c>
      <c r="B3076" s="169" t="s">
        <v>328</v>
      </c>
      <c r="C3076" s="170" t="s">
        <v>67</v>
      </c>
      <c r="D3076" s="170" t="s">
        <v>61</v>
      </c>
      <c r="E3076" s="171">
        <v>0.69630999999999998</v>
      </c>
      <c r="F3076" s="172">
        <v>-1.0939900000000001E-2</v>
      </c>
      <c r="G3076" s="171">
        <v>3.3457109999999998E-2</v>
      </c>
      <c r="H3076" s="171">
        <v>0.74368000000000001</v>
      </c>
      <c r="I3076" s="170" t="b">
        <v>1</v>
      </c>
    </row>
    <row r="3077" spans="1:9" x14ac:dyDescent="0.15">
      <c r="A3077" s="169" t="s">
        <v>1202</v>
      </c>
      <c r="B3077" s="169" t="s">
        <v>69</v>
      </c>
      <c r="C3077" s="170" t="s">
        <v>67</v>
      </c>
      <c r="D3077" s="170" t="s">
        <v>61</v>
      </c>
      <c r="E3077" s="171">
        <v>0.20538000000000001</v>
      </c>
      <c r="F3077" s="172">
        <v>9.6218860000000003E-2</v>
      </c>
      <c r="G3077" s="171">
        <v>3.5515749999999999E-2</v>
      </c>
      <c r="H3077" s="171">
        <v>6.7447999999999996E-3</v>
      </c>
      <c r="I3077" s="170" t="b">
        <v>1</v>
      </c>
    </row>
    <row r="3078" spans="1:9" x14ac:dyDescent="0.15">
      <c r="A3078" s="169" t="s">
        <v>1202</v>
      </c>
      <c r="B3078" s="169" t="s">
        <v>220</v>
      </c>
      <c r="C3078" s="170" t="s">
        <v>67</v>
      </c>
      <c r="D3078" s="170" t="s">
        <v>61</v>
      </c>
      <c r="E3078" s="171">
        <v>0.31911</v>
      </c>
      <c r="F3078" s="172">
        <v>-5.3400799999999998E-2</v>
      </c>
      <c r="G3078" s="171">
        <v>3.277153E-2</v>
      </c>
      <c r="H3078" s="171">
        <v>0.10321</v>
      </c>
      <c r="I3078" s="170" t="b">
        <v>1</v>
      </c>
    </row>
    <row r="3079" spans="1:9" x14ac:dyDescent="0.15">
      <c r="A3079" s="169" t="s">
        <v>1202</v>
      </c>
      <c r="B3079" s="169" t="s">
        <v>168</v>
      </c>
      <c r="C3079" s="170" t="s">
        <v>67</v>
      </c>
      <c r="D3079" s="170" t="s">
        <v>61</v>
      </c>
      <c r="E3079" s="171">
        <v>0.38025999999999999</v>
      </c>
      <c r="F3079" s="172">
        <v>2.0782539999999999E-2</v>
      </c>
      <c r="G3079" s="171">
        <v>3.010407E-2</v>
      </c>
      <c r="H3079" s="171">
        <v>0.48997000000000002</v>
      </c>
      <c r="I3079" s="170" t="b">
        <v>1</v>
      </c>
    </row>
    <row r="3080" spans="1:9" x14ac:dyDescent="0.15">
      <c r="A3080" s="169" t="s">
        <v>1202</v>
      </c>
      <c r="B3080" s="169" t="s">
        <v>841</v>
      </c>
      <c r="C3080" s="170" t="s">
        <v>67</v>
      </c>
      <c r="D3080" s="170" t="s">
        <v>61</v>
      </c>
      <c r="E3080" s="171">
        <v>0.29549999999999998</v>
      </c>
      <c r="F3080" s="172">
        <v>1.5873350000000001E-2</v>
      </c>
      <c r="G3080" s="171">
        <v>3.2708939999999999E-2</v>
      </c>
      <c r="H3080" s="171">
        <v>0.62746999999999997</v>
      </c>
      <c r="I3080" s="170" t="b">
        <v>1</v>
      </c>
    </row>
    <row r="3081" spans="1:9" x14ac:dyDescent="0.15">
      <c r="A3081" s="169" t="s">
        <v>1202</v>
      </c>
      <c r="B3081" s="169" t="s">
        <v>148</v>
      </c>
      <c r="C3081" s="170" t="s">
        <v>60</v>
      </c>
      <c r="D3081" s="170" t="s">
        <v>63</v>
      </c>
      <c r="E3081" s="171">
        <v>0.62500999999999995</v>
      </c>
      <c r="F3081" s="172">
        <v>-9.9949999999999995E-4</v>
      </c>
      <c r="G3081" s="171">
        <v>5.7869829999999997E-2</v>
      </c>
      <c r="H3081" s="171">
        <v>0.98621999999999999</v>
      </c>
      <c r="I3081" s="170" t="b">
        <v>1</v>
      </c>
    </row>
    <row r="3082" spans="1:9" x14ac:dyDescent="0.15">
      <c r="A3082" s="169" t="s">
        <v>1202</v>
      </c>
      <c r="B3082" s="169" t="s">
        <v>342</v>
      </c>
      <c r="C3082" s="170" t="s">
        <v>60</v>
      </c>
      <c r="D3082" s="170" t="s">
        <v>61</v>
      </c>
      <c r="E3082" s="171">
        <v>0.55189999999999995</v>
      </c>
      <c r="F3082" s="172">
        <v>-2.3716500000000001E-2</v>
      </c>
      <c r="G3082" s="171">
        <v>2.9597689999999999E-2</v>
      </c>
      <c r="H3082" s="171">
        <v>0.42296</v>
      </c>
      <c r="I3082" s="170" t="b">
        <v>1</v>
      </c>
    </row>
    <row r="3083" spans="1:9" x14ac:dyDescent="0.15">
      <c r="A3083" s="169" t="s">
        <v>1202</v>
      </c>
      <c r="B3083" s="169" t="s">
        <v>318</v>
      </c>
      <c r="C3083" s="170" t="s">
        <v>67</v>
      </c>
      <c r="D3083" s="170" t="s">
        <v>60</v>
      </c>
      <c r="E3083" s="171">
        <v>0.16864000000000001</v>
      </c>
      <c r="F3083" s="172">
        <v>-4.9190200000000003E-2</v>
      </c>
      <c r="G3083" s="171">
        <v>4.0314219999999998E-2</v>
      </c>
      <c r="H3083" s="171">
        <v>0.22239999999999999</v>
      </c>
      <c r="I3083" s="170" t="b">
        <v>1</v>
      </c>
    </row>
    <row r="3084" spans="1:9" x14ac:dyDescent="0.15">
      <c r="A3084" s="169" t="s">
        <v>1202</v>
      </c>
      <c r="B3084" s="169" t="s">
        <v>143</v>
      </c>
      <c r="C3084" s="170" t="s">
        <v>67</v>
      </c>
      <c r="D3084" s="170" t="s">
        <v>61</v>
      </c>
      <c r="E3084" s="171">
        <v>0.24182000000000001</v>
      </c>
      <c r="F3084" s="172">
        <v>6.9756100000000001E-3</v>
      </c>
      <c r="G3084" s="171">
        <v>3.396967E-2</v>
      </c>
      <c r="H3084" s="171">
        <v>0.83730000000000004</v>
      </c>
      <c r="I3084" s="170" t="b">
        <v>1</v>
      </c>
    </row>
    <row r="3085" spans="1:9" x14ac:dyDescent="0.15">
      <c r="A3085" s="169" t="s">
        <v>1202</v>
      </c>
      <c r="B3085" s="169" t="s">
        <v>172</v>
      </c>
      <c r="C3085" s="170" t="s">
        <v>60</v>
      </c>
      <c r="D3085" s="170" t="s">
        <v>63</v>
      </c>
      <c r="E3085" s="171">
        <v>0.64790000000000003</v>
      </c>
      <c r="F3085" s="172">
        <v>4.0080200000000002E-3</v>
      </c>
      <c r="G3085" s="171">
        <v>3.0040279999999999E-2</v>
      </c>
      <c r="H3085" s="171">
        <v>0.89385999999999999</v>
      </c>
      <c r="I3085" s="170" t="b">
        <v>1</v>
      </c>
    </row>
    <row r="3086" spans="1:9" x14ac:dyDescent="0.15">
      <c r="A3086" s="169" t="s">
        <v>1202</v>
      </c>
      <c r="B3086" s="169" t="s">
        <v>159</v>
      </c>
      <c r="C3086" s="170" t="s">
        <v>67</v>
      </c>
      <c r="D3086" s="170" t="s">
        <v>63</v>
      </c>
      <c r="E3086" s="171">
        <v>0.73721000000000003</v>
      </c>
      <c r="F3086" s="172">
        <v>3.5627180000000001E-2</v>
      </c>
      <c r="G3086" s="171">
        <v>3.4271089999999997E-2</v>
      </c>
      <c r="H3086" s="171">
        <v>0.29854000000000003</v>
      </c>
      <c r="I3086" s="170" t="b">
        <v>1</v>
      </c>
    </row>
    <row r="3087" spans="1:9" x14ac:dyDescent="0.15">
      <c r="A3087" s="169" t="s">
        <v>1202</v>
      </c>
      <c r="B3087" s="169" t="s">
        <v>859</v>
      </c>
      <c r="C3087" s="170" t="s">
        <v>61</v>
      </c>
      <c r="D3087" s="170" t="s">
        <v>60</v>
      </c>
      <c r="E3087" s="171">
        <v>6.0949999999999997E-2</v>
      </c>
      <c r="F3087" s="172">
        <v>5.9211859999999998E-2</v>
      </c>
      <c r="G3087" s="171">
        <v>6.4964690000000005E-2</v>
      </c>
      <c r="H3087" s="171">
        <v>0.36205999999999999</v>
      </c>
      <c r="I3087" s="170" t="b">
        <v>1</v>
      </c>
    </row>
    <row r="3088" spans="1:9" x14ac:dyDescent="0.15">
      <c r="A3088" s="169" t="s">
        <v>1202</v>
      </c>
      <c r="B3088" s="169" t="s">
        <v>214</v>
      </c>
      <c r="C3088" s="170" t="s">
        <v>60</v>
      </c>
      <c r="D3088" s="170" t="s">
        <v>63</v>
      </c>
      <c r="E3088" s="171">
        <v>0.39450000000000002</v>
      </c>
      <c r="F3088" s="172">
        <v>6.1095099999999999E-2</v>
      </c>
      <c r="G3088" s="171">
        <v>3.031215E-2</v>
      </c>
      <c r="H3088" s="171">
        <v>4.3848999999999999E-2</v>
      </c>
      <c r="I3088" s="170" t="b">
        <v>1</v>
      </c>
    </row>
    <row r="3089" spans="1:9" x14ac:dyDescent="0.15">
      <c r="A3089" s="169" t="s">
        <v>1202</v>
      </c>
      <c r="B3089" s="169" t="s">
        <v>375</v>
      </c>
      <c r="C3089" s="170" t="s">
        <v>60</v>
      </c>
      <c r="D3089" s="170" t="s">
        <v>63</v>
      </c>
      <c r="E3089" s="171">
        <v>0.28633999999999998</v>
      </c>
      <c r="F3089" s="172">
        <v>-2.7371199999999998E-2</v>
      </c>
      <c r="G3089" s="171">
        <v>3.2943720000000003E-2</v>
      </c>
      <c r="H3089" s="171">
        <v>0.40605999999999998</v>
      </c>
      <c r="I3089" s="170" t="b">
        <v>1</v>
      </c>
    </row>
    <row r="3090" spans="1:9" x14ac:dyDescent="0.15">
      <c r="A3090" s="169" t="s">
        <v>1202</v>
      </c>
      <c r="B3090" s="169" t="s">
        <v>102</v>
      </c>
      <c r="C3090" s="170" t="s">
        <v>60</v>
      </c>
      <c r="D3090" s="170" t="s">
        <v>63</v>
      </c>
      <c r="E3090" s="171">
        <v>4.4290000000000003E-2</v>
      </c>
      <c r="F3090" s="172">
        <v>-1.91828E-2</v>
      </c>
      <c r="G3090" s="171">
        <v>7.6514639999999995E-2</v>
      </c>
      <c r="H3090" s="171">
        <v>0.80203999999999998</v>
      </c>
      <c r="I3090" s="170" t="b">
        <v>1</v>
      </c>
    </row>
    <row r="3091" spans="1:9" x14ac:dyDescent="0.15">
      <c r="A3091" s="169" t="s">
        <v>1202</v>
      </c>
      <c r="B3091" s="169" t="s">
        <v>885</v>
      </c>
      <c r="C3091" s="170" t="s">
        <v>63</v>
      </c>
      <c r="D3091" s="170" t="s">
        <v>67</v>
      </c>
      <c r="E3091" s="171">
        <v>8.183E-2</v>
      </c>
      <c r="F3091" s="172">
        <v>-8.2295199999999999E-2</v>
      </c>
      <c r="G3091" s="171">
        <v>5.4922169999999999E-2</v>
      </c>
      <c r="H3091" s="171">
        <v>0.13403000000000001</v>
      </c>
      <c r="I3091" s="170" t="b">
        <v>1</v>
      </c>
    </row>
    <row r="3092" spans="1:9" x14ac:dyDescent="0.15">
      <c r="A3092" s="169" t="s">
        <v>1202</v>
      </c>
      <c r="B3092" s="169" t="s">
        <v>936</v>
      </c>
      <c r="C3092" s="170" t="s">
        <v>61</v>
      </c>
      <c r="D3092" s="170" t="s">
        <v>63</v>
      </c>
      <c r="E3092" s="171">
        <v>1.917E-2</v>
      </c>
      <c r="F3092" s="172">
        <v>1.9802630000000002E-2</v>
      </c>
      <c r="G3092" s="171">
        <v>0.10832573</v>
      </c>
      <c r="H3092" s="171">
        <v>0.85494999999999999</v>
      </c>
      <c r="I3092" s="170" t="b">
        <v>1</v>
      </c>
    </row>
    <row r="3093" spans="1:9" x14ac:dyDescent="0.15">
      <c r="A3093" s="169" t="s">
        <v>1202</v>
      </c>
      <c r="B3093" s="169" t="s">
        <v>193</v>
      </c>
      <c r="C3093" s="170" t="s">
        <v>63</v>
      </c>
      <c r="D3093" s="170" t="s">
        <v>61</v>
      </c>
      <c r="E3093" s="171">
        <v>0.29914000000000002</v>
      </c>
      <c r="F3093" s="172">
        <v>-4.6043899999999999E-2</v>
      </c>
      <c r="G3093" s="171">
        <v>3.2423140000000003E-2</v>
      </c>
      <c r="H3093" s="171">
        <v>0.15558</v>
      </c>
      <c r="I3093" s="170" t="b">
        <v>1</v>
      </c>
    </row>
    <row r="3094" spans="1:9" x14ac:dyDescent="0.15">
      <c r="A3094" s="169" t="s">
        <v>1202</v>
      </c>
      <c r="B3094" s="169" t="s">
        <v>938</v>
      </c>
      <c r="C3094" s="170" t="s">
        <v>67</v>
      </c>
      <c r="D3094" s="170" t="s">
        <v>61</v>
      </c>
      <c r="E3094" s="171">
        <v>0.34316999999999998</v>
      </c>
      <c r="F3094" s="172">
        <v>-5.12933E-2</v>
      </c>
      <c r="G3094" s="171">
        <v>3.1333670000000001E-2</v>
      </c>
      <c r="H3094" s="171">
        <v>0.10163</v>
      </c>
      <c r="I3094" s="170" t="b">
        <v>1</v>
      </c>
    </row>
    <row r="3095" spans="1:9" x14ac:dyDescent="0.15">
      <c r="A3095" s="169" t="s">
        <v>1202</v>
      </c>
      <c r="B3095" s="169" t="s">
        <v>280</v>
      </c>
      <c r="C3095" s="170" t="s">
        <v>67</v>
      </c>
      <c r="D3095" s="170" t="s">
        <v>61</v>
      </c>
      <c r="E3095" s="171">
        <v>0.69316999999999995</v>
      </c>
      <c r="F3095" s="172">
        <v>2.6343979999999999E-2</v>
      </c>
      <c r="G3095" s="171">
        <v>3.2253169999999998E-2</v>
      </c>
      <c r="H3095" s="171">
        <v>0.41404999999999997</v>
      </c>
      <c r="I3095" s="170" t="b">
        <v>1</v>
      </c>
    </row>
    <row r="3096" spans="1:9" x14ac:dyDescent="0.15">
      <c r="A3096" s="169" t="s">
        <v>1202</v>
      </c>
      <c r="B3096" s="169" t="s">
        <v>245</v>
      </c>
      <c r="C3096" s="170" t="s">
        <v>67</v>
      </c>
      <c r="D3096" s="170" t="s">
        <v>61</v>
      </c>
      <c r="E3096" s="171">
        <v>0.72355000000000003</v>
      </c>
      <c r="F3096" s="172">
        <v>2.6343979999999999E-2</v>
      </c>
      <c r="G3096" s="171">
        <v>3.37287E-2</v>
      </c>
      <c r="H3096" s="171">
        <v>0.43476999999999999</v>
      </c>
      <c r="I3096" s="170" t="b">
        <v>1</v>
      </c>
    </row>
    <row r="3097" spans="1:9" x14ac:dyDescent="0.15">
      <c r="A3097" s="169" t="s">
        <v>1202</v>
      </c>
      <c r="B3097" s="169" t="s">
        <v>1193</v>
      </c>
      <c r="C3097" s="170" t="s">
        <v>63</v>
      </c>
      <c r="D3097" s="170" t="s">
        <v>60</v>
      </c>
      <c r="E3097" s="171">
        <v>8.201E-2</v>
      </c>
      <c r="F3097" s="172">
        <v>-9.0407000000000005E-3</v>
      </c>
      <c r="G3097" s="171">
        <v>5.7563499999999997E-2</v>
      </c>
      <c r="H3097" s="171">
        <v>0.87519999999999998</v>
      </c>
      <c r="I3097" s="170" t="b">
        <v>1</v>
      </c>
    </row>
    <row r="3098" spans="1:9" x14ac:dyDescent="0.15">
      <c r="A3098" s="169" t="s">
        <v>1202</v>
      </c>
      <c r="B3098" s="169" t="s">
        <v>196</v>
      </c>
      <c r="C3098" s="170" t="s">
        <v>67</v>
      </c>
      <c r="D3098" s="170" t="s">
        <v>61</v>
      </c>
      <c r="E3098" s="171">
        <v>0.82204999999999995</v>
      </c>
      <c r="F3098" s="172">
        <v>-3.5367099999999999E-2</v>
      </c>
      <c r="G3098" s="171">
        <v>3.9565370000000002E-2</v>
      </c>
      <c r="H3098" s="171">
        <v>0.37137999999999999</v>
      </c>
      <c r="I3098" s="170" t="b">
        <v>1</v>
      </c>
    </row>
    <row r="3099" spans="1:9" x14ac:dyDescent="0.15">
      <c r="A3099" s="169" t="s">
        <v>1202</v>
      </c>
      <c r="B3099" s="169" t="s">
        <v>62</v>
      </c>
      <c r="C3099" s="170" t="s">
        <v>60</v>
      </c>
      <c r="D3099" s="170" t="s">
        <v>63</v>
      </c>
      <c r="E3099" s="171">
        <v>0.1144</v>
      </c>
      <c r="F3099" s="172">
        <v>-0.1053605</v>
      </c>
      <c r="G3099" s="171">
        <v>4.7900989999999997E-2</v>
      </c>
      <c r="H3099" s="171">
        <v>2.7838999999999999E-2</v>
      </c>
      <c r="I3099" s="170" t="b">
        <v>1</v>
      </c>
    </row>
    <row r="3100" spans="1:9" x14ac:dyDescent="0.15">
      <c r="A3100" s="169" t="s">
        <v>1202</v>
      </c>
      <c r="B3100" s="169" t="s">
        <v>225</v>
      </c>
      <c r="C3100" s="170" t="s">
        <v>60</v>
      </c>
      <c r="D3100" s="170" t="s">
        <v>63</v>
      </c>
      <c r="E3100" s="171">
        <v>0.84755999999999998</v>
      </c>
      <c r="F3100" s="172">
        <v>5.7629109999999997E-2</v>
      </c>
      <c r="G3100" s="171">
        <v>4.4238489999999998E-2</v>
      </c>
      <c r="H3100" s="171">
        <v>0.19267999999999999</v>
      </c>
      <c r="I3100" s="170" t="b">
        <v>1</v>
      </c>
    </row>
    <row r="3101" spans="1:9" x14ac:dyDescent="0.15">
      <c r="A3101" s="169" t="s">
        <v>1202</v>
      </c>
      <c r="B3101" s="169" t="s">
        <v>299</v>
      </c>
      <c r="C3101" s="170" t="s">
        <v>60</v>
      </c>
      <c r="D3101" s="170" t="s">
        <v>63</v>
      </c>
      <c r="E3101" s="171">
        <v>4.027E-2</v>
      </c>
      <c r="F3101" s="172">
        <v>-1.71462E-2</v>
      </c>
      <c r="G3101" s="171">
        <v>8.2150689999999998E-2</v>
      </c>
      <c r="H3101" s="171">
        <v>0.83467000000000002</v>
      </c>
      <c r="I3101" s="170" t="b">
        <v>1</v>
      </c>
    </row>
    <row r="3102" spans="1:9" x14ac:dyDescent="0.15">
      <c r="A3102" s="169" t="s">
        <v>1202</v>
      </c>
      <c r="B3102" s="169" t="s">
        <v>785</v>
      </c>
      <c r="C3102" s="170" t="s">
        <v>60</v>
      </c>
      <c r="D3102" s="170" t="s">
        <v>61</v>
      </c>
      <c r="E3102" s="171">
        <v>0.35221999999999998</v>
      </c>
      <c r="F3102" s="172">
        <v>-1.10609E-2</v>
      </c>
      <c r="G3102" s="171">
        <v>3.1196350000000001E-2</v>
      </c>
      <c r="H3102" s="171">
        <v>0.72292000000000001</v>
      </c>
      <c r="I3102" s="170" t="b">
        <v>1</v>
      </c>
    </row>
    <row r="3103" spans="1:9" x14ac:dyDescent="0.15">
      <c r="A3103" s="169" t="s">
        <v>1202</v>
      </c>
      <c r="B3103" s="169" t="s">
        <v>142</v>
      </c>
      <c r="C3103" s="170" t="s">
        <v>60</v>
      </c>
      <c r="D3103" s="170" t="s">
        <v>63</v>
      </c>
      <c r="E3103" s="171">
        <v>0.88541000000000003</v>
      </c>
      <c r="F3103" s="172">
        <v>-4.3059500000000001E-2</v>
      </c>
      <c r="G3103" s="171">
        <v>4.6583140000000002E-2</v>
      </c>
      <c r="H3103" s="171">
        <v>0.3553</v>
      </c>
      <c r="I3103" s="170" t="b">
        <v>1</v>
      </c>
    </row>
    <row r="3104" spans="1:9" x14ac:dyDescent="0.15">
      <c r="A3104" s="169" t="s">
        <v>1202</v>
      </c>
      <c r="B3104" s="169" t="s">
        <v>968</v>
      </c>
      <c r="C3104" s="170" t="s">
        <v>67</v>
      </c>
      <c r="D3104" s="170" t="s">
        <v>61</v>
      </c>
      <c r="E3104" s="171">
        <v>0.33750000000000002</v>
      </c>
      <c r="F3104" s="172">
        <v>-1.00503E-2</v>
      </c>
      <c r="G3104" s="171">
        <v>3.1461980000000001E-2</v>
      </c>
      <c r="H3104" s="171">
        <v>0.74939</v>
      </c>
      <c r="I3104" s="170" t="b">
        <v>1</v>
      </c>
    </row>
    <row r="3105" spans="1:9" x14ac:dyDescent="0.15">
      <c r="A3105" s="169" t="s">
        <v>1202</v>
      </c>
      <c r="B3105" s="169" t="s">
        <v>124</v>
      </c>
      <c r="C3105" s="170" t="s">
        <v>67</v>
      </c>
      <c r="D3105" s="170" t="s">
        <v>61</v>
      </c>
      <c r="E3105" s="171">
        <v>0.81537999999999999</v>
      </c>
      <c r="F3105" s="172">
        <v>-7.9681999999999999E-3</v>
      </c>
      <c r="G3105" s="171">
        <v>4.0252360000000001E-2</v>
      </c>
      <c r="H3105" s="171">
        <v>0.84308000000000005</v>
      </c>
      <c r="I3105" s="170" t="b">
        <v>1</v>
      </c>
    </row>
    <row r="3106" spans="1:9" x14ac:dyDescent="0.15">
      <c r="A3106" s="169" t="s">
        <v>1202</v>
      </c>
      <c r="B3106" s="169" t="s">
        <v>887</v>
      </c>
      <c r="C3106" s="170" t="s">
        <v>61</v>
      </c>
      <c r="D3106" s="170" t="s">
        <v>63</v>
      </c>
      <c r="E3106" s="171">
        <v>0.16402</v>
      </c>
      <c r="F3106" s="172">
        <v>2.469261E-2</v>
      </c>
      <c r="G3106" s="171">
        <v>4.0854979999999999E-2</v>
      </c>
      <c r="H3106" s="171">
        <v>0.54557999999999995</v>
      </c>
      <c r="I3106" s="170" t="b">
        <v>1</v>
      </c>
    </row>
    <row r="3107" spans="1:9" x14ac:dyDescent="0.15">
      <c r="A3107" s="169" t="s">
        <v>1202</v>
      </c>
      <c r="B3107" s="169" t="s">
        <v>341</v>
      </c>
      <c r="C3107" s="170" t="s">
        <v>60</v>
      </c>
      <c r="D3107" s="170" t="s">
        <v>63</v>
      </c>
      <c r="E3107" s="171">
        <v>0.51285000000000003</v>
      </c>
      <c r="F3107" s="172">
        <v>2.531781E-2</v>
      </c>
      <c r="G3107" s="171">
        <v>2.9825709999999998E-2</v>
      </c>
      <c r="H3107" s="171">
        <v>0.39595999999999998</v>
      </c>
      <c r="I3107" s="170" t="b">
        <v>1</v>
      </c>
    </row>
    <row r="3108" spans="1:9" x14ac:dyDescent="0.15">
      <c r="A3108" s="169" t="s">
        <v>1202</v>
      </c>
      <c r="B3108" s="169" t="s">
        <v>275</v>
      </c>
      <c r="C3108" s="170" t="s">
        <v>67</v>
      </c>
      <c r="D3108" s="170" t="s">
        <v>61</v>
      </c>
      <c r="E3108" s="171">
        <v>4.0340000000000001E-2</v>
      </c>
      <c r="F3108" s="172">
        <v>-8.5557900000000006E-2</v>
      </c>
      <c r="G3108" s="171">
        <v>8.1379430000000003E-2</v>
      </c>
      <c r="H3108" s="171">
        <v>0.29310000000000003</v>
      </c>
      <c r="I3108" s="170" t="b">
        <v>1</v>
      </c>
    </row>
    <row r="3109" spans="1:9" x14ac:dyDescent="0.15">
      <c r="A3109" s="169" t="s">
        <v>1202</v>
      </c>
      <c r="B3109" s="169" t="s">
        <v>226</v>
      </c>
      <c r="C3109" s="170" t="s">
        <v>63</v>
      </c>
      <c r="D3109" s="170" t="s">
        <v>61</v>
      </c>
      <c r="E3109" s="171">
        <v>0.20166000000000001</v>
      </c>
      <c r="F3109" s="172">
        <v>6.3913330000000004E-2</v>
      </c>
      <c r="G3109" s="171">
        <v>3.771385E-2</v>
      </c>
      <c r="H3109" s="171">
        <v>9.0134000000000006E-2</v>
      </c>
      <c r="I3109" s="170" t="b">
        <v>1</v>
      </c>
    </row>
    <row r="3110" spans="1:9" x14ac:dyDescent="0.15">
      <c r="A3110" s="169" t="s">
        <v>1202</v>
      </c>
      <c r="B3110" s="169" t="s">
        <v>406</v>
      </c>
      <c r="C3110" s="170" t="s">
        <v>60</v>
      </c>
      <c r="D3110" s="170" t="s">
        <v>63</v>
      </c>
      <c r="E3110" s="171">
        <v>5.423E-2</v>
      </c>
      <c r="F3110" s="172">
        <v>0.18979356999999999</v>
      </c>
      <c r="G3110" s="171">
        <v>6.1881400000000003E-2</v>
      </c>
      <c r="H3110" s="171">
        <v>2.1618000000000002E-3</v>
      </c>
      <c r="I3110" s="170" t="b">
        <v>1</v>
      </c>
    </row>
    <row r="3111" spans="1:9" x14ac:dyDescent="0.15">
      <c r="A3111" s="169" t="s">
        <v>1202</v>
      </c>
      <c r="B3111" s="169" t="s">
        <v>869</v>
      </c>
      <c r="C3111" s="170" t="s">
        <v>63</v>
      </c>
      <c r="D3111" s="170" t="s">
        <v>67</v>
      </c>
      <c r="E3111" s="171">
        <v>0.25412000000000001</v>
      </c>
      <c r="F3111" s="172">
        <v>2.1761490000000001E-2</v>
      </c>
      <c r="G3111" s="171">
        <v>3.4120119999999997E-2</v>
      </c>
      <c r="H3111" s="171">
        <v>0.52361000000000002</v>
      </c>
      <c r="I3111" s="170" t="b">
        <v>1</v>
      </c>
    </row>
    <row r="3112" spans="1:9" x14ac:dyDescent="0.15">
      <c r="A3112" s="169" t="s">
        <v>1202</v>
      </c>
      <c r="B3112" s="169" t="s">
        <v>74</v>
      </c>
      <c r="C3112" s="170" t="s">
        <v>60</v>
      </c>
      <c r="D3112" s="170" t="s">
        <v>63</v>
      </c>
      <c r="E3112" s="171">
        <v>0.95360999999999996</v>
      </c>
      <c r="F3112" s="172">
        <v>1.918282E-2</v>
      </c>
      <c r="G3112" s="171">
        <v>6.9274820000000001E-2</v>
      </c>
      <c r="H3112" s="171">
        <v>0.78185000000000004</v>
      </c>
      <c r="I3112" s="170" t="b">
        <v>1</v>
      </c>
    </row>
    <row r="3113" spans="1:9" x14ac:dyDescent="0.15">
      <c r="A3113" s="169" t="s">
        <v>1202</v>
      </c>
      <c r="B3113" s="169" t="s">
        <v>952</v>
      </c>
      <c r="C3113" s="170" t="s">
        <v>60</v>
      </c>
      <c r="D3113" s="170" t="s">
        <v>63</v>
      </c>
      <c r="E3113" s="171">
        <v>6.6989999999999994E-2</v>
      </c>
      <c r="F3113" s="172">
        <v>-2.7371199999999998E-2</v>
      </c>
      <c r="G3113" s="171">
        <v>6.188337E-2</v>
      </c>
      <c r="H3113" s="171">
        <v>0.65827000000000002</v>
      </c>
      <c r="I3113" s="170" t="b">
        <v>1</v>
      </c>
    </row>
    <row r="3114" spans="1:9" x14ac:dyDescent="0.15">
      <c r="A3114" s="169" t="s">
        <v>1202</v>
      </c>
      <c r="B3114" s="169" t="s">
        <v>95</v>
      </c>
      <c r="C3114" s="170" t="s">
        <v>67</v>
      </c>
      <c r="D3114" s="170" t="s">
        <v>60</v>
      </c>
      <c r="E3114" s="171">
        <v>5.7750000000000003E-2</v>
      </c>
      <c r="F3114" s="172">
        <v>3.3434779999999997E-2</v>
      </c>
      <c r="G3114" s="171">
        <v>6.3166650000000005E-2</v>
      </c>
      <c r="H3114" s="171">
        <v>0.59658999999999995</v>
      </c>
      <c r="I3114" s="170" t="b">
        <v>1</v>
      </c>
    </row>
    <row r="3115" spans="1:9" x14ac:dyDescent="0.15">
      <c r="A3115" s="169" t="s">
        <v>1202</v>
      </c>
      <c r="B3115" s="169" t="s">
        <v>152</v>
      </c>
      <c r="C3115" s="170" t="s">
        <v>67</v>
      </c>
      <c r="D3115" s="170" t="s">
        <v>61</v>
      </c>
      <c r="E3115" s="171">
        <v>0.60341</v>
      </c>
      <c r="F3115" s="172">
        <v>-6.8592799999999995E-2</v>
      </c>
      <c r="G3115" s="171">
        <v>3.0185759999999999E-2</v>
      </c>
      <c r="H3115" s="171">
        <v>2.3064999999999999E-2</v>
      </c>
      <c r="I3115" s="170" t="b">
        <v>1</v>
      </c>
    </row>
    <row r="3116" spans="1:9" x14ac:dyDescent="0.15">
      <c r="A3116" s="169" t="s">
        <v>1202</v>
      </c>
      <c r="B3116" s="169" t="s">
        <v>958</v>
      </c>
      <c r="C3116" s="170" t="s">
        <v>61</v>
      </c>
      <c r="D3116" s="170" t="s">
        <v>67</v>
      </c>
      <c r="E3116" s="171">
        <v>0.14374000000000001</v>
      </c>
      <c r="F3116" s="172">
        <v>6.9526060000000001E-2</v>
      </c>
      <c r="G3116" s="171">
        <v>4.1090670000000003E-2</v>
      </c>
      <c r="H3116" s="171">
        <v>9.0643000000000001E-2</v>
      </c>
      <c r="I3116" s="170" t="b">
        <v>1</v>
      </c>
    </row>
    <row r="3117" spans="1:9" x14ac:dyDescent="0.15">
      <c r="A3117" s="169" t="s">
        <v>1202</v>
      </c>
      <c r="B3117" s="169" t="s">
        <v>97</v>
      </c>
      <c r="C3117" s="170" t="s">
        <v>60</v>
      </c>
      <c r="D3117" s="170" t="s">
        <v>63</v>
      </c>
      <c r="E3117" s="171">
        <v>0.87578</v>
      </c>
      <c r="F3117" s="172">
        <v>3.9780870000000003E-2</v>
      </c>
      <c r="G3117" s="171">
        <v>4.5393839999999998E-2</v>
      </c>
      <c r="H3117" s="171">
        <v>0.38084000000000001</v>
      </c>
      <c r="I3117" s="170" t="b">
        <v>1</v>
      </c>
    </row>
    <row r="3118" spans="1:9" x14ac:dyDescent="0.15">
      <c r="A3118" s="169" t="s">
        <v>1202</v>
      </c>
      <c r="B3118" s="169" t="s">
        <v>139</v>
      </c>
      <c r="C3118" s="170" t="s">
        <v>67</v>
      </c>
      <c r="D3118" s="170" t="s">
        <v>61</v>
      </c>
      <c r="E3118" s="171">
        <v>0.35893000000000003</v>
      </c>
      <c r="F3118" s="172">
        <v>5.9820699999999999E-3</v>
      </c>
      <c r="G3118" s="171">
        <v>3.1059099999999999E-2</v>
      </c>
      <c r="H3118" s="171">
        <v>0.84726999999999997</v>
      </c>
      <c r="I3118" s="170" t="b">
        <v>1</v>
      </c>
    </row>
    <row r="3119" spans="1:9" x14ac:dyDescent="0.15">
      <c r="A3119" s="169" t="s">
        <v>1202</v>
      </c>
      <c r="B3119" s="169" t="s">
        <v>400</v>
      </c>
      <c r="C3119" s="170" t="s">
        <v>60</v>
      </c>
      <c r="D3119" s="170" t="s">
        <v>63</v>
      </c>
      <c r="E3119" s="171">
        <v>0.95787999999999995</v>
      </c>
      <c r="F3119" s="172">
        <v>3.1490669999999998E-2</v>
      </c>
      <c r="G3119" s="171">
        <v>7.7339530000000004E-2</v>
      </c>
      <c r="H3119" s="171">
        <v>0.68388000000000004</v>
      </c>
      <c r="I3119" s="170" t="b">
        <v>1</v>
      </c>
    </row>
    <row r="3120" spans="1:9" x14ac:dyDescent="0.15">
      <c r="A3120" s="169" t="s">
        <v>1202</v>
      </c>
      <c r="B3120" s="169" t="s">
        <v>311</v>
      </c>
      <c r="C3120" s="170" t="s">
        <v>67</v>
      </c>
      <c r="D3120" s="170" t="s">
        <v>63</v>
      </c>
      <c r="E3120" s="171">
        <v>0.79242000000000001</v>
      </c>
      <c r="F3120" s="172">
        <v>7.0246099999999997E-3</v>
      </c>
      <c r="G3120" s="171">
        <v>3.6277209999999997E-2</v>
      </c>
      <c r="H3120" s="171">
        <v>0.84645999999999999</v>
      </c>
      <c r="I3120" s="170" t="b">
        <v>1</v>
      </c>
    </row>
    <row r="3121" spans="1:9" x14ac:dyDescent="0.15">
      <c r="A3121" s="169" t="s">
        <v>1202</v>
      </c>
      <c r="B3121" s="169" t="s">
        <v>120</v>
      </c>
      <c r="C3121" s="170" t="s">
        <v>67</v>
      </c>
      <c r="D3121" s="170" t="s">
        <v>60</v>
      </c>
      <c r="E3121" s="171">
        <v>0.44075999999999999</v>
      </c>
      <c r="F3121" s="172">
        <v>3.9220709999999999E-2</v>
      </c>
      <c r="G3121" s="171">
        <v>3.0028300000000001E-2</v>
      </c>
      <c r="H3121" s="171">
        <v>0.19151000000000001</v>
      </c>
      <c r="I3121" s="170" t="b">
        <v>0</v>
      </c>
    </row>
    <row r="3122" spans="1:9" x14ac:dyDescent="0.15">
      <c r="A3122" s="169" t="s">
        <v>1202</v>
      </c>
      <c r="B3122" s="169" t="s">
        <v>257</v>
      </c>
      <c r="C3122" s="170" t="s">
        <v>67</v>
      </c>
      <c r="D3122" s="170" t="s">
        <v>61</v>
      </c>
      <c r="E3122" s="171">
        <v>0.47743999999999998</v>
      </c>
      <c r="F3122" s="172">
        <v>-3.0044999999999998E-3</v>
      </c>
      <c r="G3122" s="171">
        <v>2.7733520000000001E-2</v>
      </c>
      <c r="H3122" s="171">
        <v>0.91373000000000004</v>
      </c>
      <c r="I3122" s="170" t="b">
        <v>1</v>
      </c>
    </row>
    <row r="3123" spans="1:9" x14ac:dyDescent="0.15">
      <c r="A3123" s="169" t="s">
        <v>1202</v>
      </c>
      <c r="B3123" s="169" t="s">
        <v>261</v>
      </c>
      <c r="C3123" s="170" t="s">
        <v>63</v>
      </c>
      <c r="D3123" s="170" t="s">
        <v>61</v>
      </c>
      <c r="E3123" s="171">
        <v>0.60306000000000004</v>
      </c>
      <c r="F3123" s="172">
        <v>2.2245609999999999E-2</v>
      </c>
      <c r="G3123" s="171">
        <v>3.022362E-2</v>
      </c>
      <c r="H3123" s="171">
        <v>0.46171000000000001</v>
      </c>
      <c r="I3123" s="170" t="b">
        <v>1</v>
      </c>
    </row>
    <row r="3124" spans="1:9" x14ac:dyDescent="0.15">
      <c r="A3124" s="169" t="s">
        <v>1202</v>
      </c>
      <c r="B3124" s="169" t="s">
        <v>79</v>
      </c>
      <c r="C3124" s="170" t="s">
        <v>67</v>
      </c>
      <c r="D3124" s="170" t="s">
        <v>61</v>
      </c>
      <c r="E3124" s="171">
        <v>0.60579000000000005</v>
      </c>
      <c r="F3124" s="172">
        <v>-1.68571E-2</v>
      </c>
      <c r="G3124" s="171">
        <v>3.0481950000000001E-2</v>
      </c>
      <c r="H3124" s="171">
        <v>0.58025000000000004</v>
      </c>
      <c r="I3124" s="170" t="b">
        <v>1</v>
      </c>
    </row>
    <row r="3125" spans="1:9" x14ac:dyDescent="0.15">
      <c r="A3125" s="169" t="s">
        <v>1202</v>
      </c>
      <c r="B3125" s="169" t="s">
        <v>1022</v>
      </c>
      <c r="C3125" s="170" t="s">
        <v>67</v>
      </c>
      <c r="D3125" s="170" t="s">
        <v>61</v>
      </c>
      <c r="E3125" s="171">
        <v>0.45539000000000002</v>
      </c>
      <c r="F3125" s="172">
        <v>6.5787739999999997E-2</v>
      </c>
      <c r="G3125" s="171">
        <v>2.9876880000000001E-2</v>
      </c>
      <c r="H3125" s="171">
        <v>2.7668000000000002E-2</v>
      </c>
      <c r="I3125" s="170" t="b">
        <v>1</v>
      </c>
    </row>
    <row r="3126" spans="1:9" x14ac:dyDescent="0.15">
      <c r="A3126" s="169" t="s">
        <v>1202</v>
      </c>
      <c r="B3126" s="169" t="s">
        <v>269</v>
      </c>
      <c r="C3126" s="170" t="s">
        <v>67</v>
      </c>
      <c r="D3126" s="170" t="s">
        <v>61</v>
      </c>
      <c r="E3126" s="171">
        <v>0.36303000000000002</v>
      </c>
      <c r="F3126" s="172">
        <v>-2.0019999999999999E-3</v>
      </c>
      <c r="G3126" s="171">
        <v>2.757368E-2</v>
      </c>
      <c r="H3126" s="171">
        <v>0.94211999999999996</v>
      </c>
      <c r="I3126" s="170" t="b">
        <v>1</v>
      </c>
    </row>
    <row r="3127" spans="1:9" x14ac:dyDescent="0.15">
      <c r="A3127" s="169" t="s">
        <v>1202</v>
      </c>
      <c r="B3127" s="169" t="s">
        <v>212</v>
      </c>
      <c r="C3127" s="170" t="s">
        <v>60</v>
      </c>
      <c r="D3127" s="170" t="s">
        <v>63</v>
      </c>
      <c r="E3127" s="171">
        <v>0.81296000000000002</v>
      </c>
      <c r="F3127" s="172">
        <v>-2.4692599999999999E-2</v>
      </c>
      <c r="G3127" s="171">
        <v>3.8777480000000003E-2</v>
      </c>
      <c r="H3127" s="171">
        <v>0.52427000000000001</v>
      </c>
      <c r="I3127" s="170" t="b">
        <v>1</v>
      </c>
    </row>
    <row r="3128" spans="1:9" x14ac:dyDescent="0.15">
      <c r="A3128" s="169" t="s">
        <v>1202</v>
      </c>
      <c r="B3128" s="169" t="s">
        <v>272</v>
      </c>
      <c r="C3128" s="170" t="s">
        <v>67</v>
      </c>
      <c r="D3128" s="170" t="s">
        <v>63</v>
      </c>
      <c r="E3128" s="171">
        <v>0.18146000000000001</v>
      </c>
      <c r="F3128" s="172">
        <v>-4.0080000000000003E-3</v>
      </c>
      <c r="G3128" s="171">
        <v>4.1673389999999998E-2</v>
      </c>
      <c r="H3128" s="171">
        <v>0.92337999999999998</v>
      </c>
      <c r="I3128" s="170" t="b">
        <v>1</v>
      </c>
    </row>
    <row r="3129" spans="1:9" x14ac:dyDescent="0.15">
      <c r="A3129" s="169" t="s">
        <v>1202</v>
      </c>
      <c r="B3129" s="169" t="s">
        <v>315</v>
      </c>
      <c r="C3129" s="170" t="s">
        <v>67</v>
      </c>
      <c r="D3129" s="170" t="s">
        <v>61</v>
      </c>
      <c r="E3129" s="171">
        <v>0.59465999999999997</v>
      </c>
      <c r="F3129" s="172">
        <v>2.4292689999999999E-2</v>
      </c>
      <c r="G3129" s="171">
        <v>3.0884089999999999E-2</v>
      </c>
      <c r="H3129" s="171">
        <v>0.43153000000000002</v>
      </c>
      <c r="I3129" s="170" t="b">
        <v>1</v>
      </c>
    </row>
    <row r="3130" spans="1:9" x14ac:dyDescent="0.15">
      <c r="A3130" s="169" t="s">
        <v>1202</v>
      </c>
      <c r="B3130" s="169" t="s">
        <v>70</v>
      </c>
      <c r="C3130" s="170" t="s">
        <v>67</v>
      </c>
      <c r="D3130" s="170" t="s">
        <v>63</v>
      </c>
      <c r="E3130" s="171">
        <v>0.75139999999999996</v>
      </c>
      <c r="F3130" s="172">
        <v>-1.88218E-2</v>
      </c>
      <c r="G3130" s="171">
        <v>3.384844E-2</v>
      </c>
      <c r="H3130" s="171">
        <v>0.57816999999999996</v>
      </c>
      <c r="I3130" s="170" t="b">
        <v>1</v>
      </c>
    </row>
    <row r="3131" spans="1:9" x14ac:dyDescent="0.15">
      <c r="A3131" s="169" t="s">
        <v>1202</v>
      </c>
      <c r="B3131" s="169" t="s">
        <v>150</v>
      </c>
      <c r="C3131" s="170" t="s">
        <v>60</v>
      </c>
      <c r="D3131" s="170" t="s">
        <v>63</v>
      </c>
      <c r="E3131" s="171">
        <v>0.90529000000000004</v>
      </c>
      <c r="F3131" s="172">
        <v>1.5113639999999999E-2</v>
      </c>
      <c r="G3131" s="171">
        <v>5.3581200000000002E-2</v>
      </c>
      <c r="H3131" s="171">
        <v>0.77788999999999997</v>
      </c>
      <c r="I3131" s="170" t="b">
        <v>1</v>
      </c>
    </row>
    <row r="3132" spans="1:9" x14ac:dyDescent="0.15">
      <c r="A3132" s="169" t="s">
        <v>1202</v>
      </c>
      <c r="B3132" s="169" t="s">
        <v>182</v>
      </c>
      <c r="C3132" s="170" t="s">
        <v>60</v>
      </c>
      <c r="D3132" s="170" t="s">
        <v>63</v>
      </c>
      <c r="E3132" s="171">
        <v>0.21085999999999999</v>
      </c>
      <c r="F3132" s="172">
        <v>2.7615170000000001E-2</v>
      </c>
      <c r="G3132" s="171">
        <v>3.6590999999999999E-2</v>
      </c>
      <c r="H3132" s="171">
        <v>0.45043</v>
      </c>
      <c r="I3132" s="170" t="b">
        <v>1</v>
      </c>
    </row>
    <row r="3133" spans="1:9" x14ac:dyDescent="0.15">
      <c r="A3133" s="169" t="s">
        <v>1202</v>
      </c>
      <c r="B3133" s="169" t="s">
        <v>787</v>
      </c>
      <c r="C3133" s="170" t="s">
        <v>67</v>
      </c>
      <c r="D3133" s="170" t="s">
        <v>63</v>
      </c>
      <c r="E3133" s="171">
        <v>0.29183999999999999</v>
      </c>
      <c r="F3133" s="172">
        <v>3.1498669999999999E-2</v>
      </c>
      <c r="G3133" s="171">
        <v>3.2886230000000002E-2</v>
      </c>
      <c r="H3133" s="171">
        <v>0.33816000000000002</v>
      </c>
      <c r="I3133" s="170" t="b">
        <v>1</v>
      </c>
    </row>
    <row r="3134" spans="1:9" x14ac:dyDescent="0.15">
      <c r="A3134" s="169" t="s">
        <v>1202</v>
      </c>
      <c r="B3134" s="169" t="s">
        <v>386</v>
      </c>
      <c r="C3134" s="170" t="s">
        <v>60</v>
      </c>
      <c r="D3134" s="170" t="s">
        <v>63</v>
      </c>
      <c r="E3134" s="171">
        <v>0.29111999999999999</v>
      </c>
      <c r="F3134" s="172">
        <v>-1.91828E-2</v>
      </c>
      <c r="G3134" s="171">
        <v>3.2202500000000002E-2</v>
      </c>
      <c r="H3134" s="171">
        <v>0.55137999999999998</v>
      </c>
      <c r="I3134" s="170" t="b">
        <v>1</v>
      </c>
    </row>
    <row r="3135" spans="1:9" x14ac:dyDescent="0.15">
      <c r="A3135" s="169" t="s">
        <v>1202</v>
      </c>
      <c r="B3135" s="169" t="s">
        <v>383</v>
      </c>
      <c r="C3135" s="170" t="s">
        <v>67</v>
      </c>
      <c r="D3135" s="170" t="s">
        <v>63</v>
      </c>
      <c r="E3135" s="171">
        <v>0.29260000000000003</v>
      </c>
      <c r="F3135" s="172">
        <v>2.1761490000000001E-2</v>
      </c>
      <c r="G3135" s="171">
        <v>3.2335259999999998E-2</v>
      </c>
      <c r="H3135" s="171">
        <v>0.50095000000000001</v>
      </c>
      <c r="I3135" s="170" t="b">
        <v>1</v>
      </c>
    </row>
    <row r="3136" spans="1:9" x14ac:dyDescent="0.15">
      <c r="A3136" s="169" t="s">
        <v>1202</v>
      </c>
      <c r="B3136" s="169" t="s">
        <v>288</v>
      </c>
      <c r="C3136" s="170" t="s">
        <v>60</v>
      </c>
      <c r="D3136" s="170" t="s">
        <v>63</v>
      </c>
      <c r="E3136" s="171">
        <v>0.38235999999999998</v>
      </c>
      <c r="F3136" s="172">
        <v>3.9920199999999998E-3</v>
      </c>
      <c r="G3136" s="171">
        <v>3.1844919999999999E-2</v>
      </c>
      <c r="H3136" s="171">
        <v>0.90024000000000004</v>
      </c>
      <c r="I3136" s="170" t="b">
        <v>1</v>
      </c>
    </row>
    <row r="3137" spans="1:9" x14ac:dyDescent="0.15">
      <c r="A3137" s="169" t="s">
        <v>1202</v>
      </c>
      <c r="B3137" s="169" t="s">
        <v>108</v>
      </c>
      <c r="C3137" s="170" t="s">
        <v>67</v>
      </c>
      <c r="D3137" s="170" t="s">
        <v>61</v>
      </c>
      <c r="E3137" s="171">
        <v>0.52746000000000004</v>
      </c>
      <c r="F3137" s="172">
        <v>-6.9756000000000002E-3</v>
      </c>
      <c r="G3137" s="171">
        <v>2.9298020000000001E-2</v>
      </c>
      <c r="H3137" s="171">
        <v>0.81181000000000003</v>
      </c>
      <c r="I3137" s="170" t="b">
        <v>1</v>
      </c>
    </row>
    <row r="3138" spans="1:9" x14ac:dyDescent="0.15">
      <c r="A3138" s="169" t="s">
        <v>1202</v>
      </c>
      <c r="B3138" s="169" t="s">
        <v>795</v>
      </c>
      <c r="C3138" s="170" t="s">
        <v>67</v>
      </c>
      <c r="D3138" s="170" t="s">
        <v>61</v>
      </c>
      <c r="E3138" s="171">
        <v>0.35144999999999998</v>
      </c>
      <c r="F3138" s="172">
        <v>-2.42927E-2</v>
      </c>
      <c r="G3138" s="171">
        <v>3.1397509999999997E-2</v>
      </c>
      <c r="H3138" s="171">
        <v>0.43909999999999999</v>
      </c>
      <c r="I3138" s="170" t="b">
        <v>1</v>
      </c>
    </row>
    <row r="3139" spans="1:9" x14ac:dyDescent="0.15">
      <c r="A3139" s="169" t="s">
        <v>1202</v>
      </c>
      <c r="B3139" s="169" t="s">
        <v>325</v>
      </c>
      <c r="C3139" s="170" t="s">
        <v>60</v>
      </c>
      <c r="D3139" s="170" t="s">
        <v>63</v>
      </c>
      <c r="E3139" s="171">
        <v>0.66147</v>
      </c>
      <c r="F3139" s="172">
        <v>-4.5928900000000002E-2</v>
      </c>
      <c r="G3139" s="171">
        <v>3.1859279999999997E-2</v>
      </c>
      <c r="H3139" s="171">
        <v>0.14940999999999999</v>
      </c>
      <c r="I3139" s="170" t="b">
        <v>1</v>
      </c>
    </row>
    <row r="3140" spans="1:9" x14ac:dyDescent="0.15">
      <c r="A3140" s="169" t="s">
        <v>1202</v>
      </c>
      <c r="B3140" s="169" t="s">
        <v>388</v>
      </c>
      <c r="C3140" s="170" t="s">
        <v>60</v>
      </c>
      <c r="D3140" s="170" t="s">
        <v>63</v>
      </c>
      <c r="E3140" s="171">
        <v>0.63480000000000003</v>
      </c>
      <c r="F3140" s="172">
        <v>-4.1141900000000002E-2</v>
      </c>
      <c r="G3140" s="171">
        <v>3.109638E-2</v>
      </c>
      <c r="H3140" s="171">
        <v>0.18582000000000001</v>
      </c>
      <c r="I3140" s="170" t="b">
        <v>1</v>
      </c>
    </row>
    <row r="3141" spans="1:9" x14ac:dyDescent="0.15">
      <c r="A3141" s="169" t="s">
        <v>1202</v>
      </c>
      <c r="B3141" s="169" t="s">
        <v>112</v>
      </c>
      <c r="C3141" s="170" t="s">
        <v>63</v>
      </c>
      <c r="D3141" s="170" t="s">
        <v>61</v>
      </c>
      <c r="E3141" s="171">
        <v>0.89385000000000003</v>
      </c>
      <c r="F3141" s="172">
        <v>-9.9949999999999995E-4</v>
      </c>
      <c r="G3141" s="171">
        <v>4.4824049999999997E-2</v>
      </c>
      <c r="H3141" s="171">
        <v>0.98221000000000003</v>
      </c>
      <c r="I3141" s="170" t="b">
        <v>1</v>
      </c>
    </row>
    <row r="3142" spans="1:9" x14ac:dyDescent="0.15">
      <c r="A3142" s="169" t="s">
        <v>1202</v>
      </c>
      <c r="B3142" s="169" t="s">
        <v>333</v>
      </c>
      <c r="C3142" s="170" t="s">
        <v>67</v>
      </c>
      <c r="D3142" s="170" t="s">
        <v>61</v>
      </c>
      <c r="E3142" s="171">
        <v>0.57315000000000005</v>
      </c>
      <c r="F3142" s="172">
        <v>7.472355E-2</v>
      </c>
      <c r="G3142" s="171">
        <v>3.0162950000000001E-2</v>
      </c>
      <c r="H3142" s="171">
        <v>1.3237000000000001E-2</v>
      </c>
      <c r="I3142" s="170" t="b">
        <v>1</v>
      </c>
    </row>
    <row r="3143" spans="1:9" x14ac:dyDescent="0.15">
      <c r="A3143" s="169" t="s">
        <v>1202</v>
      </c>
      <c r="B3143" s="169" t="s">
        <v>125</v>
      </c>
      <c r="C3143" s="170" t="s">
        <v>67</v>
      </c>
      <c r="D3143" s="170" t="s">
        <v>61</v>
      </c>
      <c r="E3143" s="171">
        <v>0.70674000000000003</v>
      </c>
      <c r="F3143" s="172">
        <v>-3.4401399999999999E-2</v>
      </c>
      <c r="G3143" s="171">
        <v>3.2412160000000002E-2</v>
      </c>
      <c r="H3143" s="171">
        <v>0.28852</v>
      </c>
      <c r="I3143" s="170" t="b">
        <v>1</v>
      </c>
    </row>
    <row r="3144" spans="1:9" x14ac:dyDescent="0.15">
      <c r="A3144" s="169" t="s">
        <v>1202</v>
      </c>
      <c r="B3144" s="169" t="s">
        <v>303</v>
      </c>
      <c r="C3144" s="170" t="s">
        <v>67</v>
      </c>
      <c r="D3144" s="170" t="s">
        <v>61</v>
      </c>
      <c r="E3144" s="171">
        <v>0.47326000000000001</v>
      </c>
      <c r="F3144" s="172">
        <v>-1.00503E-2</v>
      </c>
      <c r="G3144" s="171">
        <v>3.089509E-2</v>
      </c>
      <c r="H3144" s="171">
        <v>0.74495</v>
      </c>
      <c r="I3144" s="170" t="b">
        <v>1</v>
      </c>
    </row>
    <row r="3145" spans="1:9" x14ac:dyDescent="0.15">
      <c r="A3145" s="169" t="s">
        <v>1202</v>
      </c>
      <c r="B3145" s="169" t="s">
        <v>337</v>
      </c>
      <c r="C3145" s="170" t="s">
        <v>67</v>
      </c>
      <c r="D3145" s="170" t="s">
        <v>61</v>
      </c>
      <c r="E3145" s="171">
        <v>0.47366000000000003</v>
      </c>
      <c r="F3145" s="172">
        <v>-1.10609E-2</v>
      </c>
      <c r="G3145" s="171">
        <v>3.00752E-2</v>
      </c>
      <c r="H3145" s="171">
        <v>0.71304000000000001</v>
      </c>
      <c r="I3145" s="170" t="b">
        <v>1</v>
      </c>
    </row>
    <row r="3146" spans="1:9" x14ac:dyDescent="0.15">
      <c r="A3146" s="169" t="s">
        <v>1202</v>
      </c>
      <c r="B3146" s="169" t="s">
        <v>114</v>
      </c>
      <c r="C3146" s="170" t="s">
        <v>67</v>
      </c>
      <c r="D3146" s="170" t="s">
        <v>61</v>
      </c>
      <c r="E3146" s="171">
        <v>0.69671000000000005</v>
      </c>
      <c r="F3146" s="172">
        <v>-7.9681999999999999E-3</v>
      </c>
      <c r="G3146" s="171">
        <v>3.0867800000000001E-2</v>
      </c>
      <c r="H3146" s="171">
        <v>0.79630000000000001</v>
      </c>
      <c r="I3146" s="170" t="b">
        <v>1</v>
      </c>
    </row>
    <row r="3147" spans="1:9" x14ac:dyDescent="0.15">
      <c r="A3147" s="169" t="s">
        <v>1202</v>
      </c>
      <c r="B3147" s="169" t="s">
        <v>164</v>
      </c>
      <c r="C3147" s="170" t="s">
        <v>63</v>
      </c>
      <c r="D3147" s="170" t="s">
        <v>61</v>
      </c>
      <c r="E3147" s="171">
        <v>0.45478000000000002</v>
      </c>
      <c r="F3147" s="172">
        <v>-1.00503E-2</v>
      </c>
      <c r="G3147" s="171">
        <v>2.9576379999999999E-2</v>
      </c>
      <c r="H3147" s="171">
        <v>0.73399999999999999</v>
      </c>
      <c r="I3147" s="170" t="b">
        <v>0</v>
      </c>
    </row>
    <row r="3148" spans="1:9" x14ac:dyDescent="0.15">
      <c r="A3148" s="169" t="s">
        <v>1202</v>
      </c>
      <c r="B3148" s="169" t="s">
        <v>402</v>
      </c>
      <c r="C3148" s="170" t="s">
        <v>67</v>
      </c>
      <c r="D3148" s="170" t="s">
        <v>61</v>
      </c>
      <c r="E3148" s="171">
        <v>0.38463000000000003</v>
      </c>
      <c r="F3148" s="172">
        <v>-1.91828E-2</v>
      </c>
      <c r="G3148" s="171">
        <v>3.03381E-2</v>
      </c>
      <c r="H3148" s="171">
        <v>0.52719000000000005</v>
      </c>
      <c r="I3148" s="170" t="b">
        <v>1</v>
      </c>
    </row>
    <row r="3149" spans="1:9" x14ac:dyDescent="0.15">
      <c r="A3149" s="169" t="s">
        <v>1202</v>
      </c>
      <c r="B3149" s="169" t="s">
        <v>833</v>
      </c>
      <c r="C3149" s="170" t="s">
        <v>61</v>
      </c>
      <c r="D3149" s="170" t="s">
        <v>67</v>
      </c>
      <c r="E3149" s="171">
        <v>0.40788000000000002</v>
      </c>
      <c r="F3149" s="172">
        <v>-3.1490700000000003E-2</v>
      </c>
      <c r="G3149" s="171">
        <v>3.0446609999999999E-2</v>
      </c>
      <c r="H3149" s="171">
        <v>0.30099999999999999</v>
      </c>
      <c r="I3149" s="170" t="b">
        <v>1</v>
      </c>
    </row>
    <row r="3150" spans="1:9" x14ac:dyDescent="0.15">
      <c r="A3150" s="169" t="s">
        <v>1202</v>
      </c>
      <c r="B3150" s="169" t="s">
        <v>881</v>
      </c>
      <c r="C3150" s="170" t="s">
        <v>60</v>
      </c>
      <c r="D3150" s="170" t="s">
        <v>63</v>
      </c>
      <c r="E3150" s="171">
        <v>0.28333999999999998</v>
      </c>
      <c r="F3150" s="172">
        <v>1.3902909999999999E-2</v>
      </c>
      <c r="G3150" s="171">
        <v>3.4776559999999998E-2</v>
      </c>
      <c r="H3150" s="171">
        <v>0.68932000000000004</v>
      </c>
      <c r="I3150" s="170" t="b">
        <v>1</v>
      </c>
    </row>
    <row r="3151" spans="1:9" x14ac:dyDescent="0.15">
      <c r="A3151" s="169" t="s">
        <v>1202</v>
      </c>
      <c r="B3151" s="169" t="s">
        <v>251</v>
      </c>
      <c r="C3151" s="170" t="s">
        <v>60</v>
      </c>
      <c r="D3151" s="170" t="s">
        <v>63</v>
      </c>
      <c r="E3151" s="171">
        <v>0.35870000000000002</v>
      </c>
      <c r="F3151" s="172">
        <v>3.4401429999999997E-2</v>
      </c>
      <c r="G3151" s="171">
        <v>3.0870060000000001E-2</v>
      </c>
      <c r="H3151" s="171">
        <v>0.26511000000000001</v>
      </c>
      <c r="I3151" s="170" t="b">
        <v>1</v>
      </c>
    </row>
    <row r="3152" spans="1:9" x14ac:dyDescent="0.15">
      <c r="A3152" s="169" t="s">
        <v>1202</v>
      </c>
      <c r="B3152" s="169" t="s">
        <v>340</v>
      </c>
      <c r="C3152" s="170" t="s">
        <v>60</v>
      </c>
      <c r="D3152" s="170" t="s">
        <v>63</v>
      </c>
      <c r="E3152" s="171">
        <v>0.35309000000000001</v>
      </c>
      <c r="F3152" s="172">
        <v>2.9955099999999998E-3</v>
      </c>
      <c r="G3152" s="171">
        <v>3.034326E-2</v>
      </c>
      <c r="H3152" s="171">
        <v>0.92135999999999996</v>
      </c>
      <c r="I3152" s="170" t="b">
        <v>1</v>
      </c>
    </row>
    <row r="3153" spans="1:9" x14ac:dyDescent="0.15">
      <c r="A3153" s="169" t="s">
        <v>1202</v>
      </c>
      <c r="B3153" s="169" t="s">
        <v>310</v>
      </c>
      <c r="C3153" s="170" t="s">
        <v>67</v>
      </c>
      <c r="D3153" s="170" t="s">
        <v>61</v>
      </c>
      <c r="E3153" s="171">
        <v>0.32090000000000002</v>
      </c>
      <c r="F3153" s="172">
        <v>-2.42927E-2</v>
      </c>
      <c r="G3153" s="171">
        <v>3.1537219999999998E-2</v>
      </c>
      <c r="H3153" s="171">
        <v>0.44113000000000002</v>
      </c>
      <c r="I3153" s="170" t="b">
        <v>1</v>
      </c>
    </row>
    <row r="3154" spans="1:9" x14ac:dyDescent="0.15">
      <c r="A3154" s="169" t="s">
        <v>1202</v>
      </c>
      <c r="B3154" s="169" t="s">
        <v>817</v>
      </c>
      <c r="C3154" s="170" t="s">
        <v>60</v>
      </c>
      <c r="D3154" s="170" t="s">
        <v>63</v>
      </c>
      <c r="E3154" s="171">
        <v>0.27183000000000002</v>
      </c>
      <c r="F3154" s="172">
        <v>1.9802630000000002E-2</v>
      </c>
      <c r="G3154" s="171">
        <v>3.2732509999999999E-2</v>
      </c>
      <c r="H3154" s="171">
        <v>0.54518999999999995</v>
      </c>
      <c r="I3154" s="170" t="b">
        <v>1</v>
      </c>
    </row>
    <row r="3155" spans="1:9" x14ac:dyDescent="0.15">
      <c r="A3155" s="169" t="s">
        <v>1202</v>
      </c>
      <c r="B3155" s="169" t="s">
        <v>266</v>
      </c>
      <c r="C3155" s="170" t="s">
        <v>60</v>
      </c>
      <c r="D3155" s="170" t="s">
        <v>63</v>
      </c>
      <c r="E3155" s="171">
        <v>0.43243999999999999</v>
      </c>
      <c r="F3155" s="172">
        <v>-2.2245600000000001E-2</v>
      </c>
      <c r="G3155" s="171">
        <v>3.0144150000000001E-2</v>
      </c>
      <c r="H3155" s="171">
        <v>0.46052999999999999</v>
      </c>
      <c r="I3155" s="170" t="b">
        <v>1</v>
      </c>
    </row>
    <row r="3156" spans="1:9" x14ac:dyDescent="0.15">
      <c r="A3156" s="169" t="s">
        <v>1202</v>
      </c>
      <c r="B3156" s="169" t="s">
        <v>268</v>
      </c>
      <c r="C3156" s="170" t="s">
        <v>67</v>
      </c>
      <c r="D3156" s="170" t="s">
        <v>61</v>
      </c>
      <c r="E3156" s="171">
        <v>0.29843999999999998</v>
      </c>
      <c r="F3156" s="172">
        <v>-1.71462E-2</v>
      </c>
      <c r="G3156" s="171">
        <v>3.2273759999999999E-2</v>
      </c>
      <c r="H3156" s="171">
        <v>0.59523000000000004</v>
      </c>
      <c r="I3156" s="170" t="b">
        <v>1</v>
      </c>
    </row>
    <row r="3157" spans="1:9" x14ac:dyDescent="0.15">
      <c r="A3157" s="169" t="s">
        <v>1202</v>
      </c>
      <c r="B3157" s="169" t="s">
        <v>208</v>
      </c>
      <c r="C3157" s="170" t="s">
        <v>60</v>
      </c>
      <c r="D3157" s="170" t="s">
        <v>63</v>
      </c>
      <c r="E3157" s="171">
        <v>0.54491999999999996</v>
      </c>
      <c r="F3157" s="172">
        <v>4.0080200000000002E-3</v>
      </c>
      <c r="G3157" s="171">
        <v>2.8706579999999999E-2</v>
      </c>
      <c r="H3157" s="171">
        <v>0.88895999999999997</v>
      </c>
      <c r="I3157" s="170" t="b">
        <v>1</v>
      </c>
    </row>
    <row r="3158" spans="1:9" x14ac:dyDescent="0.15">
      <c r="A3158" s="169" t="s">
        <v>1202</v>
      </c>
      <c r="B3158" s="169" t="s">
        <v>356</v>
      </c>
      <c r="C3158" s="170" t="s">
        <v>67</v>
      </c>
      <c r="D3158" s="170" t="s">
        <v>61</v>
      </c>
      <c r="E3158" s="171">
        <v>0.37130000000000002</v>
      </c>
      <c r="F3158" s="172">
        <v>2.95588E-2</v>
      </c>
      <c r="G3158" s="171">
        <v>3.0977419999999999E-2</v>
      </c>
      <c r="H3158" s="171">
        <v>0.33998</v>
      </c>
      <c r="I3158" s="170" t="b">
        <v>1</v>
      </c>
    </row>
    <row r="3159" spans="1:9" x14ac:dyDescent="0.15">
      <c r="A3159" s="169" t="s">
        <v>1202</v>
      </c>
      <c r="B3159" s="169" t="s">
        <v>358</v>
      </c>
      <c r="C3159" s="170" t="s">
        <v>60</v>
      </c>
      <c r="D3159" s="170" t="s">
        <v>63</v>
      </c>
      <c r="E3159" s="171">
        <v>0.29039999999999999</v>
      </c>
      <c r="F3159" s="172">
        <v>-3.2523200000000002E-2</v>
      </c>
      <c r="G3159" s="171">
        <v>3.2782930000000002E-2</v>
      </c>
      <c r="H3159" s="171">
        <v>0.32116</v>
      </c>
      <c r="I3159" s="170" t="b">
        <v>1</v>
      </c>
    </row>
    <row r="3160" spans="1:9" x14ac:dyDescent="0.15">
      <c r="A3160" s="169" t="s">
        <v>1202</v>
      </c>
      <c r="B3160" s="169" t="s">
        <v>871</v>
      </c>
      <c r="C3160" s="170" t="s">
        <v>60</v>
      </c>
      <c r="D3160" s="170" t="s">
        <v>63</v>
      </c>
      <c r="E3160" s="171">
        <v>0.36253999999999997</v>
      </c>
      <c r="F3160" s="172">
        <v>4.4973369999999999E-2</v>
      </c>
      <c r="G3160" s="171">
        <v>3.195195E-2</v>
      </c>
      <c r="H3160" s="171">
        <v>0.15926999999999999</v>
      </c>
      <c r="I3160" s="170" t="b">
        <v>1</v>
      </c>
    </row>
    <row r="3161" spans="1:9" x14ac:dyDescent="0.15">
      <c r="A3161" s="169" t="s">
        <v>1202</v>
      </c>
      <c r="B3161" s="169" t="s">
        <v>227</v>
      </c>
      <c r="C3161" s="170" t="s">
        <v>60</v>
      </c>
      <c r="D3161" s="170" t="s">
        <v>63</v>
      </c>
      <c r="E3161" s="171">
        <v>0.60209999999999997</v>
      </c>
      <c r="F3161" s="172">
        <v>3.9780870000000003E-2</v>
      </c>
      <c r="G3161" s="171">
        <v>3.0648689999999999E-2</v>
      </c>
      <c r="H3161" s="171">
        <v>0.1943</v>
      </c>
      <c r="I3161" s="170" t="b">
        <v>1</v>
      </c>
    </row>
    <row r="3162" spans="1:9" x14ac:dyDescent="0.15">
      <c r="A3162" s="169" t="s">
        <v>1202</v>
      </c>
      <c r="B3162" s="169" t="s">
        <v>271</v>
      </c>
      <c r="C3162" s="170" t="s">
        <v>67</v>
      </c>
      <c r="D3162" s="170" t="s">
        <v>61</v>
      </c>
      <c r="E3162" s="171">
        <v>0.48069000000000001</v>
      </c>
      <c r="F3162" s="172">
        <v>-2.1223599999999999E-2</v>
      </c>
      <c r="G3162" s="171">
        <v>2.9835219999999999E-2</v>
      </c>
      <c r="H3162" s="171">
        <v>0.47686000000000001</v>
      </c>
      <c r="I3162" s="170" t="b">
        <v>1</v>
      </c>
    </row>
    <row r="3163" spans="1:9" x14ac:dyDescent="0.15">
      <c r="A3163" s="169" t="s">
        <v>1202</v>
      </c>
      <c r="B3163" s="169" t="s">
        <v>825</v>
      </c>
      <c r="C3163" s="170" t="s">
        <v>67</v>
      </c>
      <c r="D3163" s="170" t="s">
        <v>61</v>
      </c>
      <c r="E3163" s="171">
        <v>0.27672000000000002</v>
      </c>
      <c r="F3163" s="172">
        <v>-8.7738899999999995E-2</v>
      </c>
      <c r="G3163" s="171">
        <v>3.370488E-2</v>
      </c>
      <c r="H3163" s="171">
        <v>9.2370999999999998E-3</v>
      </c>
      <c r="I3163" s="170" t="b">
        <v>1</v>
      </c>
    </row>
    <row r="3164" spans="1:9" x14ac:dyDescent="0.15">
      <c r="A3164" s="169" t="s">
        <v>1202</v>
      </c>
      <c r="B3164" s="169" t="s">
        <v>216</v>
      </c>
      <c r="C3164" s="170" t="s">
        <v>63</v>
      </c>
      <c r="D3164" s="170" t="s">
        <v>61</v>
      </c>
      <c r="E3164" s="171">
        <v>0.10656</v>
      </c>
      <c r="F3164" s="172">
        <v>-3.4591400000000001E-2</v>
      </c>
      <c r="G3164" s="171">
        <v>4.9516280000000003E-2</v>
      </c>
      <c r="H3164" s="171">
        <v>0.48481000000000002</v>
      </c>
      <c r="I3164" s="170" t="b">
        <v>1</v>
      </c>
    </row>
    <row r="3165" spans="1:9" x14ac:dyDescent="0.15">
      <c r="A3165" s="169" t="s">
        <v>1202</v>
      </c>
      <c r="B3165" s="169" t="s">
        <v>986</v>
      </c>
      <c r="C3165" s="170" t="s">
        <v>63</v>
      </c>
      <c r="D3165" s="170" t="s">
        <v>60</v>
      </c>
      <c r="E3165" s="171">
        <v>0.10219</v>
      </c>
      <c r="F3165" s="172">
        <v>-3.9780900000000001E-2</v>
      </c>
      <c r="G3165" s="171">
        <v>5.0384159999999997E-2</v>
      </c>
      <c r="H3165" s="171">
        <v>0.42979000000000001</v>
      </c>
      <c r="I3165" s="170" t="b">
        <v>1</v>
      </c>
    </row>
    <row r="3166" spans="1:9" x14ac:dyDescent="0.15">
      <c r="A3166" s="169" t="s">
        <v>1202</v>
      </c>
      <c r="B3166" s="169" t="s">
        <v>330</v>
      </c>
      <c r="C3166" s="170" t="s">
        <v>67</v>
      </c>
      <c r="D3166" s="170" t="s">
        <v>63</v>
      </c>
      <c r="E3166" s="171">
        <v>0.12953000000000001</v>
      </c>
      <c r="F3166" s="172">
        <v>-6.8278800000000001E-2</v>
      </c>
      <c r="G3166" s="171">
        <v>4.4738979999999998E-2</v>
      </c>
      <c r="H3166" s="171">
        <v>0.12697</v>
      </c>
      <c r="I3166" s="170" t="b">
        <v>1</v>
      </c>
    </row>
    <row r="3167" spans="1:9" x14ac:dyDescent="0.15">
      <c r="A3167" s="169" t="s">
        <v>1202</v>
      </c>
      <c r="B3167" s="169" t="s">
        <v>192</v>
      </c>
      <c r="C3167" s="170" t="s">
        <v>60</v>
      </c>
      <c r="D3167" s="170" t="s">
        <v>63</v>
      </c>
      <c r="E3167" s="171">
        <v>0.86931999999999998</v>
      </c>
      <c r="F3167" s="172">
        <v>3.5627180000000001E-2</v>
      </c>
      <c r="G3167" s="171">
        <v>4.5625079999999998E-2</v>
      </c>
      <c r="H3167" s="171">
        <v>0.43487999999999999</v>
      </c>
      <c r="I3167" s="170" t="b">
        <v>1</v>
      </c>
    </row>
    <row r="3168" spans="1:9" x14ac:dyDescent="0.15">
      <c r="A3168" s="169" t="s">
        <v>1202</v>
      </c>
      <c r="B3168" s="169" t="s">
        <v>314</v>
      </c>
      <c r="C3168" s="170" t="s">
        <v>67</v>
      </c>
      <c r="D3168" s="170" t="s">
        <v>61</v>
      </c>
      <c r="E3168" s="171">
        <v>0.65841000000000005</v>
      </c>
      <c r="F3168" s="172">
        <v>-8.0657900000000005E-2</v>
      </c>
      <c r="G3168" s="171">
        <v>3.1401909999999998E-2</v>
      </c>
      <c r="H3168" s="171">
        <v>1.0212000000000001E-2</v>
      </c>
      <c r="I3168" s="170" t="b">
        <v>1</v>
      </c>
    </row>
    <row r="3169" spans="1:9" x14ac:dyDescent="0.15">
      <c r="A3169" s="169" t="s">
        <v>1202</v>
      </c>
      <c r="B3169" s="169" t="s">
        <v>199</v>
      </c>
      <c r="C3169" s="170" t="s">
        <v>60</v>
      </c>
      <c r="D3169" s="170" t="s">
        <v>63</v>
      </c>
      <c r="E3169" s="171">
        <v>0.13703000000000001</v>
      </c>
      <c r="F3169" s="172">
        <v>-2.5317800000000001E-2</v>
      </c>
      <c r="G3169" s="171">
        <v>4.364084E-2</v>
      </c>
      <c r="H3169" s="171">
        <v>0.56181999999999999</v>
      </c>
      <c r="I3169" s="170" t="b">
        <v>1</v>
      </c>
    </row>
    <row r="3170" spans="1:9" x14ac:dyDescent="0.15">
      <c r="A3170" s="169" t="s">
        <v>1202</v>
      </c>
      <c r="B3170" s="169" t="s">
        <v>789</v>
      </c>
      <c r="C3170" s="170" t="s">
        <v>61</v>
      </c>
      <c r="D3170" s="170" t="s">
        <v>60</v>
      </c>
      <c r="E3170" s="171">
        <v>5.2209999999999999E-2</v>
      </c>
      <c r="F3170" s="172">
        <v>-6.4005300000000001E-2</v>
      </c>
      <c r="G3170" s="171">
        <v>6.5986719999999999E-2</v>
      </c>
      <c r="H3170" s="171">
        <v>0.33206000000000002</v>
      </c>
      <c r="I3170" s="170" t="b">
        <v>1</v>
      </c>
    </row>
    <row r="3171" spans="1:9" x14ac:dyDescent="0.15">
      <c r="A3171" s="169" t="s">
        <v>1202</v>
      </c>
      <c r="B3171" s="169" t="s">
        <v>372</v>
      </c>
      <c r="C3171" s="170" t="s">
        <v>60</v>
      </c>
      <c r="D3171" s="170" t="s">
        <v>63</v>
      </c>
      <c r="E3171" s="171">
        <v>0.51019000000000003</v>
      </c>
      <c r="F3171" s="172">
        <v>-1.3902899999999999E-2</v>
      </c>
      <c r="G3171" s="171">
        <v>2.9189329999999999E-2</v>
      </c>
      <c r="H3171" s="171">
        <v>0.63385999999999998</v>
      </c>
      <c r="I3171" s="170" t="b">
        <v>1</v>
      </c>
    </row>
    <row r="3172" spans="1:9" x14ac:dyDescent="0.15">
      <c r="A3172" s="169" t="s">
        <v>1202</v>
      </c>
      <c r="B3172" s="169" t="s">
        <v>918</v>
      </c>
      <c r="C3172" s="170" t="s">
        <v>63</v>
      </c>
      <c r="D3172" s="170" t="s">
        <v>67</v>
      </c>
      <c r="E3172" s="171">
        <v>0.37279000000000001</v>
      </c>
      <c r="F3172" s="172">
        <v>2.2739490000000001E-2</v>
      </c>
      <c r="G3172" s="171">
        <v>3.0145870000000002E-2</v>
      </c>
      <c r="H3172" s="171">
        <v>0.45066000000000001</v>
      </c>
      <c r="I3172" s="170" t="b">
        <v>1</v>
      </c>
    </row>
    <row r="3173" spans="1:9" x14ac:dyDescent="0.15">
      <c r="A3173" s="169" t="s">
        <v>1202</v>
      </c>
      <c r="B3173" s="169" t="s">
        <v>233</v>
      </c>
      <c r="C3173" s="170" t="s">
        <v>67</v>
      </c>
      <c r="D3173" s="170" t="s">
        <v>61</v>
      </c>
      <c r="E3173" s="171">
        <v>7.8390000000000001E-2</v>
      </c>
      <c r="F3173" s="172">
        <v>0.30527638000000001</v>
      </c>
      <c r="G3173" s="171">
        <v>5.166917E-2</v>
      </c>
      <c r="H3173" s="172">
        <v>3.46E-9</v>
      </c>
      <c r="I3173" s="170" t="b">
        <v>1</v>
      </c>
    </row>
    <row r="3174" spans="1:9" x14ac:dyDescent="0.15">
      <c r="A3174" s="169" t="s">
        <v>1202</v>
      </c>
      <c r="B3174" s="169" t="s">
        <v>960</v>
      </c>
      <c r="C3174" s="170" t="s">
        <v>63</v>
      </c>
      <c r="D3174" s="170" t="s">
        <v>60</v>
      </c>
      <c r="E3174" s="171">
        <v>0.31779000000000002</v>
      </c>
      <c r="F3174" s="172">
        <v>-3.5627199999999998E-2</v>
      </c>
      <c r="G3174" s="171">
        <v>3.2332819999999998E-2</v>
      </c>
      <c r="H3174" s="171">
        <v>0.27050999999999997</v>
      </c>
      <c r="I3174" s="170" t="b">
        <v>1</v>
      </c>
    </row>
    <row r="3175" spans="1:9" x14ac:dyDescent="0.15">
      <c r="A3175" s="169" t="s">
        <v>1202</v>
      </c>
      <c r="B3175" s="169" t="s">
        <v>1018</v>
      </c>
      <c r="C3175" s="170" t="s">
        <v>67</v>
      </c>
      <c r="D3175" s="170" t="s">
        <v>61</v>
      </c>
      <c r="E3175" s="171">
        <v>2.6749999999999999E-2</v>
      </c>
      <c r="F3175" s="172">
        <v>1.1928569999999999E-2</v>
      </c>
      <c r="G3175" s="171">
        <v>8.6772730000000006E-2</v>
      </c>
      <c r="H3175" s="171">
        <v>0.89066000000000001</v>
      </c>
      <c r="I3175" s="170" t="b">
        <v>1</v>
      </c>
    </row>
    <row r="3176" spans="1:9" x14ac:dyDescent="0.15">
      <c r="A3176" s="169" t="s">
        <v>1202</v>
      </c>
      <c r="B3176" s="169" t="s">
        <v>111</v>
      </c>
      <c r="C3176" s="170" t="s">
        <v>67</v>
      </c>
      <c r="D3176" s="170" t="s">
        <v>60</v>
      </c>
      <c r="E3176" s="171">
        <v>0.81562000000000001</v>
      </c>
      <c r="F3176" s="172">
        <v>4.2907500000000001E-2</v>
      </c>
      <c r="G3176" s="171">
        <v>3.9105220000000003E-2</v>
      </c>
      <c r="H3176" s="171">
        <v>0.27254</v>
      </c>
      <c r="I3176" s="170" t="b">
        <v>1</v>
      </c>
    </row>
    <row r="3177" spans="1:9" x14ac:dyDescent="0.15">
      <c r="A3177" s="169" t="s">
        <v>1202</v>
      </c>
      <c r="B3177" s="169" t="s">
        <v>368</v>
      </c>
      <c r="C3177" s="170" t="s">
        <v>67</v>
      </c>
      <c r="D3177" s="170" t="s">
        <v>63</v>
      </c>
      <c r="E3177" s="171">
        <v>0.10337</v>
      </c>
      <c r="F3177" s="172">
        <v>-1.10609E-2</v>
      </c>
      <c r="G3177" s="171">
        <v>4.9402670000000003E-2</v>
      </c>
      <c r="H3177" s="171">
        <v>0.82284000000000002</v>
      </c>
      <c r="I3177" s="170" t="b">
        <v>1</v>
      </c>
    </row>
    <row r="3178" spans="1:9" x14ac:dyDescent="0.15">
      <c r="A3178" s="169" t="s">
        <v>1202</v>
      </c>
      <c r="B3178" s="169" t="s">
        <v>972</v>
      </c>
      <c r="C3178" s="170" t="s">
        <v>63</v>
      </c>
      <c r="D3178" s="170" t="s">
        <v>60</v>
      </c>
      <c r="E3178" s="171">
        <v>8.7139999999999995E-2</v>
      </c>
      <c r="F3178" s="172">
        <v>0.24294618000000001</v>
      </c>
      <c r="G3178" s="171">
        <v>4.789562E-2</v>
      </c>
      <c r="H3178" s="172">
        <v>3.9299999999999999E-7</v>
      </c>
      <c r="I3178" s="170" t="b">
        <v>1</v>
      </c>
    </row>
    <row r="3179" spans="1:9" x14ac:dyDescent="0.15">
      <c r="A3179" s="169" t="s">
        <v>1202</v>
      </c>
      <c r="B3179" s="169" t="s">
        <v>84</v>
      </c>
      <c r="C3179" s="170" t="s">
        <v>67</v>
      </c>
      <c r="D3179" s="170" t="s">
        <v>61</v>
      </c>
      <c r="E3179" s="171">
        <v>6.4219999999999999E-2</v>
      </c>
      <c r="F3179" s="172">
        <v>-2.6343999999999999E-2</v>
      </c>
      <c r="G3179" s="171">
        <v>6.0874499999999998E-2</v>
      </c>
      <c r="H3179" s="171">
        <v>0.66518999999999995</v>
      </c>
      <c r="I3179" s="170" t="b">
        <v>1</v>
      </c>
    </row>
    <row r="3180" spans="1:9" x14ac:dyDescent="0.15">
      <c r="A3180" s="169" t="s">
        <v>1202</v>
      </c>
      <c r="B3180" s="169" t="s">
        <v>85</v>
      </c>
      <c r="C3180" s="170" t="s">
        <v>67</v>
      </c>
      <c r="D3180" s="170" t="s">
        <v>61</v>
      </c>
      <c r="E3180" s="171">
        <v>0.28258</v>
      </c>
      <c r="F3180" s="172">
        <v>-3.3556799999999998E-2</v>
      </c>
      <c r="G3180" s="171">
        <v>3.2782810000000003E-2</v>
      </c>
      <c r="H3180" s="171">
        <v>0.30602000000000001</v>
      </c>
      <c r="I3180" s="170" t="b">
        <v>1</v>
      </c>
    </row>
    <row r="3181" spans="1:9" x14ac:dyDescent="0.15">
      <c r="A3181" s="169" t="s">
        <v>1202</v>
      </c>
      <c r="B3181" s="169" t="s">
        <v>791</v>
      </c>
      <c r="C3181" s="170" t="s">
        <v>67</v>
      </c>
      <c r="D3181" s="170" t="s">
        <v>61</v>
      </c>
      <c r="E3181" s="171">
        <v>0.10481</v>
      </c>
      <c r="F3181" s="172">
        <v>-4.7091599999999997E-2</v>
      </c>
      <c r="G3181" s="171">
        <v>4.8657980000000003E-2</v>
      </c>
      <c r="H3181" s="171">
        <v>0.33313999999999999</v>
      </c>
      <c r="I3181" s="170" t="b">
        <v>1</v>
      </c>
    </row>
    <row r="3182" spans="1:9" x14ac:dyDescent="0.15">
      <c r="A3182" s="169" t="s">
        <v>1202</v>
      </c>
      <c r="B3182" s="169" t="s">
        <v>779</v>
      </c>
      <c r="C3182" s="170" t="s">
        <v>67</v>
      </c>
      <c r="D3182" s="170" t="s">
        <v>60</v>
      </c>
      <c r="E3182" s="171">
        <v>1.6809999999999999E-2</v>
      </c>
      <c r="F3182" s="172">
        <v>6.1095099999999999E-2</v>
      </c>
      <c r="G3182" s="171">
        <v>0.11298521</v>
      </c>
      <c r="H3182" s="171">
        <v>0.58869000000000005</v>
      </c>
      <c r="I3182" s="170" t="b">
        <v>1</v>
      </c>
    </row>
    <row r="3183" spans="1:9" x14ac:dyDescent="0.15">
      <c r="A3183" s="169" t="s">
        <v>1202</v>
      </c>
      <c r="B3183" s="169" t="s">
        <v>99</v>
      </c>
      <c r="C3183" s="170" t="s">
        <v>60</v>
      </c>
      <c r="D3183" s="170" t="s">
        <v>61</v>
      </c>
      <c r="E3183" s="171">
        <v>0.67291999999999996</v>
      </c>
      <c r="F3183" s="172">
        <v>-1.48886E-2</v>
      </c>
      <c r="G3183" s="171">
        <v>3.2063630000000003E-2</v>
      </c>
      <c r="H3183" s="171">
        <v>0.64239999999999997</v>
      </c>
      <c r="I3183" s="170" t="b">
        <v>1</v>
      </c>
    </row>
    <row r="3184" spans="1:9" x14ac:dyDescent="0.15">
      <c r="A3184" s="169" t="s">
        <v>1202</v>
      </c>
      <c r="B3184" s="169" t="s">
        <v>962</v>
      </c>
      <c r="C3184" s="170" t="s">
        <v>60</v>
      </c>
      <c r="D3184" s="170" t="s">
        <v>63</v>
      </c>
      <c r="E3184" s="171">
        <v>0.34921999999999997</v>
      </c>
      <c r="F3184" s="172">
        <v>8.9597400000000008E-3</v>
      </c>
      <c r="G3184" s="171">
        <v>3.2806559999999999E-2</v>
      </c>
      <c r="H3184" s="171">
        <v>0.78476999999999997</v>
      </c>
      <c r="I3184" s="170" t="b">
        <v>1</v>
      </c>
    </row>
    <row r="3185" spans="1:9" x14ac:dyDescent="0.15">
      <c r="A3185" s="169" t="s">
        <v>1202</v>
      </c>
      <c r="B3185" s="169" t="s">
        <v>1002</v>
      </c>
      <c r="C3185" s="170" t="s">
        <v>67</v>
      </c>
      <c r="D3185" s="170" t="s">
        <v>61</v>
      </c>
      <c r="E3185" s="171">
        <v>0.23508999999999999</v>
      </c>
      <c r="F3185" s="172">
        <v>-5.4456200000000003E-2</v>
      </c>
      <c r="G3185" s="171">
        <v>3.5345109999999999E-2</v>
      </c>
      <c r="H3185" s="171">
        <v>0.12339</v>
      </c>
      <c r="I3185" s="170" t="b">
        <v>1</v>
      </c>
    </row>
    <row r="3186" spans="1:9" x14ac:dyDescent="0.15">
      <c r="A3186" s="169" t="s">
        <v>1202</v>
      </c>
      <c r="B3186" s="169" t="s">
        <v>1004</v>
      </c>
      <c r="C3186" s="170" t="s">
        <v>60</v>
      </c>
      <c r="D3186" s="170" t="s">
        <v>61</v>
      </c>
      <c r="E3186" s="171">
        <v>0.46833000000000002</v>
      </c>
      <c r="F3186" s="172">
        <v>-2.0019999999999999E-3</v>
      </c>
      <c r="G3186" s="171">
        <v>2.635997E-2</v>
      </c>
      <c r="H3186" s="171">
        <v>0.93945999999999996</v>
      </c>
      <c r="I3186" s="170" t="b">
        <v>1</v>
      </c>
    </row>
    <row r="3187" spans="1:9" x14ac:dyDescent="0.15">
      <c r="A3187" s="169" t="s">
        <v>1202</v>
      </c>
      <c r="B3187" s="169" t="s">
        <v>349</v>
      </c>
      <c r="C3187" s="170" t="s">
        <v>67</v>
      </c>
      <c r="D3187" s="170" t="s">
        <v>61</v>
      </c>
      <c r="E3187" s="171">
        <v>0.91171999999999997</v>
      </c>
      <c r="F3187" s="172">
        <v>-3.1498699999999998E-2</v>
      </c>
      <c r="G3187" s="171">
        <v>5.221464E-2</v>
      </c>
      <c r="H3187" s="171">
        <v>0.54634000000000005</v>
      </c>
      <c r="I3187" s="170" t="b">
        <v>1</v>
      </c>
    </row>
    <row r="3188" spans="1:9" x14ac:dyDescent="0.15">
      <c r="A3188" s="169" t="s">
        <v>1202</v>
      </c>
      <c r="B3188" s="169" t="s">
        <v>105</v>
      </c>
      <c r="C3188" s="170" t="s">
        <v>67</v>
      </c>
      <c r="D3188" s="170" t="s">
        <v>63</v>
      </c>
      <c r="E3188" s="171">
        <v>0.28448000000000001</v>
      </c>
      <c r="F3188" s="172">
        <v>2.9955099999999998E-3</v>
      </c>
      <c r="G3188" s="171">
        <v>3.0036690000000001E-2</v>
      </c>
      <c r="H3188" s="171">
        <v>0.92056000000000004</v>
      </c>
      <c r="I3188" s="170" t="b">
        <v>1</v>
      </c>
    </row>
    <row r="3189" spans="1:9" x14ac:dyDescent="0.15">
      <c r="A3189" s="169" t="s">
        <v>1202</v>
      </c>
      <c r="B3189" s="169" t="s">
        <v>110</v>
      </c>
      <c r="C3189" s="170" t="s">
        <v>67</v>
      </c>
      <c r="D3189" s="170" t="s">
        <v>60</v>
      </c>
      <c r="E3189" s="171">
        <v>0.30003000000000002</v>
      </c>
      <c r="F3189" s="172">
        <v>-1.6129399999999999E-2</v>
      </c>
      <c r="G3189" s="171">
        <v>3.3138279999999999E-2</v>
      </c>
      <c r="H3189" s="171">
        <v>0.62644999999999995</v>
      </c>
      <c r="I3189" s="170" t="b">
        <v>1</v>
      </c>
    </row>
    <row r="3190" spans="1:9" x14ac:dyDescent="0.15">
      <c r="A3190" s="169" t="s">
        <v>1202</v>
      </c>
      <c r="B3190" s="169" t="s">
        <v>291</v>
      </c>
      <c r="C3190" s="170" t="s">
        <v>67</v>
      </c>
      <c r="D3190" s="170" t="s">
        <v>61</v>
      </c>
      <c r="E3190" s="171">
        <v>0.69882999999999995</v>
      </c>
      <c r="F3190" s="172">
        <v>1.308524E-2</v>
      </c>
      <c r="G3190" s="171">
        <v>3.197411E-2</v>
      </c>
      <c r="H3190" s="171">
        <v>0.68235999999999997</v>
      </c>
      <c r="I3190" s="170" t="b">
        <v>1</v>
      </c>
    </row>
    <row r="3191" spans="1:9" x14ac:dyDescent="0.15">
      <c r="A3191" s="169" t="s">
        <v>1202</v>
      </c>
      <c r="B3191" s="169" t="s">
        <v>117</v>
      </c>
      <c r="C3191" s="170" t="s">
        <v>67</v>
      </c>
      <c r="D3191" s="170" t="s">
        <v>61</v>
      </c>
      <c r="E3191" s="171">
        <v>0.68955999999999995</v>
      </c>
      <c r="F3191" s="172">
        <v>9.0407400000000002E-3</v>
      </c>
      <c r="G3191" s="171">
        <v>3.1410460000000001E-2</v>
      </c>
      <c r="H3191" s="171">
        <v>0.77347999999999995</v>
      </c>
      <c r="I3191" s="170" t="b">
        <v>1</v>
      </c>
    </row>
    <row r="3192" spans="1:9" x14ac:dyDescent="0.15">
      <c r="A3192" s="169" t="s">
        <v>1202</v>
      </c>
      <c r="B3192" s="169" t="s">
        <v>177</v>
      </c>
      <c r="C3192" s="170" t="s">
        <v>67</v>
      </c>
      <c r="D3192" s="170" t="s">
        <v>63</v>
      </c>
      <c r="E3192" s="171">
        <v>0.84662999999999999</v>
      </c>
      <c r="F3192" s="172">
        <v>-3.2467200000000002E-2</v>
      </c>
      <c r="G3192" s="171">
        <v>4.0477289999999999E-2</v>
      </c>
      <c r="H3192" s="171">
        <v>0.42248999999999998</v>
      </c>
      <c r="I3192" s="170" t="b">
        <v>1</v>
      </c>
    </row>
    <row r="3193" spans="1:9" x14ac:dyDescent="0.15">
      <c r="A3193" s="169" t="s">
        <v>1202</v>
      </c>
      <c r="B3193" s="169" t="s">
        <v>190</v>
      </c>
      <c r="C3193" s="170" t="s">
        <v>67</v>
      </c>
      <c r="D3193" s="170" t="s">
        <v>61</v>
      </c>
      <c r="E3193" s="171">
        <v>0.93589</v>
      </c>
      <c r="F3193" s="172">
        <v>0.18272163999999999</v>
      </c>
      <c r="G3193" s="171">
        <v>6.3508640000000005E-2</v>
      </c>
      <c r="H3193" s="171">
        <v>4.0133E-3</v>
      </c>
      <c r="I3193" s="170" t="b">
        <v>1</v>
      </c>
    </row>
    <row r="3194" spans="1:9" x14ac:dyDescent="0.15">
      <c r="A3194" s="169" t="s">
        <v>1202</v>
      </c>
      <c r="B3194" s="169" t="s">
        <v>273</v>
      </c>
      <c r="C3194" s="170" t="s">
        <v>67</v>
      </c>
      <c r="D3194" s="170" t="s">
        <v>63</v>
      </c>
      <c r="E3194" s="171">
        <v>0.20977000000000001</v>
      </c>
      <c r="F3194" s="172">
        <v>8.801088E-2</v>
      </c>
      <c r="G3194" s="171">
        <v>3.527661E-2</v>
      </c>
      <c r="H3194" s="171">
        <v>1.26E-2</v>
      </c>
      <c r="I3194" s="170" t="b">
        <v>1</v>
      </c>
    </row>
    <row r="3195" spans="1:9" x14ac:dyDescent="0.15">
      <c r="A3195" s="169" t="s">
        <v>1202</v>
      </c>
      <c r="B3195" s="169" t="s">
        <v>920</v>
      </c>
      <c r="C3195" s="170" t="s">
        <v>63</v>
      </c>
      <c r="D3195" s="170" t="s">
        <v>61</v>
      </c>
      <c r="E3195" s="171">
        <v>0.39106999999999997</v>
      </c>
      <c r="F3195" s="172">
        <v>1.093994E-2</v>
      </c>
      <c r="G3195" s="171">
        <v>2.9933830000000002E-2</v>
      </c>
      <c r="H3195" s="171">
        <v>0.71475999999999995</v>
      </c>
      <c r="I3195" s="170" t="b">
        <v>1</v>
      </c>
    </row>
    <row r="3196" spans="1:9" x14ac:dyDescent="0.15">
      <c r="A3196" s="169" t="s">
        <v>1202</v>
      </c>
      <c r="B3196" s="169" t="s">
        <v>405</v>
      </c>
      <c r="C3196" s="170" t="s">
        <v>60</v>
      </c>
      <c r="D3196" s="170" t="s">
        <v>63</v>
      </c>
      <c r="E3196" s="171">
        <v>0.20762</v>
      </c>
      <c r="F3196" s="172">
        <v>-5.12933E-2</v>
      </c>
      <c r="G3196" s="171">
        <v>3.6596700000000003E-2</v>
      </c>
      <c r="H3196" s="171">
        <v>0.16103999999999999</v>
      </c>
      <c r="I3196" s="170" t="b">
        <v>1</v>
      </c>
    </row>
    <row r="3197" spans="1:9" x14ac:dyDescent="0.15">
      <c r="A3197" s="169" t="s">
        <v>1202</v>
      </c>
      <c r="B3197" s="169" t="s">
        <v>829</v>
      </c>
      <c r="C3197" s="170" t="s">
        <v>60</v>
      </c>
      <c r="D3197" s="170" t="s">
        <v>63</v>
      </c>
      <c r="E3197" s="171">
        <v>0.37435000000000002</v>
      </c>
      <c r="F3197" s="172">
        <v>-3.1490700000000003E-2</v>
      </c>
      <c r="G3197" s="171">
        <v>3.074528E-2</v>
      </c>
      <c r="H3197" s="171">
        <v>0.30571999999999999</v>
      </c>
      <c r="I3197" s="170" t="b">
        <v>1</v>
      </c>
    </row>
    <row r="3198" spans="1:9" x14ac:dyDescent="0.15">
      <c r="A3198" s="169" t="s">
        <v>1202</v>
      </c>
      <c r="B3198" s="169" t="s">
        <v>249</v>
      </c>
      <c r="C3198" s="170" t="s">
        <v>60</v>
      </c>
      <c r="D3198" s="170" t="s">
        <v>63</v>
      </c>
      <c r="E3198" s="171">
        <v>0.28963</v>
      </c>
      <c r="F3198" s="172">
        <v>-2.7371199999999998E-2</v>
      </c>
      <c r="G3198" s="171">
        <v>3.3364079999999997E-2</v>
      </c>
      <c r="H3198" s="171">
        <v>0.41199999999999998</v>
      </c>
      <c r="I3198" s="170" t="b">
        <v>1</v>
      </c>
    </row>
    <row r="3199" spans="1:9" x14ac:dyDescent="0.15">
      <c r="A3199" s="169" t="s">
        <v>1202</v>
      </c>
      <c r="B3199" s="169" t="s">
        <v>379</v>
      </c>
      <c r="C3199" s="170" t="s">
        <v>63</v>
      </c>
      <c r="D3199" s="170" t="s">
        <v>61</v>
      </c>
      <c r="E3199" s="171">
        <v>0.83009999999999995</v>
      </c>
      <c r="F3199" s="172">
        <v>1.005034E-2</v>
      </c>
      <c r="G3199" s="171">
        <v>3.931664E-2</v>
      </c>
      <c r="H3199" s="171">
        <v>0.79823999999999995</v>
      </c>
      <c r="I3199" s="170" t="b">
        <v>1</v>
      </c>
    </row>
    <row r="3200" spans="1:9" x14ac:dyDescent="0.15">
      <c r="A3200" s="169" t="s">
        <v>1202</v>
      </c>
      <c r="B3200" s="169" t="s">
        <v>187</v>
      </c>
      <c r="C3200" s="170" t="s">
        <v>67</v>
      </c>
      <c r="D3200" s="170" t="s">
        <v>61</v>
      </c>
      <c r="E3200" s="171">
        <v>0.19250999999999999</v>
      </c>
      <c r="F3200" s="172">
        <v>2.0782539999999999E-2</v>
      </c>
      <c r="G3200" s="171">
        <v>3.6839440000000001E-2</v>
      </c>
      <c r="H3200" s="171">
        <v>0.57265999999999995</v>
      </c>
      <c r="I3200" s="170" t="b">
        <v>1</v>
      </c>
    </row>
    <row r="3201" spans="1:9" x14ac:dyDescent="0.15">
      <c r="A3201" s="169" t="s">
        <v>1202</v>
      </c>
      <c r="B3201" s="169" t="s">
        <v>202</v>
      </c>
      <c r="C3201" s="170" t="s">
        <v>67</v>
      </c>
      <c r="D3201" s="170" t="s">
        <v>61</v>
      </c>
      <c r="E3201" s="171">
        <v>0.22191</v>
      </c>
      <c r="F3201" s="172">
        <v>1.8821750000000002E-2</v>
      </c>
      <c r="G3201" s="171">
        <v>3.5241809999999998E-2</v>
      </c>
      <c r="H3201" s="171">
        <v>0.59328999999999998</v>
      </c>
      <c r="I3201" s="170" t="b">
        <v>1</v>
      </c>
    </row>
    <row r="3202" spans="1:9" x14ac:dyDescent="0.15">
      <c r="A3202" s="169" t="s">
        <v>1202</v>
      </c>
      <c r="B3202" s="169" t="s">
        <v>219</v>
      </c>
      <c r="C3202" s="170" t="s">
        <v>60</v>
      </c>
      <c r="D3202" s="170" t="s">
        <v>63</v>
      </c>
      <c r="E3202" s="171">
        <v>0.66979999999999995</v>
      </c>
      <c r="F3202" s="172">
        <v>4.8140380000000003E-2</v>
      </c>
      <c r="G3202" s="171">
        <v>3.2033739999999998E-2</v>
      </c>
      <c r="H3202" s="171">
        <v>0.13289000000000001</v>
      </c>
      <c r="I3202" s="170" t="b">
        <v>1</v>
      </c>
    </row>
    <row r="3203" spans="1:9" x14ac:dyDescent="0.15">
      <c r="A3203" s="169" t="s">
        <v>1202</v>
      </c>
      <c r="B3203" s="169" t="s">
        <v>230</v>
      </c>
      <c r="C3203" s="170" t="s">
        <v>60</v>
      </c>
      <c r="D3203" s="170" t="s">
        <v>61</v>
      </c>
      <c r="E3203" s="171">
        <v>0.73516999999999999</v>
      </c>
      <c r="F3203" s="172">
        <v>-1.68571E-2</v>
      </c>
      <c r="G3203" s="171">
        <v>3.4107470000000001E-2</v>
      </c>
      <c r="H3203" s="171">
        <v>0.62114000000000003</v>
      </c>
      <c r="I3203" s="170" t="b">
        <v>1</v>
      </c>
    </row>
    <row r="3204" spans="1:9" x14ac:dyDescent="0.15">
      <c r="A3204" s="169" t="s">
        <v>1202</v>
      </c>
      <c r="B3204" s="169" t="s">
        <v>374</v>
      </c>
      <c r="C3204" s="170" t="s">
        <v>67</v>
      </c>
      <c r="D3204" s="170" t="s">
        <v>61</v>
      </c>
      <c r="E3204" s="171">
        <v>0.47020000000000001</v>
      </c>
      <c r="F3204" s="172">
        <v>-3.4591400000000001E-2</v>
      </c>
      <c r="G3204" s="171">
        <v>3.022685E-2</v>
      </c>
      <c r="H3204" s="171">
        <v>0.25246000000000002</v>
      </c>
      <c r="I3204" s="170" t="b">
        <v>1</v>
      </c>
    </row>
    <row r="3205" spans="1:9" x14ac:dyDescent="0.15">
      <c r="A3205" s="169" t="s">
        <v>1202</v>
      </c>
      <c r="B3205" s="169" t="s">
        <v>1006</v>
      </c>
      <c r="C3205" s="170" t="s">
        <v>67</v>
      </c>
      <c r="D3205" s="170" t="s">
        <v>61</v>
      </c>
      <c r="E3205" s="171">
        <v>0.33781</v>
      </c>
      <c r="F3205" s="172">
        <v>-8.0321999999999998E-3</v>
      </c>
      <c r="G3205" s="171">
        <v>3.2165729999999997E-2</v>
      </c>
      <c r="H3205" s="171">
        <v>0.80281000000000002</v>
      </c>
      <c r="I3205" s="170" t="b">
        <v>1</v>
      </c>
    </row>
    <row r="3206" spans="1:9" x14ac:dyDescent="0.15">
      <c r="A3206" s="169" t="s">
        <v>1202</v>
      </c>
      <c r="B3206" s="169" t="s">
        <v>98</v>
      </c>
      <c r="C3206" s="170" t="s">
        <v>60</v>
      </c>
      <c r="D3206" s="170" t="s">
        <v>63</v>
      </c>
      <c r="E3206" s="171">
        <v>0.70313000000000003</v>
      </c>
      <c r="F3206" s="172">
        <v>-2.7615199999999999E-2</v>
      </c>
      <c r="G3206" s="171">
        <v>3.3172310000000003E-2</v>
      </c>
      <c r="H3206" s="171">
        <v>0.40514</v>
      </c>
      <c r="I3206" s="170" t="b">
        <v>1</v>
      </c>
    </row>
    <row r="3207" spans="1:9" x14ac:dyDescent="0.15">
      <c r="A3207" s="169" t="s">
        <v>1202</v>
      </c>
      <c r="B3207" s="169" t="s">
        <v>359</v>
      </c>
      <c r="C3207" s="170" t="s">
        <v>60</v>
      </c>
      <c r="D3207" s="170" t="s">
        <v>63</v>
      </c>
      <c r="E3207" s="171">
        <v>0.55662999999999996</v>
      </c>
      <c r="F3207" s="172">
        <v>3.252319E-2</v>
      </c>
      <c r="G3207" s="171">
        <v>2.9676999999999999E-2</v>
      </c>
      <c r="H3207" s="171">
        <v>0.27311999999999997</v>
      </c>
      <c r="I3207" s="170" t="b">
        <v>1</v>
      </c>
    </row>
    <row r="3208" spans="1:9" x14ac:dyDescent="0.15">
      <c r="A3208" s="169" t="s">
        <v>1202</v>
      </c>
      <c r="B3208" s="169" t="s">
        <v>373</v>
      </c>
      <c r="C3208" s="170" t="s">
        <v>67</v>
      </c>
      <c r="D3208" s="170" t="s">
        <v>61</v>
      </c>
      <c r="E3208" s="171">
        <v>0.43539</v>
      </c>
      <c r="F3208" s="172">
        <v>1.3902909999999999E-2</v>
      </c>
      <c r="G3208" s="171">
        <v>2.9068469999999999E-2</v>
      </c>
      <c r="H3208" s="171">
        <v>0.63244999999999996</v>
      </c>
      <c r="I3208" s="170" t="b">
        <v>1</v>
      </c>
    </row>
    <row r="3209" spans="1:9" x14ac:dyDescent="0.15">
      <c r="A3209" s="169" t="s">
        <v>1202</v>
      </c>
      <c r="B3209" s="169" t="s">
        <v>367</v>
      </c>
      <c r="C3209" s="170" t="s">
        <v>60</v>
      </c>
      <c r="D3209" s="170" t="s">
        <v>61</v>
      </c>
      <c r="E3209" s="171">
        <v>0.73678999999999994</v>
      </c>
      <c r="F3209" s="172">
        <v>-1.48886E-2</v>
      </c>
      <c r="G3209" s="171">
        <v>3.4533500000000002E-2</v>
      </c>
      <c r="H3209" s="171">
        <v>0.66637000000000002</v>
      </c>
      <c r="I3209" s="170" t="b">
        <v>1</v>
      </c>
    </row>
    <row r="3210" spans="1:9" x14ac:dyDescent="0.15">
      <c r="A3210" s="169" t="s">
        <v>1202</v>
      </c>
      <c r="B3210" s="169" t="s">
        <v>827</v>
      </c>
      <c r="C3210" s="170" t="s">
        <v>61</v>
      </c>
      <c r="D3210" s="170" t="s">
        <v>67</v>
      </c>
      <c r="E3210" s="171">
        <v>0.46161000000000002</v>
      </c>
      <c r="F3210" s="172">
        <v>-3.9780900000000001E-2</v>
      </c>
      <c r="G3210" s="171">
        <v>2.9651420000000001E-2</v>
      </c>
      <c r="H3210" s="171">
        <v>0.17971999999999999</v>
      </c>
      <c r="I3210" s="170" t="b">
        <v>1</v>
      </c>
    </row>
    <row r="3211" spans="1:9" x14ac:dyDescent="0.15">
      <c r="A3211" s="169" t="s">
        <v>1202</v>
      </c>
      <c r="B3211" s="169" t="s">
        <v>309</v>
      </c>
      <c r="C3211" s="170" t="s">
        <v>67</v>
      </c>
      <c r="D3211" s="170" t="s">
        <v>61</v>
      </c>
      <c r="E3211" s="171">
        <v>0.82954000000000006</v>
      </c>
      <c r="F3211" s="172">
        <v>9.0407400000000002E-3</v>
      </c>
      <c r="G3211" s="171">
        <v>3.9639809999999998E-2</v>
      </c>
      <c r="H3211" s="171">
        <v>0.81959000000000004</v>
      </c>
      <c r="I3211" s="170" t="b">
        <v>1</v>
      </c>
    </row>
    <row r="3212" spans="1:9" x14ac:dyDescent="0.15">
      <c r="A3212" s="169" t="s">
        <v>1202</v>
      </c>
      <c r="B3212" s="169" t="s">
        <v>135</v>
      </c>
      <c r="C3212" s="170" t="s">
        <v>67</v>
      </c>
      <c r="D3212" s="170" t="s">
        <v>61</v>
      </c>
      <c r="E3212" s="171">
        <v>0.25963000000000003</v>
      </c>
      <c r="F3212" s="172">
        <v>1.3902909999999999E-2</v>
      </c>
      <c r="G3212" s="171">
        <v>3.4540670000000002E-2</v>
      </c>
      <c r="H3212" s="171">
        <v>0.68730999999999998</v>
      </c>
      <c r="I3212" s="170" t="b">
        <v>1</v>
      </c>
    </row>
    <row r="3213" spans="1:9" x14ac:dyDescent="0.15">
      <c r="A3213" s="169" t="s">
        <v>1202</v>
      </c>
      <c r="B3213" s="169" t="s">
        <v>304</v>
      </c>
      <c r="C3213" s="170" t="s">
        <v>60</v>
      </c>
      <c r="D3213" s="170" t="s">
        <v>63</v>
      </c>
      <c r="E3213" s="171">
        <v>0.48941000000000001</v>
      </c>
      <c r="F3213" s="172">
        <v>3.8258710000000001E-2</v>
      </c>
      <c r="G3213" s="171">
        <v>2.995304E-2</v>
      </c>
      <c r="H3213" s="171">
        <v>0.20150000000000001</v>
      </c>
      <c r="I3213" s="170" t="b">
        <v>1</v>
      </c>
    </row>
    <row r="3214" spans="1:9" x14ac:dyDescent="0.15">
      <c r="A3214" s="169" t="s">
        <v>1202</v>
      </c>
      <c r="B3214" s="169" t="s">
        <v>974</v>
      </c>
      <c r="C3214" s="170" t="s">
        <v>60</v>
      </c>
      <c r="D3214" s="170" t="s">
        <v>63</v>
      </c>
      <c r="E3214" s="171">
        <v>0.41589999999999999</v>
      </c>
      <c r="F3214" s="172">
        <v>-4.49974E-2</v>
      </c>
      <c r="G3214" s="171">
        <v>3.0756349999999998E-2</v>
      </c>
      <c r="H3214" s="171">
        <v>0.14346</v>
      </c>
      <c r="I3214" s="170" t="b">
        <v>1</v>
      </c>
    </row>
    <row r="3215" spans="1:9" x14ac:dyDescent="0.15">
      <c r="A3215" s="169" t="s">
        <v>1202</v>
      </c>
      <c r="B3215" s="169" t="s">
        <v>976</v>
      </c>
      <c r="C3215" s="170" t="s">
        <v>60</v>
      </c>
      <c r="D3215" s="170" t="s">
        <v>61</v>
      </c>
      <c r="E3215" s="171">
        <v>8.6319999999999994E-2</v>
      </c>
      <c r="F3215" s="172">
        <v>-0.13238920000000001</v>
      </c>
      <c r="G3215" s="171">
        <v>5.735647E-2</v>
      </c>
      <c r="H3215" s="171">
        <v>2.0989000000000001E-2</v>
      </c>
      <c r="I3215" s="170" t="b">
        <v>1</v>
      </c>
    </row>
    <row r="3216" spans="1:9" x14ac:dyDescent="0.15">
      <c r="A3216" s="169" t="s">
        <v>1202</v>
      </c>
      <c r="B3216" s="169" t="s">
        <v>910</v>
      </c>
      <c r="C3216" s="170" t="s">
        <v>67</v>
      </c>
      <c r="D3216" s="170" t="s">
        <v>61</v>
      </c>
      <c r="E3216" s="171">
        <v>0.26590999999999998</v>
      </c>
      <c r="F3216" s="172">
        <v>1.093994E-2</v>
      </c>
      <c r="G3216" s="171">
        <v>3.208399E-2</v>
      </c>
      <c r="H3216" s="171">
        <v>0.73311999999999999</v>
      </c>
      <c r="I3216" s="170" t="b">
        <v>1</v>
      </c>
    </row>
    <row r="3217" spans="1:9" x14ac:dyDescent="0.15">
      <c r="A3217" s="169" t="s">
        <v>1202</v>
      </c>
      <c r="B3217" s="169" t="s">
        <v>978</v>
      </c>
      <c r="C3217" s="170" t="s">
        <v>60</v>
      </c>
      <c r="D3217" s="170" t="s">
        <v>63</v>
      </c>
      <c r="E3217" s="171">
        <v>0.14319999999999999</v>
      </c>
      <c r="F3217" s="172">
        <v>-3.6664000000000002E-2</v>
      </c>
      <c r="G3217" s="171">
        <v>4.1339239999999999E-2</v>
      </c>
      <c r="H3217" s="171">
        <v>0.37513000000000002</v>
      </c>
      <c r="I3217" s="170" t="b">
        <v>1</v>
      </c>
    </row>
    <row r="3218" spans="1:9" x14ac:dyDescent="0.15">
      <c r="A3218" s="169" t="s">
        <v>1202</v>
      </c>
      <c r="B3218" s="169" t="s">
        <v>1020</v>
      </c>
      <c r="C3218" s="170" t="s">
        <v>63</v>
      </c>
      <c r="D3218" s="170" t="s">
        <v>61</v>
      </c>
      <c r="E3218" s="171">
        <v>0.16991000000000001</v>
      </c>
      <c r="F3218" s="172">
        <v>-2.7371199999999998E-2</v>
      </c>
      <c r="G3218" s="171">
        <v>4.005947E-2</v>
      </c>
      <c r="H3218" s="171">
        <v>0.49443999999999999</v>
      </c>
      <c r="I3218" s="170" t="b">
        <v>1</v>
      </c>
    </row>
    <row r="3219" spans="1:9" x14ac:dyDescent="0.15">
      <c r="A3219" s="169" t="s">
        <v>1202</v>
      </c>
      <c r="B3219" s="169" t="s">
        <v>912</v>
      </c>
      <c r="C3219" s="170" t="s">
        <v>67</v>
      </c>
      <c r="D3219" s="170" t="s">
        <v>61</v>
      </c>
      <c r="E3219" s="171">
        <v>3.7749999999999999E-2</v>
      </c>
      <c r="F3219" s="172">
        <v>0.12486898</v>
      </c>
      <c r="G3219" s="171">
        <v>7.7251760000000003E-2</v>
      </c>
      <c r="H3219" s="171">
        <v>0.10600999999999999</v>
      </c>
      <c r="I3219" s="170" t="b">
        <v>1</v>
      </c>
    </row>
    <row r="3220" spans="1:9" x14ac:dyDescent="0.15">
      <c r="A3220" s="169" t="s">
        <v>1202</v>
      </c>
      <c r="B3220" s="169" t="s">
        <v>237</v>
      </c>
      <c r="C3220" s="170" t="s">
        <v>67</v>
      </c>
      <c r="D3220" s="170" t="s">
        <v>60</v>
      </c>
      <c r="E3220" s="171">
        <v>0.75278999999999996</v>
      </c>
      <c r="F3220" s="172">
        <v>1.2072579999999999E-2</v>
      </c>
      <c r="G3220" s="171">
        <v>3.4117630000000003E-2</v>
      </c>
      <c r="H3220" s="171">
        <v>0.72345000000000004</v>
      </c>
      <c r="I3220" s="170" t="b">
        <v>1</v>
      </c>
    </row>
    <row r="3221" spans="1:9" x14ac:dyDescent="0.15">
      <c r="A3221" s="169" t="s">
        <v>1202</v>
      </c>
      <c r="B3221" s="169" t="s">
        <v>294</v>
      </c>
      <c r="C3221" s="170" t="s">
        <v>67</v>
      </c>
      <c r="D3221" s="170" t="s">
        <v>60</v>
      </c>
      <c r="E3221" s="171">
        <v>0.26168999999999998</v>
      </c>
      <c r="F3221" s="172">
        <v>3.9920199999999998E-3</v>
      </c>
      <c r="G3221" s="171">
        <v>3.7326650000000003E-2</v>
      </c>
      <c r="H3221" s="171">
        <v>0.91483000000000003</v>
      </c>
      <c r="I3221" s="170" t="b">
        <v>1</v>
      </c>
    </row>
    <row r="3222" spans="1:9" x14ac:dyDescent="0.15">
      <c r="A3222" s="169" t="s">
        <v>1202</v>
      </c>
      <c r="B3222" s="169" t="s">
        <v>122</v>
      </c>
      <c r="C3222" s="170" t="s">
        <v>67</v>
      </c>
      <c r="D3222" s="170" t="s">
        <v>63</v>
      </c>
      <c r="E3222" s="171">
        <v>0.26140000000000002</v>
      </c>
      <c r="F3222" s="172">
        <v>1.9980000000000002E-3</v>
      </c>
      <c r="G3222" s="171">
        <v>4.0068270000000003E-2</v>
      </c>
      <c r="H3222" s="171">
        <v>0.96023000000000003</v>
      </c>
      <c r="I3222" s="170" t="b">
        <v>1</v>
      </c>
    </row>
    <row r="3223" spans="1:9" x14ac:dyDescent="0.15">
      <c r="A3223" s="169" t="s">
        <v>1202</v>
      </c>
      <c r="B3223" s="169" t="s">
        <v>389</v>
      </c>
      <c r="C3223" s="170" t="s">
        <v>60</v>
      </c>
      <c r="D3223" s="170" t="s">
        <v>63</v>
      </c>
      <c r="E3223" s="171">
        <v>0.74941999999999998</v>
      </c>
      <c r="F3223" s="172">
        <v>1.5113639999999999E-2</v>
      </c>
      <c r="G3223" s="171">
        <v>3.3653219999999998E-2</v>
      </c>
      <c r="H3223" s="171">
        <v>0.65336000000000005</v>
      </c>
      <c r="I3223" s="170" t="b">
        <v>1</v>
      </c>
    </row>
    <row r="3224" spans="1:9" x14ac:dyDescent="0.15">
      <c r="A3224" s="169" t="s">
        <v>1202</v>
      </c>
      <c r="B3224" s="169" t="s">
        <v>121</v>
      </c>
      <c r="C3224" s="170" t="s">
        <v>67</v>
      </c>
      <c r="D3224" s="170" t="s">
        <v>61</v>
      </c>
      <c r="E3224" s="171">
        <v>0.11364</v>
      </c>
      <c r="F3224" s="172">
        <v>6.1095099999999999E-2</v>
      </c>
      <c r="G3224" s="171">
        <v>4.6769520000000002E-2</v>
      </c>
      <c r="H3224" s="171">
        <v>0.19145000000000001</v>
      </c>
      <c r="I3224" s="170" t="b">
        <v>1</v>
      </c>
    </row>
    <row r="3225" spans="1:9" x14ac:dyDescent="0.15">
      <c r="A3225" s="169" t="s">
        <v>1202</v>
      </c>
      <c r="B3225" s="169" t="s">
        <v>980</v>
      </c>
      <c r="C3225" s="170" t="s">
        <v>63</v>
      </c>
      <c r="D3225" s="170" t="s">
        <v>60</v>
      </c>
      <c r="E3225" s="171">
        <v>0.26419999999999999</v>
      </c>
      <c r="F3225" s="172">
        <v>9.9949999999999995E-4</v>
      </c>
      <c r="G3225" s="171">
        <v>5.0121499999999999E-2</v>
      </c>
      <c r="H3225" s="171">
        <v>0.98409000000000002</v>
      </c>
      <c r="I3225" s="170" t="b">
        <v>1</v>
      </c>
    </row>
    <row r="3226" spans="1:9" x14ac:dyDescent="0.15">
      <c r="A3226" s="169" t="s">
        <v>1202</v>
      </c>
      <c r="B3226" s="169" t="s">
        <v>914</v>
      </c>
      <c r="C3226" s="170" t="s">
        <v>63</v>
      </c>
      <c r="D3226" s="170" t="s">
        <v>60</v>
      </c>
      <c r="E3226" s="171">
        <v>0.25051000000000001</v>
      </c>
      <c r="F3226" s="172">
        <v>-1.71462E-2</v>
      </c>
      <c r="G3226" s="171">
        <v>3.3705600000000002E-2</v>
      </c>
      <c r="H3226" s="171">
        <v>0.61095999999999995</v>
      </c>
      <c r="I3226" s="170" t="b">
        <v>1</v>
      </c>
    </row>
    <row r="3227" spans="1:9" x14ac:dyDescent="0.15">
      <c r="A3227" s="169" t="s">
        <v>1202</v>
      </c>
      <c r="B3227" s="169" t="s">
        <v>845</v>
      </c>
      <c r="C3227" s="170" t="s">
        <v>60</v>
      </c>
      <c r="D3227" s="170" t="s">
        <v>63</v>
      </c>
      <c r="E3227" s="171">
        <v>0.22808999999999999</v>
      </c>
      <c r="F3227" s="172">
        <v>9.9503300000000003E-3</v>
      </c>
      <c r="G3227" s="171">
        <v>3.514449E-2</v>
      </c>
      <c r="H3227" s="171">
        <v>0.77707999999999999</v>
      </c>
      <c r="I3227" s="170" t="b">
        <v>1</v>
      </c>
    </row>
    <row r="3228" spans="1:9" x14ac:dyDescent="0.15">
      <c r="A3228" s="169" t="s">
        <v>1202</v>
      </c>
      <c r="B3228" s="169" t="s">
        <v>197</v>
      </c>
      <c r="C3228" s="170" t="s">
        <v>67</v>
      </c>
      <c r="D3228" s="170" t="s">
        <v>60</v>
      </c>
      <c r="E3228" s="171">
        <v>0.70001000000000002</v>
      </c>
      <c r="F3228" s="172">
        <v>1.308524E-2</v>
      </c>
      <c r="G3228" s="171">
        <v>3.251913E-2</v>
      </c>
      <c r="H3228" s="171">
        <v>0.68740000000000001</v>
      </c>
      <c r="I3228" s="170" t="b">
        <v>1</v>
      </c>
    </row>
    <row r="3229" spans="1:9" x14ac:dyDescent="0.15">
      <c r="A3229" s="169" t="s">
        <v>1202</v>
      </c>
      <c r="B3229" s="169" t="s">
        <v>940</v>
      </c>
      <c r="C3229" s="170" t="s">
        <v>60</v>
      </c>
      <c r="D3229" s="170" t="s">
        <v>63</v>
      </c>
      <c r="E3229" s="171">
        <v>0.42523</v>
      </c>
      <c r="F3229" s="172">
        <v>-2.1223599999999999E-2</v>
      </c>
      <c r="G3229" s="171">
        <v>2.9666680000000001E-2</v>
      </c>
      <c r="H3229" s="171">
        <v>0.47436</v>
      </c>
      <c r="I3229" s="170" t="b">
        <v>1</v>
      </c>
    </row>
    <row r="3230" spans="1:9" x14ac:dyDescent="0.15">
      <c r="A3230" s="169" t="s">
        <v>1202</v>
      </c>
      <c r="B3230" s="169" t="s">
        <v>301</v>
      </c>
      <c r="C3230" s="170" t="s">
        <v>60</v>
      </c>
      <c r="D3230" s="170" t="s">
        <v>63</v>
      </c>
      <c r="E3230" s="171">
        <v>0.30025000000000002</v>
      </c>
      <c r="F3230" s="172">
        <v>1.9980000000000002E-3</v>
      </c>
      <c r="G3230" s="171">
        <v>2.862321E-2</v>
      </c>
      <c r="H3230" s="171">
        <v>0.94435000000000002</v>
      </c>
      <c r="I3230" s="170" t="b">
        <v>1</v>
      </c>
    </row>
    <row r="3231" spans="1:9" x14ac:dyDescent="0.15">
      <c r="A3231" s="169" t="s">
        <v>1202</v>
      </c>
      <c r="B3231" s="169" t="s">
        <v>180</v>
      </c>
      <c r="C3231" s="170" t="s">
        <v>60</v>
      </c>
      <c r="D3231" s="170" t="s">
        <v>63</v>
      </c>
      <c r="E3231" s="171">
        <v>0.13614999999999999</v>
      </c>
      <c r="F3231" s="172">
        <v>-1.6129399999999999E-2</v>
      </c>
      <c r="G3231" s="171">
        <v>4.5635660000000002E-2</v>
      </c>
      <c r="H3231" s="171">
        <v>0.72375999999999996</v>
      </c>
      <c r="I3231" s="170" t="b">
        <v>1</v>
      </c>
    </row>
    <row r="3232" spans="1:9" x14ac:dyDescent="0.15">
      <c r="A3232" s="169" t="s">
        <v>1202</v>
      </c>
      <c r="B3232" s="169" t="s">
        <v>801</v>
      </c>
      <c r="C3232" s="170" t="s">
        <v>61</v>
      </c>
      <c r="D3232" s="170" t="s">
        <v>67</v>
      </c>
      <c r="E3232" s="171">
        <v>0.51793</v>
      </c>
      <c r="F3232" s="172">
        <v>1.4098919999999999E-2</v>
      </c>
      <c r="G3232" s="171">
        <v>3.0791869999999999E-2</v>
      </c>
      <c r="H3232" s="171">
        <v>0.64703999999999995</v>
      </c>
      <c r="I3232" s="170" t="b">
        <v>1</v>
      </c>
    </row>
    <row r="3233" spans="1:9" x14ac:dyDescent="0.15">
      <c r="A3233" s="169" t="s">
        <v>1202</v>
      </c>
      <c r="B3233" s="169" t="s">
        <v>334</v>
      </c>
      <c r="C3233" s="170" t="s">
        <v>67</v>
      </c>
      <c r="D3233" s="170" t="s">
        <v>61</v>
      </c>
      <c r="E3233" s="171">
        <v>0.47799999999999998</v>
      </c>
      <c r="F3233" s="172">
        <v>5.4488189999999999E-2</v>
      </c>
      <c r="G3233" s="171">
        <v>2.9774640000000002E-2</v>
      </c>
      <c r="H3233" s="171">
        <v>6.7247000000000001E-2</v>
      </c>
      <c r="I3233" s="170" t="b">
        <v>1</v>
      </c>
    </row>
    <row r="3234" spans="1:9" x14ac:dyDescent="0.15">
      <c r="A3234" s="169" t="s">
        <v>1202</v>
      </c>
      <c r="B3234" s="169" t="s">
        <v>385</v>
      </c>
      <c r="C3234" s="170" t="s">
        <v>67</v>
      </c>
      <c r="D3234" s="170" t="s">
        <v>61</v>
      </c>
      <c r="E3234" s="171">
        <v>0.16600999999999999</v>
      </c>
      <c r="F3234" s="172">
        <v>4.1141940000000002E-2</v>
      </c>
      <c r="G3234" s="171">
        <v>3.9015269999999998E-2</v>
      </c>
      <c r="H3234" s="171">
        <v>0.29165000000000002</v>
      </c>
      <c r="I3234" s="170" t="b">
        <v>1</v>
      </c>
    </row>
    <row r="3235" spans="1:9" x14ac:dyDescent="0.15">
      <c r="A3235" s="169" t="s">
        <v>1202</v>
      </c>
      <c r="B3235" s="169" t="s">
        <v>964</v>
      </c>
      <c r="C3235" s="170" t="s">
        <v>60</v>
      </c>
      <c r="D3235" s="170" t="s">
        <v>63</v>
      </c>
      <c r="E3235" s="171">
        <v>0.29538999999999999</v>
      </c>
      <c r="F3235" s="172">
        <v>-1.2072599999999999E-2</v>
      </c>
      <c r="G3235" s="171">
        <v>3.3169120000000003E-2</v>
      </c>
      <c r="H3235" s="171">
        <v>0.71587999999999996</v>
      </c>
      <c r="I3235" s="170" t="b">
        <v>1</v>
      </c>
    </row>
    <row r="3236" spans="1:9" x14ac:dyDescent="0.15">
      <c r="A3236" s="169" t="s">
        <v>1202</v>
      </c>
      <c r="B3236" s="169" t="s">
        <v>966</v>
      </c>
      <c r="C3236" s="170" t="s">
        <v>63</v>
      </c>
      <c r="D3236" s="170" t="s">
        <v>61</v>
      </c>
      <c r="E3236" s="171">
        <v>0.39071</v>
      </c>
      <c r="F3236" s="172">
        <v>-2.2245600000000001E-2</v>
      </c>
      <c r="G3236" s="171">
        <v>3.0327110000000001E-2</v>
      </c>
      <c r="H3236" s="171">
        <v>0.46323999999999999</v>
      </c>
      <c r="I3236" s="170" t="b">
        <v>1</v>
      </c>
    </row>
    <row r="3237" spans="1:9" x14ac:dyDescent="0.15">
      <c r="A3237" s="169" t="s">
        <v>1202</v>
      </c>
      <c r="B3237" s="169" t="s">
        <v>94</v>
      </c>
      <c r="C3237" s="170" t="s">
        <v>60</v>
      </c>
      <c r="D3237" s="170" t="s">
        <v>63</v>
      </c>
      <c r="E3237" s="171">
        <v>0.52087000000000006</v>
      </c>
      <c r="F3237" s="172">
        <v>1.6129379999999999E-2</v>
      </c>
      <c r="G3237" s="171">
        <v>3.046745E-2</v>
      </c>
      <c r="H3237" s="171">
        <v>0.59653</v>
      </c>
      <c r="I3237" s="170" t="b">
        <v>1</v>
      </c>
    </row>
    <row r="3238" spans="1:9" x14ac:dyDescent="0.15">
      <c r="A3238" s="169" t="s">
        <v>1202</v>
      </c>
      <c r="B3238" s="169" t="s">
        <v>323</v>
      </c>
      <c r="C3238" s="170" t="s">
        <v>60</v>
      </c>
      <c r="D3238" s="170" t="s">
        <v>63</v>
      </c>
      <c r="E3238" s="171">
        <v>0.63212999999999997</v>
      </c>
      <c r="F3238" s="172">
        <v>-3.82587E-2</v>
      </c>
      <c r="G3238" s="171">
        <v>3.0990810000000001E-2</v>
      </c>
      <c r="H3238" s="171">
        <v>0.21701000000000001</v>
      </c>
      <c r="I3238" s="170" t="b">
        <v>1</v>
      </c>
    </row>
    <row r="3239" spans="1:9" x14ac:dyDescent="0.15">
      <c r="A3239" s="169" t="s">
        <v>1202</v>
      </c>
      <c r="B3239" s="169" t="s">
        <v>362</v>
      </c>
      <c r="C3239" s="170" t="s">
        <v>60</v>
      </c>
      <c r="D3239" s="170" t="s">
        <v>63</v>
      </c>
      <c r="E3239" s="171">
        <v>0.31478</v>
      </c>
      <c r="F3239" s="172">
        <v>-3.2523200000000002E-2</v>
      </c>
      <c r="G3239" s="171">
        <v>3.2583019999999997E-2</v>
      </c>
      <c r="H3239" s="171">
        <v>0.31819999999999998</v>
      </c>
      <c r="I3239" s="170" t="b">
        <v>1</v>
      </c>
    </row>
    <row r="3240" spans="1:9" x14ac:dyDescent="0.15">
      <c r="A3240" s="169" t="s">
        <v>1202</v>
      </c>
      <c r="B3240" s="169" t="s">
        <v>360</v>
      </c>
      <c r="C3240" s="170" t="s">
        <v>67</v>
      </c>
      <c r="D3240" s="170" t="s">
        <v>61</v>
      </c>
      <c r="E3240" s="171">
        <v>0.78759000000000001</v>
      </c>
      <c r="F3240" s="172">
        <v>4.6043939999999998E-2</v>
      </c>
      <c r="G3240" s="171">
        <v>3.6961929999999997E-2</v>
      </c>
      <c r="H3240" s="171">
        <v>0.21287</v>
      </c>
      <c r="I3240" s="170" t="b">
        <v>1</v>
      </c>
    </row>
    <row r="3241" spans="1:9" x14ac:dyDescent="0.15">
      <c r="A3241" s="169" t="s">
        <v>1202</v>
      </c>
      <c r="B3241" s="169" t="s">
        <v>849</v>
      </c>
      <c r="C3241" s="170" t="s">
        <v>63</v>
      </c>
      <c r="D3241" s="170" t="s">
        <v>60</v>
      </c>
      <c r="E3241" s="171">
        <v>0.34899999999999998</v>
      </c>
      <c r="F3241" s="172">
        <v>8.9597400000000008E-3</v>
      </c>
      <c r="G3241" s="171">
        <v>3.0355320000000002E-2</v>
      </c>
      <c r="H3241" s="171">
        <v>0.76787000000000005</v>
      </c>
      <c r="I3241" s="170" t="b">
        <v>1</v>
      </c>
    </row>
    <row r="3242" spans="1:9" x14ac:dyDescent="0.15">
      <c r="A3242" s="169" t="s">
        <v>1175</v>
      </c>
      <c r="B3242" s="169" t="s">
        <v>954</v>
      </c>
      <c r="C3242" s="170" t="s">
        <v>63</v>
      </c>
      <c r="D3242" s="170" t="s">
        <v>61</v>
      </c>
      <c r="E3242" s="171">
        <v>0.40397</v>
      </c>
      <c r="F3242" s="172">
        <v>4.9742090000000003E-2</v>
      </c>
      <c r="G3242" s="171">
        <v>7.4926839999999995E-2</v>
      </c>
      <c r="H3242" s="171">
        <v>0.50677000000000005</v>
      </c>
      <c r="I3242" s="170" t="b">
        <v>1</v>
      </c>
    </row>
    <row r="3243" spans="1:9" x14ac:dyDescent="0.15">
      <c r="A3243" s="169" t="s">
        <v>1175</v>
      </c>
      <c r="B3243" s="169" t="s">
        <v>327</v>
      </c>
      <c r="C3243" s="170" t="s">
        <v>60</v>
      </c>
      <c r="D3243" s="170" t="s">
        <v>63</v>
      </c>
      <c r="E3243" s="171">
        <v>0.56320000000000003</v>
      </c>
      <c r="F3243" s="172">
        <v>-9.0754399999999999E-2</v>
      </c>
      <c r="G3243" s="171">
        <v>7.3323840000000001E-2</v>
      </c>
      <c r="H3243" s="171">
        <v>0.21582000000000001</v>
      </c>
      <c r="I3243" s="170" t="b">
        <v>1</v>
      </c>
    </row>
    <row r="3244" spans="1:9" x14ac:dyDescent="0.15">
      <c r="A3244" s="169" t="s">
        <v>1175</v>
      </c>
      <c r="B3244" s="169" t="s">
        <v>239</v>
      </c>
      <c r="C3244" s="170" t="s">
        <v>60</v>
      </c>
      <c r="D3244" s="170" t="s">
        <v>63</v>
      </c>
      <c r="E3244" s="171">
        <v>0.33498</v>
      </c>
      <c r="F3244" s="172">
        <v>-0.14387040000000001</v>
      </c>
      <c r="G3244" s="171">
        <v>7.7807550000000003E-2</v>
      </c>
      <c r="H3244" s="171">
        <v>6.4449999999999993E-2</v>
      </c>
      <c r="I3244" s="170" t="b">
        <v>1</v>
      </c>
    </row>
    <row r="3245" spans="1:9" x14ac:dyDescent="0.15">
      <c r="A3245" s="169" t="s">
        <v>1175</v>
      </c>
      <c r="B3245" s="169" t="s">
        <v>144</v>
      </c>
      <c r="C3245" s="170" t="s">
        <v>60</v>
      </c>
      <c r="D3245" s="170" t="s">
        <v>63</v>
      </c>
      <c r="E3245" s="171">
        <v>0.48305999999999999</v>
      </c>
      <c r="F3245" s="172">
        <v>-3.1490700000000003E-2</v>
      </c>
      <c r="G3245" s="171">
        <v>7.1721110000000005E-2</v>
      </c>
      <c r="H3245" s="171">
        <v>0.66061000000000003</v>
      </c>
      <c r="I3245" s="170" t="b">
        <v>1</v>
      </c>
    </row>
    <row r="3246" spans="1:9" x14ac:dyDescent="0.15">
      <c r="A3246" s="169" t="s">
        <v>1175</v>
      </c>
      <c r="B3246" s="169" t="s">
        <v>353</v>
      </c>
      <c r="C3246" s="170" t="s">
        <v>67</v>
      </c>
      <c r="D3246" s="170" t="s">
        <v>60</v>
      </c>
      <c r="E3246" s="171">
        <v>0.88968000000000003</v>
      </c>
      <c r="F3246" s="172">
        <v>-0.15186230000000001</v>
      </c>
      <c r="G3246" s="171">
        <v>0.11094772999999999</v>
      </c>
      <c r="H3246" s="171">
        <v>0.17107</v>
      </c>
      <c r="I3246" s="170" t="b">
        <v>1</v>
      </c>
    </row>
    <row r="3247" spans="1:9" x14ac:dyDescent="0.15">
      <c r="A3247" s="169" t="s">
        <v>1175</v>
      </c>
      <c r="B3247" s="169" t="s">
        <v>380</v>
      </c>
      <c r="C3247" s="170" t="s">
        <v>60</v>
      </c>
      <c r="D3247" s="170" t="s">
        <v>63</v>
      </c>
      <c r="E3247" s="171">
        <v>4.6339999999999999E-2</v>
      </c>
      <c r="F3247" s="172">
        <v>3.9920199999999998E-3</v>
      </c>
      <c r="G3247" s="171">
        <v>0.20094401000000001</v>
      </c>
      <c r="H3247" s="171">
        <v>0.98414999999999997</v>
      </c>
      <c r="I3247" s="170" t="b">
        <v>1</v>
      </c>
    </row>
    <row r="3248" spans="1:9" x14ac:dyDescent="0.15">
      <c r="A3248" s="169" t="s">
        <v>1175</v>
      </c>
      <c r="B3248" s="169" t="s">
        <v>394</v>
      </c>
      <c r="C3248" s="170" t="s">
        <v>67</v>
      </c>
      <c r="D3248" s="170" t="s">
        <v>60</v>
      </c>
      <c r="E3248" s="171">
        <v>0.47770000000000001</v>
      </c>
      <c r="F3248" s="172">
        <v>7.5107469999999996E-2</v>
      </c>
      <c r="G3248" s="171">
        <v>7.2925909999999997E-2</v>
      </c>
      <c r="H3248" s="171">
        <v>0.30304999999999999</v>
      </c>
      <c r="I3248" s="170" t="b">
        <v>0</v>
      </c>
    </row>
    <row r="3249" spans="1:9" x14ac:dyDescent="0.15">
      <c r="A3249" s="169" t="s">
        <v>1175</v>
      </c>
      <c r="B3249" s="169" t="s">
        <v>813</v>
      </c>
      <c r="C3249" s="170" t="s">
        <v>60</v>
      </c>
      <c r="D3249" s="170" t="s">
        <v>63</v>
      </c>
      <c r="E3249" s="171">
        <v>0.48353000000000002</v>
      </c>
      <c r="F3249" s="172">
        <v>9.9949999999999995E-4</v>
      </c>
      <c r="G3249" s="171">
        <v>0.10056403</v>
      </c>
      <c r="H3249" s="171">
        <v>0.99207000000000001</v>
      </c>
      <c r="I3249" s="170" t="b">
        <v>1</v>
      </c>
    </row>
    <row r="3250" spans="1:9" x14ac:dyDescent="0.15">
      <c r="A3250" s="169" t="s">
        <v>1175</v>
      </c>
      <c r="B3250" s="169" t="s">
        <v>295</v>
      </c>
      <c r="C3250" s="170" t="s">
        <v>60</v>
      </c>
      <c r="D3250" s="170" t="s">
        <v>63</v>
      </c>
      <c r="E3250" s="171">
        <v>9.3100000000000002E-2</v>
      </c>
      <c r="F3250" s="172">
        <v>3.9920199999999998E-3</v>
      </c>
      <c r="G3250" s="171">
        <v>0.13392349000000001</v>
      </c>
      <c r="H3250" s="171">
        <v>0.97621999999999998</v>
      </c>
      <c r="I3250" s="170" t="b">
        <v>1</v>
      </c>
    </row>
    <row r="3251" spans="1:9" x14ac:dyDescent="0.15">
      <c r="A3251" s="169" t="s">
        <v>1175</v>
      </c>
      <c r="B3251" s="169" t="s">
        <v>365</v>
      </c>
      <c r="C3251" s="170" t="s">
        <v>67</v>
      </c>
      <c r="D3251" s="170" t="s">
        <v>61</v>
      </c>
      <c r="E3251" s="171">
        <v>0.31364999999999998</v>
      </c>
      <c r="F3251" s="172">
        <v>-0.15198639999999999</v>
      </c>
      <c r="G3251" s="171">
        <v>8.0237929999999999E-2</v>
      </c>
      <c r="H3251" s="171">
        <v>5.8199000000000001E-2</v>
      </c>
      <c r="I3251" s="170" t="b">
        <v>1</v>
      </c>
    </row>
    <row r="3252" spans="1:9" x14ac:dyDescent="0.15">
      <c r="A3252" s="169" t="s">
        <v>1175</v>
      </c>
      <c r="B3252" s="169" t="s">
        <v>236</v>
      </c>
      <c r="C3252" s="170" t="s">
        <v>67</v>
      </c>
      <c r="D3252" s="170" t="s">
        <v>61</v>
      </c>
      <c r="E3252" s="171">
        <v>0.55620999999999998</v>
      </c>
      <c r="F3252" s="172">
        <v>0.10425002</v>
      </c>
      <c r="G3252" s="171">
        <v>7.4039240000000006E-2</v>
      </c>
      <c r="H3252" s="171">
        <v>0.15912000000000001</v>
      </c>
      <c r="I3252" s="170" t="b">
        <v>1</v>
      </c>
    </row>
    <row r="3253" spans="1:9" x14ac:dyDescent="0.15">
      <c r="A3253" s="169" t="s">
        <v>1175</v>
      </c>
      <c r="B3253" s="169" t="s">
        <v>232</v>
      </c>
      <c r="C3253" s="170" t="s">
        <v>67</v>
      </c>
      <c r="D3253" s="170" t="s">
        <v>61</v>
      </c>
      <c r="E3253" s="171">
        <v>0.58782000000000001</v>
      </c>
      <c r="F3253" s="172">
        <v>-5.9211899999999998E-2</v>
      </c>
      <c r="G3253" s="171">
        <v>7.3482370000000005E-2</v>
      </c>
      <c r="H3253" s="171">
        <v>0.42036000000000001</v>
      </c>
      <c r="I3253" s="170" t="b">
        <v>1</v>
      </c>
    </row>
    <row r="3254" spans="1:9" x14ac:dyDescent="0.15">
      <c r="A3254" s="169" t="s">
        <v>1175</v>
      </c>
      <c r="B3254" s="169" t="s">
        <v>930</v>
      </c>
      <c r="C3254" s="170" t="s">
        <v>67</v>
      </c>
      <c r="D3254" s="170" t="s">
        <v>61</v>
      </c>
      <c r="E3254" s="171">
        <v>0.22319</v>
      </c>
      <c r="F3254" s="172">
        <v>5.9211859999999998E-2</v>
      </c>
      <c r="G3254" s="171">
        <v>8.7491459999999993E-2</v>
      </c>
      <c r="H3254" s="171">
        <v>0.49854999999999999</v>
      </c>
      <c r="I3254" s="170" t="b">
        <v>1</v>
      </c>
    </row>
    <row r="3255" spans="1:9" x14ac:dyDescent="0.15">
      <c r="A3255" s="169" t="s">
        <v>1175</v>
      </c>
      <c r="B3255" s="169" t="s">
        <v>297</v>
      </c>
      <c r="C3255" s="170" t="s">
        <v>67</v>
      </c>
      <c r="D3255" s="170" t="s">
        <v>60</v>
      </c>
      <c r="E3255" s="171">
        <v>0.45660000000000001</v>
      </c>
      <c r="F3255" s="172">
        <v>8.3421609999999993E-2</v>
      </c>
      <c r="G3255" s="171">
        <v>7.2697800000000007E-2</v>
      </c>
      <c r="H3255" s="171">
        <v>0.25117</v>
      </c>
      <c r="I3255" s="170" t="b">
        <v>0</v>
      </c>
    </row>
    <row r="3256" spans="1:9" x14ac:dyDescent="0.15">
      <c r="A3256" s="169" t="s">
        <v>1175</v>
      </c>
      <c r="B3256" s="169" t="s">
        <v>109</v>
      </c>
      <c r="C3256" s="170" t="s">
        <v>67</v>
      </c>
      <c r="D3256" s="170" t="s">
        <v>60</v>
      </c>
      <c r="E3256" s="171">
        <v>0.30770999999999998</v>
      </c>
      <c r="F3256" s="172">
        <v>-7.2570700000000002E-2</v>
      </c>
      <c r="G3256" s="171">
        <v>8.0089099999999996E-2</v>
      </c>
      <c r="H3256" s="171">
        <v>0.36487000000000003</v>
      </c>
      <c r="I3256" s="170" t="b">
        <v>1</v>
      </c>
    </row>
    <row r="3257" spans="1:9" x14ac:dyDescent="0.15">
      <c r="A3257" s="169" t="s">
        <v>1175</v>
      </c>
      <c r="B3257" s="169" t="s">
        <v>282</v>
      </c>
      <c r="C3257" s="170" t="s">
        <v>67</v>
      </c>
      <c r="D3257" s="170" t="s">
        <v>61</v>
      </c>
      <c r="E3257" s="171">
        <v>0.60433999999999999</v>
      </c>
      <c r="F3257" s="172">
        <v>2.839947E-2</v>
      </c>
      <c r="G3257" s="171">
        <v>7.3559189999999997E-2</v>
      </c>
      <c r="H3257" s="171">
        <v>0.69943999999999995</v>
      </c>
      <c r="I3257" s="170" t="b">
        <v>1</v>
      </c>
    </row>
    <row r="3258" spans="1:9" x14ac:dyDescent="0.15">
      <c r="A3258" s="169" t="s">
        <v>1175</v>
      </c>
      <c r="B3258" s="169" t="s">
        <v>175</v>
      </c>
      <c r="C3258" s="170" t="s">
        <v>67</v>
      </c>
      <c r="D3258" s="170" t="s">
        <v>63</v>
      </c>
      <c r="E3258" s="171">
        <v>0.29481000000000002</v>
      </c>
      <c r="F3258" s="172">
        <v>-4.3951900000000002E-2</v>
      </c>
      <c r="G3258" s="171">
        <v>7.994656E-2</v>
      </c>
      <c r="H3258" s="171">
        <v>0.58248</v>
      </c>
      <c r="I3258" s="170" t="b">
        <v>1</v>
      </c>
    </row>
    <row r="3259" spans="1:9" x14ac:dyDescent="0.15">
      <c r="A3259" s="169" t="s">
        <v>1175</v>
      </c>
      <c r="B3259" s="169" t="s">
        <v>835</v>
      </c>
      <c r="C3259" s="170" t="s">
        <v>60</v>
      </c>
      <c r="D3259" s="170" t="s">
        <v>61</v>
      </c>
      <c r="E3259" s="171">
        <v>0.38627</v>
      </c>
      <c r="F3259" s="172">
        <v>-2.5317800000000001E-2</v>
      </c>
      <c r="G3259" s="171">
        <v>7.557403E-2</v>
      </c>
      <c r="H3259" s="171">
        <v>0.73762000000000005</v>
      </c>
      <c r="I3259" s="170" t="b">
        <v>1</v>
      </c>
    </row>
    <row r="3260" spans="1:9" x14ac:dyDescent="0.15">
      <c r="A3260" s="169" t="s">
        <v>1175</v>
      </c>
      <c r="B3260" s="169" t="s">
        <v>181</v>
      </c>
      <c r="C3260" s="170" t="s">
        <v>67</v>
      </c>
      <c r="D3260" s="170" t="s">
        <v>61</v>
      </c>
      <c r="E3260" s="171">
        <v>0.27538000000000001</v>
      </c>
      <c r="F3260" s="172">
        <v>6.6723630000000006E-2</v>
      </c>
      <c r="G3260" s="171">
        <v>8.0546220000000002E-2</v>
      </c>
      <c r="H3260" s="171">
        <v>0.40744999999999998</v>
      </c>
      <c r="I3260" s="170" t="b">
        <v>1</v>
      </c>
    </row>
    <row r="3261" spans="1:9" x14ac:dyDescent="0.15">
      <c r="A3261" s="169" t="s">
        <v>1175</v>
      </c>
      <c r="B3261" s="169" t="s">
        <v>346</v>
      </c>
      <c r="C3261" s="170" t="s">
        <v>67</v>
      </c>
      <c r="D3261" s="170" t="s">
        <v>61</v>
      </c>
      <c r="E3261" s="171">
        <v>0.51002999999999998</v>
      </c>
      <c r="F3261" s="172">
        <v>-7.4179400000000006E-2</v>
      </c>
      <c r="G3261" s="171">
        <v>7.255694E-2</v>
      </c>
      <c r="H3261" s="171">
        <v>0.30660999999999999</v>
      </c>
      <c r="I3261" s="170" t="b">
        <v>1</v>
      </c>
    </row>
    <row r="3262" spans="1:9" x14ac:dyDescent="0.15">
      <c r="A3262" s="169" t="s">
        <v>1175</v>
      </c>
      <c r="B3262" s="169" t="s">
        <v>773</v>
      </c>
      <c r="C3262" s="170" t="s">
        <v>67</v>
      </c>
      <c r="D3262" s="170" t="s">
        <v>61</v>
      </c>
      <c r="E3262" s="171">
        <v>0.31378</v>
      </c>
      <c r="F3262" s="172">
        <v>6.9756100000000001E-3</v>
      </c>
      <c r="G3262" s="171">
        <v>7.80116E-2</v>
      </c>
      <c r="H3262" s="171">
        <v>0.92874999999999996</v>
      </c>
      <c r="I3262" s="170" t="b">
        <v>1</v>
      </c>
    </row>
    <row r="3263" spans="1:9" x14ac:dyDescent="0.15">
      <c r="A3263" s="169" t="s">
        <v>1175</v>
      </c>
      <c r="B3263" s="169" t="s">
        <v>793</v>
      </c>
      <c r="C3263" s="170" t="s">
        <v>63</v>
      </c>
      <c r="D3263" s="170" t="s">
        <v>60</v>
      </c>
      <c r="E3263" s="171">
        <v>0.10568</v>
      </c>
      <c r="F3263" s="172">
        <v>2.7615170000000001E-2</v>
      </c>
      <c r="G3263" s="171">
        <v>0.11560977</v>
      </c>
      <c r="H3263" s="171">
        <v>0.81120999999999999</v>
      </c>
      <c r="I3263" s="170" t="b">
        <v>1</v>
      </c>
    </row>
    <row r="3264" spans="1:9" x14ac:dyDescent="0.15">
      <c r="A3264" s="169" t="s">
        <v>1175</v>
      </c>
      <c r="B3264" s="169" t="s">
        <v>154</v>
      </c>
      <c r="C3264" s="170" t="s">
        <v>67</v>
      </c>
      <c r="D3264" s="170" t="s">
        <v>61</v>
      </c>
      <c r="E3264" s="171">
        <v>0.17316999999999999</v>
      </c>
      <c r="F3264" s="172">
        <v>-4.6043899999999999E-2</v>
      </c>
      <c r="G3264" s="171">
        <v>9.7485089999999996E-2</v>
      </c>
      <c r="H3264" s="171">
        <v>0.63670000000000004</v>
      </c>
      <c r="I3264" s="170" t="b">
        <v>1</v>
      </c>
    </row>
    <row r="3265" spans="1:9" x14ac:dyDescent="0.15">
      <c r="A3265" s="169" t="s">
        <v>1175</v>
      </c>
      <c r="B3265" s="169" t="s">
        <v>404</v>
      </c>
      <c r="C3265" s="170" t="s">
        <v>60</v>
      </c>
      <c r="D3265" s="170" t="s">
        <v>63</v>
      </c>
      <c r="E3265" s="171">
        <v>0.82684000000000002</v>
      </c>
      <c r="F3265" s="172">
        <v>4.6043939999999998E-2</v>
      </c>
      <c r="G3265" s="171">
        <v>9.7679199999999994E-2</v>
      </c>
      <c r="H3265" s="171">
        <v>0.63736999999999999</v>
      </c>
      <c r="I3265" s="170" t="b">
        <v>1</v>
      </c>
    </row>
    <row r="3266" spans="1:9" x14ac:dyDescent="0.15">
      <c r="A3266" s="169" t="s">
        <v>1175</v>
      </c>
      <c r="B3266" s="169" t="s">
        <v>922</v>
      </c>
      <c r="C3266" s="170" t="s">
        <v>63</v>
      </c>
      <c r="D3266" s="170" t="s">
        <v>60</v>
      </c>
      <c r="E3266" s="171">
        <v>0.48609000000000002</v>
      </c>
      <c r="F3266" s="172">
        <v>-3.0044999999999998E-3</v>
      </c>
      <c r="G3266" s="171">
        <v>6.9383390000000003E-2</v>
      </c>
      <c r="H3266" s="171">
        <v>0.96545999999999998</v>
      </c>
      <c r="I3266" s="170" t="b">
        <v>1</v>
      </c>
    </row>
    <row r="3267" spans="1:9" x14ac:dyDescent="0.15">
      <c r="A3267" s="169" t="s">
        <v>1175</v>
      </c>
      <c r="B3267" s="169" t="s">
        <v>178</v>
      </c>
      <c r="C3267" s="170" t="s">
        <v>63</v>
      </c>
      <c r="D3267" s="170" t="s">
        <v>61</v>
      </c>
      <c r="E3267" s="171">
        <v>0.71986000000000006</v>
      </c>
      <c r="F3267" s="172">
        <v>-0.1088544</v>
      </c>
      <c r="G3267" s="171">
        <v>8.0566609999999997E-2</v>
      </c>
      <c r="H3267" s="171">
        <v>0.17666000000000001</v>
      </c>
      <c r="I3267" s="170" t="b">
        <v>1</v>
      </c>
    </row>
    <row r="3268" spans="1:9" x14ac:dyDescent="0.15">
      <c r="A3268" s="169" t="s">
        <v>1175</v>
      </c>
      <c r="B3268" s="169" t="s">
        <v>253</v>
      </c>
      <c r="C3268" s="170" t="s">
        <v>67</v>
      </c>
      <c r="D3268" s="170" t="s">
        <v>61</v>
      </c>
      <c r="E3268" s="171">
        <v>0.43852000000000002</v>
      </c>
      <c r="F3268" s="172">
        <v>9.2579179999999997E-2</v>
      </c>
      <c r="G3268" s="171">
        <v>7.2986510000000004E-2</v>
      </c>
      <c r="H3268" s="171">
        <v>0.20463999999999999</v>
      </c>
      <c r="I3268" s="170" t="b">
        <v>1</v>
      </c>
    </row>
    <row r="3269" spans="1:9" x14ac:dyDescent="0.15">
      <c r="A3269" s="169" t="s">
        <v>1175</v>
      </c>
      <c r="B3269" s="169" t="s">
        <v>254</v>
      </c>
      <c r="C3269" s="170" t="s">
        <v>63</v>
      </c>
      <c r="D3269" s="170" t="s">
        <v>61</v>
      </c>
      <c r="E3269" s="171">
        <v>0.31546999999999997</v>
      </c>
      <c r="F3269" s="172">
        <v>-0.19845090000000001</v>
      </c>
      <c r="G3269" s="171">
        <v>8.0126870000000003E-2</v>
      </c>
      <c r="H3269" s="171">
        <v>1.3259999999999999E-2</v>
      </c>
      <c r="I3269" s="170" t="b">
        <v>1</v>
      </c>
    </row>
    <row r="3270" spans="1:9" x14ac:dyDescent="0.15">
      <c r="A3270" s="169" t="s">
        <v>1175</v>
      </c>
      <c r="B3270" s="169" t="s">
        <v>165</v>
      </c>
      <c r="C3270" s="170" t="s">
        <v>60</v>
      </c>
      <c r="D3270" s="170" t="s">
        <v>63</v>
      </c>
      <c r="E3270" s="171">
        <v>0.59630000000000005</v>
      </c>
      <c r="F3270" s="172">
        <v>-4.9874999999999997E-3</v>
      </c>
      <c r="G3270" s="171">
        <v>8.1429070000000006E-2</v>
      </c>
      <c r="H3270" s="171">
        <v>0.95116000000000001</v>
      </c>
      <c r="I3270" s="170" t="b">
        <v>1</v>
      </c>
    </row>
    <row r="3271" spans="1:9" x14ac:dyDescent="0.15">
      <c r="A3271" s="169" t="s">
        <v>1175</v>
      </c>
      <c r="B3271" s="169" t="s">
        <v>222</v>
      </c>
      <c r="C3271" s="170" t="s">
        <v>67</v>
      </c>
      <c r="D3271" s="170" t="s">
        <v>60</v>
      </c>
      <c r="E3271" s="171">
        <v>0.53578999999999999</v>
      </c>
      <c r="F3271" s="172">
        <v>5.9749999999999998E-2</v>
      </c>
      <c r="G3271" s="171">
        <v>7.5541559999999994E-2</v>
      </c>
      <c r="H3271" s="171">
        <v>0.42897000000000002</v>
      </c>
      <c r="I3271" s="170" t="b">
        <v>0</v>
      </c>
    </row>
    <row r="3272" spans="1:9" x14ac:dyDescent="0.15">
      <c r="A3272" s="169" t="s">
        <v>1175</v>
      </c>
      <c r="B3272" s="169" t="s">
        <v>104</v>
      </c>
      <c r="C3272" s="170" t="s">
        <v>63</v>
      </c>
      <c r="D3272" s="170" t="s">
        <v>61</v>
      </c>
      <c r="E3272" s="171">
        <v>0.59157000000000004</v>
      </c>
      <c r="F3272" s="172">
        <v>2.839947E-2</v>
      </c>
      <c r="G3272" s="171">
        <v>7.3952169999999998E-2</v>
      </c>
      <c r="H3272" s="171">
        <v>0.70096000000000003</v>
      </c>
      <c r="I3272" s="170" t="b">
        <v>1</v>
      </c>
    </row>
    <row r="3273" spans="1:9" x14ac:dyDescent="0.15">
      <c r="A3273" s="169" t="s">
        <v>1175</v>
      </c>
      <c r="B3273" s="169" t="s">
        <v>390</v>
      </c>
      <c r="C3273" s="170" t="s">
        <v>60</v>
      </c>
      <c r="D3273" s="170" t="s">
        <v>61</v>
      </c>
      <c r="E3273" s="171">
        <v>0.82330999999999999</v>
      </c>
      <c r="F3273" s="172">
        <v>-0.14323420000000001</v>
      </c>
      <c r="G3273" s="171">
        <v>9.2731450000000007E-2</v>
      </c>
      <c r="H3273" s="171">
        <v>0.12243999999999999</v>
      </c>
      <c r="I3273" s="170" t="b">
        <v>1</v>
      </c>
    </row>
    <row r="3274" spans="1:9" x14ac:dyDescent="0.15">
      <c r="A3274" s="169" t="s">
        <v>1175</v>
      </c>
      <c r="B3274" s="169" t="s">
        <v>151</v>
      </c>
      <c r="C3274" s="170" t="s">
        <v>67</v>
      </c>
      <c r="D3274" s="170" t="s">
        <v>63</v>
      </c>
      <c r="E3274" s="171">
        <v>0.64124999999999999</v>
      </c>
      <c r="F3274" s="172">
        <v>3.045921E-2</v>
      </c>
      <c r="G3274" s="171">
        <v>7.7005480000000001E-2</v>
      </c>
      <c r="H3274" s="171">
        <v>0.69244000000000006</v>
      </c>
      <c r="I3274" s="170" t="b">
        <v>1</v>
      </c>
    </row>
    <row r="3275" spans="1:9" x14ac:dyDescent="0.15">
      <c r="A3275" s="169" t="s">
        <v>1175</v>
      </c>
      <c r="B3275" s="169" t="s">
        <v>343</v>
      </c>
      <c r="C3275" s="170" t="s">
        <v>60</v>
      </c>
      <c r="D3275" s="170" t="s">
        <v>63</v>
      </c>
      <c r="E3275" s="171">
        <v>0.27910000000000001</v>
      </c>
      <c r="F3275" s="172">
        <v>0.22713557000000001</v>
      </c>
      <c r="G3275" s="171">
        <v>7.7775209999999997E-2</v>
      </c>
      <c r="H3275" s="171">
        <v>3.4957E-3</v>
      </c>
      <c r="I3275" s="170" t="b">
        <v>1</v>
      </c>
    </row>
    <row r="3276" spans="1:9" x14ac:dyDescent="0.15">
      <c r="A3276" s="169" t="s">
        <v>1175</v>
      </c>
      <c r="B3276" s="169" t="s">
        <v>186</v>
      </c>
      <c r="C3276" s="170" t="s">
        <v>60</v>
      </c>
      <c r="D3276" s="170" t="s">
        <v>63</v>
      </c>
      <c r="E3276" s="171">
        <v>0.75839000000000001</v>
      </c>
      <c r="F3276" s="172">
        <v>-0.1025566</v>
      </c>
      <c r="G3276" s="171">
        <v>8.3720530000000001E-2</v>
      </c>
      <c r="H3276" s="171">
        <v>0.22058</v>
      </c>
      <c r="I3276" s="170" t="b">
        <v>1</v>
      </c>
    </row>
    <row r="3277" spans="1:9" x14ac:dyDescent="0.15">
      <c r="A3277" s="169" t="s">
        <v>1175</v>
      </c>
      <c r="B3277" s="169" t="s">
        <v>183</v>
      </c>
      <c r="C3277" s="170" t="s">
        <v>60</v>
      </c>
      <c r="D3277" s="170" t="s">
        <v>63</v>
      </c>
      <c r="E3277" s="171">
        <v>5.2060000000000002E-2</v>
      </c>
      <c r="F3277" s="172">
        <v>0.17395331</v>
      </c>
      <c r="G3277" s="171">
        <v>0.15577684</v>
      </c>
      <c r="H3277" s="171">
        <v>0.26412999999999998</v>
      </c>
      <c r="I3277" s="170" t="b">
        <v>1</v>
      </c>
    </row>
    <row r="3278" spans="1:9" x14ac:dyDescent="0.15">
      <c r="A3278" s="169" t="s">
        <v>1175</v>
      </c>
      <c r="B3278" s="169" t="s">
        <v>184</v>
      </c>
      <c r="C3278" s="170" t="s">
        <v>67</v>
      </c>
      <c r="D3278" s="170" t="s">
        <v>61</v>
      </c>
      <c r="E3278" s="171">
        <v>0.79247999999999996</v>
      </c>
      <c r="F3278" s="172">
        <v>-7.0458499999999993E-2</v>
      </c>
      <c r="G3278" s="171">
        <v>8.9149709999999993E-2</v>
      </c>
      <c r="H3278" s="171">
        <v>0.42932999999999999</v>
      </c>
      <c r="I3278" s="170" t="b">
        <v>1</v>
      </c>
    </row>
    <row r="3279" spans="1:9" x14ac:dyDescent="0.15">
      <c r="A3279" s="169" t="s">
        <v>1175</v>
      </c>
      <c r="B3279" s="169" t="s">
        <v>948</v>
      </c>
      <c r="C3279" s="170" t="s">
        <v>67</v>
      </c>
      <c r="D3279" s="170" t="s">
        <v>60</v>
      </c>
      <c r="E3279" s="171">
        <v>0.43595</v>
      </c>
      <c r="F3279" s="172">
        <v>-0.1187835</v>
      </c>
      <c r="G3279" s="171">
        <v>7.3143459999999993E-2</v>
      </c>
      <c r="H3279" s="171">
        <v>0.10438</v>
      </c>
      <c r="I3279" s="170" t="b">
        <v>0</v>
      </c>
    </row>
    <row r="3280" spans="1:9" x14ac:dyDescent="0.15">
      <c r="A3280" s="169" t="s">
        <v>1175</v>
      </c>
      <c r="B3280" s="169" t="s">
        <v>1008</v>
      </c>
      <c r="C3280" s="170" t="s">
        <v>61</v>
      </c>
      <c r="D3280" s="170" t="s">
        <v>67</v>
      </c>
      <c r="E3280" s="171">
        <v>1.319E-2</v>
      </c>
      <c r="F3280" s="172">
        <v>-0.26136480000000001</v>
      </c>
      <c r="G3280" s="171">
        <v>0.35504327000000002</v>
      </c>
      <c r="H3280" s="171">
        <v>0.46163999999999999</v>
      </c>
      <c r="I3280" s="170" t="b">
        <v>1</v>
      </c>
    </row>
    <row r="3281" spans="1:9" x14ac:dyDescent="0.15">
      <c r="A3281" s="169" t="s">
        <v>1175</v>
      </c>
      <c r="B3281" s="169" t="s">
        <v>138</v>
      </c>
      <c r="C3281" s="170" t="s">
        <v>67</v>
      </c>
      <c r="D3281" s="170" t="s">
        <v>60</v>
      </c>
      <c r="E3281" s="171">
        <v>0.77549999999999997</v>
      </c>
      <c r="F3281" s="172">
        <v>3.4591440000000001E-2</v>
      </c>
      <c r="G3281" s="171">
        <v>8.8320250000000003E-2</v>
      </c>
      <c r="H3281" s="171">
        <v>0.69530999999999998</v>
      </c>
      <c r="I3281" s="170" t="b">
        <v>1</v>
      </c>
    </row>
    <row r="3282" spans="1:9" x14ac:dyDescent="0.15">
      <c r="A3282" s="169" t="s">
        <v>1175</v>
      </c>
      <c r="B3282" s="169" t="s">
        <v>283</v>
      </c>
      <c r="C3282" s="170" t="s">
        <v>67</v>
      </c>
      <c r="D3282" s="170" t="s">
        <v>63</v>
      </c>
      <c r="E3282" s="171">
        <v>7.8329999999999997E-2</v>
      </c>
      <c r="F3282" s="172">
        <v>0.19392069000000001</v>
      </c>
      <c r="G3282" s="171">
        <v>0.12772933</v>
      </c>
      <c r="H3282" s="171">
        <v>0.12895999999999999</v>
      </c>
      <c r="I3282" s="170" t="b">
        <v>1</v>
      </c>
    </row>
    <row r="3283" spans="1:9" x14ac:dyDescent="0.15">
      <c r="A3283" s="169" t="s">
        <v>1175</v>
      </c>
      <c r="B3283" s="169" t="s">
        <v>357</v>
      </c>
      <c r="C3283" s="170" t="s">
        <v>60</v>
      </c>
      <c r="D3283" s="170" t="s">
        <v>63</v>
      </c>
      <c r="E3283" s="171">
        <v>0.66088999999999998</v>
      </c>
      <c r="F3283" s="172">
        <v>2.6343979999999999E-2</v>
      </c>
      <c r="G3283" s="171">
        <v>7.5851929999999998E-2</v>
      </c>
      <c r="H3283" s="171">
        <v>0.72836000000000001</v>
      </c>
      <c r="I3283" s="170" t="b">
        <v>1</v>
      </c>
    </row>
    <row r="3284" spans="1:9" x14ac:dyDescent="0.15">
      <c r="A3284" s="169" t="s">
        <v>1175</v>
      </c>
      <c r="B3284" s="169" t="s">
        <v>161</v>
      </c>
      <c r="C3284" s="170" t="s">
        <v>60</v>
      </c>
      <c r="D3284" s="170" t="s">
        <v>63</v>
      </c>
      <c r="E3284" s="171">
        <v>0.20782999999999999</v>
      </c>
      <c r="F3284" s="172">
        <v>-2.7371199999999998E-2</v>
      </c>
      <c r="G3284" s="171">
        <v>9.0146630000000005E-2</v>
      </c>
      <c r="H3284" s="171">
        <v>0.76141000000000003</v>
      </c>
      <c r="I3284" s="170" t="b">
        <v>1</v>
      </c>
    </row>
    <row r="3285" spans="1:9" x14ac:dyDescent="0.15">
      <c r="A3285" s="169" t="s">
        <v>1175</v>
      </c>
      <c r="B3285" s="169" t="s">
        <v>65</v>
      </c>
      <c r="C3285" s="170" t="s">
        <v>67</v>
      </c>
      <c r="D3285" s="170" t="s">
        <v>1176</v>
      </c>
      <c r="E3285" s="171">
        <v>0.42301</v>
      </c>
      <c r="F3285" s="172">
        <v>-2.5317800000000001E-2</v>
      </c>
      <c r="G3285" s="171">
        <v>7.5048180000000006E-2</v>
      </c>
      <c r="H3285" s="171">
        <v>0.73585</v>
      </c>
      <c r="I3285" s="170" t="b">
        <v>0</v>
      </c>
    </row>
    <row r="3286" spans="1:9" x14ac:dyDescent="0.15">
      <c r="A3286" s="169" t="s">
        <v>1175</v>
      </c>
      <c r="B3286" s="169" t="s">
        <v>994</v>
      </c>
      <c r="C3286" s="170" t="s">
        <v>60</v>
      </c>
      <c r="D3286" s="170" t="s">
        <v>61</v>
      </c>
      <c r="E3286" s="171">
        <v>0.24617</v>
      </c>
      <c r="F3286" s="172">
        <v>-3.0459199999999999E-2</v>
      </c>
      <c r="G3286" s="171">
        <v>8.499487E-2</v>
      </c>
      <c r="H3286" s="171">
        <v>0.72006999999999999</v>
      </c>
      <c r="I3286" s="170" t="b">
        <v>1</v>
      </c>
    </row>
    <row r="3287" spans="1:9" x14ac:dyDescent="0.15">
      <c r="A3287" s="169" t="s">
        <v>1175</v>
      </c>
      <c r="B3287" s="169" t="s">
        <v>409</v>
      </c>
      <c r="C3287" s="170" t="s">
        <v>67</v>
      </c>
      <c r="D3287" s="170" t="s">
        <v>61</v>
      </c>
      <c r="E3287" s="171">
        <v>0.23683999999999999</v>
      </c>
      <c r="F3287" s="172">
        <v>8.3421609999999993E-2</v>
      </c>
      <c r="G3287" s="171">
        <v>8.4153900000000004E-2</v>
      </c>
      <c r="H3287" s="171">
        <v>0.32153999999999999</v>
      </c>
      <c r="I3287" s="170" t="b">
        <v>1</v>
      </c>
    </row>
    <row r="3288" spans="1:9" x14ac:dyDescent="0.15">
      <c r="A3288" s="169" t="s">
        <v>1175</v>
      </c>
      <c r="B3288" s="169" t="s">
        <v>900</v>
      </c>
      <c r="C3288" s="170" t="s">
        <v>60</v>
      </c>
      <c r="D3288" s="170" t="s">
        <v>63</v>
      </c>
      <c r="E3288" s="171">
        <v>2.4320000000000001E-2</v>
      </c>
      <c r="F3288" s="172">
        <v>0.32714314</v>
      </c>
      <c r="G3288" s="171">
        <v>0.21759324999999999</v>
      </c>
      <c r="H3288" s="171">
        <v>0.13272</v>
      </c>
      <c r="I3288" s="170" t="b">
        <v>1</v>
      </c>
    </row>
    <row r="3289" spans="1:9" x14ac:dyDescent="0.15">
      <c r="A3289" s="169" t="s">
        <v>1175</v>
      </c>
      <c r="B3289" s="169" t="s">
        <v>136</v>
      </c>
      <c r="C3289" s="170" t="s">
        <v>60</v>
      </c>
      <c r="D3289" s="170" t="s">
        <v>63</v>
      </c>
      <c r="E3289" s="171">
        <v>0.81133</v>
      </c>
      <c r="F3289" s="172">
        <v>-1.88218E-2</v>
      </c>
      <c r="G3289" s="171">
        <v>9.4253030000000002E-2</v>
      </c>
      <c r="H3289" s="171">
        <v>0.84172000000000002</v>
      </c>
      <c r="I3289" s="170" t="b">
        <v>1</v>
      </c>
    </row>
    <row r="3290" spans="1:9" x14ac:dyDescent="0.15">
      <c r="A3290" s="169" t="s">
        <v>1175</v>
      </c>
      <c r="B3290" s="169" t="s">
        <v>1010</v>
      </c>
      <c r="C3290" s="170" t="s">
        <v>67</v>
      </c>
      <c r="D3290" s="170" t="s">
        <v>60</v>
      </c>
      <c r="E3290" s="171">
        <v>0.20698</v>
      </c>
      <c r="F3290" s="172">
        <v>-0.13467489999999999</v>
      </c>
      <c r="G3290" s="171">
        <v>9.2656749999999996E-2</v>
      </c>
      <c r="H3290" s="171">
        <v>0.14609</v>
      </c>
      <c r="I3290" s="170" t="b">
        <v>1</v>
      </c>
    </row>
    <row r="3291" spans="1:9" x14ac:dyDescent="0.15">
      <c r="A3291" s="169" t="s">
        <v>1175</v>
      </c>
      <c r="B3291" s="169" t="s">
        <v>118</v>
      </c>
      <c r="C3291" s="170" t="s">
        <v>60</v>
      </c>
      <c r="D3291" s="170" t="s">
        <v>63</v>
      </c>
      <c r="E3291" s="171">
        <v>5.1900000000000002E-2</v>
      </c>
      <c r="F3291" s="172">
        <v>-3.4591400000000001E-2</v>
      </c>
      <c r="G3291" s="171">
        <v>0.16216009000000001</v>
      </c>
      <c r="H3291" s="171">
        <v>0.83108000000000004</v>
      </c>
      <c r="I3291" s="170" t="b">
        <v>1</v>
      </c>
    </row>
    <row r="3292" spans="1:9" x14ac:dyDescent="0.15">
      <c r="A3292" s="169" t="s">
        <v>1175</v>
      </c>
      <c r="B3292" s="169" t="s">
        <v>398</v>
      </c>
      <c r="C3292" s="170" t="s">
        <v>67</v>
      </c>
      <c r="D3292" s="170" t="s">
        <v>61</v>
      </c>
      <c r="E3292" s="171">
        <v>0.68600000000000005</v>
      </c>
      <c r="F3292" s="172">
        <v>-3.0529199999999999E-2</v>
      </c>
      <c r="G3292" s="171">
        <v>7.7501E-2</v>
      </c>
      <c r="H3292" s="171">
        <v>0.69364000000000003</v>
      </c>
      <c r="I3292" s="170" t="b">
        <v>1</v>
      </c>
    </row>
    <row r="3293" spans="1:9" x14ac:dyDescent="0.15">
      <c r="A3293" s="169" t="s">
        <v>1175</v>
      </c>
      <c r="B3293" s="169" t="s">
        <v>256</v>
      </c>
      <c r="C3293" s="170" t="s">
        <v>60</v>
      </c>
      <c r="D3293" s="170" t="s">
        <v>63</v>
      </c>
      <c r="E3293" s="171">
        <v>0.83821999999999997</v>
      </c>
      <c r="F3293" s="172">
        <v>-9.9845299999999998E-2</v>
      </c>
      <c r="G3293" s="171">
        <v>9.6837019999999996E-2</v>
      </c>
      <c r="H3293" s="171">
        <v>0.30251</v>
      </c>
      <c r="I3293" s="170" t="b">
        <v>1</v>
      </c>
    </row>
    <row r="3294" spans="1:9" x14ac:dyDescent="0.15">
      <c r="A3294" s="169" t="s">
        <v>1175</v>
      </c>
      <c r="B3294" s="169" t="s">
        <v>258</v>
      </c>
      <c r="C3294" s="170" t="s">
        <v>67</v>
      </c>
      <c r="D3294" s="170" t="s">
        <v>61</v>
      </c>
      <c r="E3294" s="171">
        <v>0.50510999999999995</v>
      </c>
      <c r="F3294" s="172">
        <v>-0.1025566</v>
      </c>
      <c r="G3294" s="171">
        <v>7.3126570000000002E-2</v>
      </c>
      <c r="H3294" s="171">
        <v>0.16078000000000001</v>
      </c>
      <c r="I3294" s="170" t="b">
        <v>1</v>
      </c>
    </row>
    <row r="3295" spans="1:9" x14ac:dyDescent="0.15">
      <c r="A3295" s="169" t="s">
        <v>1175</v>
      </c>
      <c r="B3295" s="169" t="s">
        <v>331</v>
      </c>
      <c r="C3295" s="170" t="s">
        <v>60</v>
      </c>
      <c r="D3295" s="170" t="s">
        <v>61</v>
      </c>
      <c r="E3295" s="171">
        <v>4.4220000000000002E-2</v>
      </c>
      <c r="F3295" s="172">
        <v>-3.7701900000000003E-2</v>
      </c>
      <c r="G3295" s="171">
        <v>0.17731680999999999</v>
      </c>
      <c r="H3295" s="171">
        <v>0.83162000000000003</v>
      </c>
      <c r="I3295" s="170" t="b">
        <v>1</v>
      </c>
    </row>
    <row r="3296" spans="1:9" x14ac:dyDescent="0.15">
      <c r="A3296" s="169" t="s">
        <v>1175</v>
      </c>
      <c r="B3296" s="169" t="s">
        <v>902</v>
      </c>
      <c r="C3296" s="170" t="s">
        <v>61</v>
      </c>
      <c r="D3296" s="170" t="s">
        <v>63</v>
      </c>
      <c r="E3296" s="171">
        <v>1.338E-2</v>
      </c>
      <c r="F3296" s="172">
        <v>6.9526060000000001E-2</v>
      </c>
      <c r="G3296" s="171">
        <v>0.31295612</v>
      </c>
      <c r="H3296" s="171">
        <v>0.82418999999999998</v>
      </c>
      <c r="I3296" s="170" t="b">
        <v>1</v>
      </c>
    </row>
    <row r="3297" spans="1:9" x14ac:dyDescent="0.15">
      <c r="A3297" s="169" t="s">
        <v>1175</v>
      </c>
      <c r="B3297" s="169" t="s">
        <v>262</v>
      </c>
      <c r="C3297" s="170" t="s">
        <v>67</v>
      </c>
      <c r="D3297" s="170" t="s">
        <v>61</v>
      </c>
      <c r="E3297" s="171">
        <v>0.78634999999999999</v>
      </c>
      <c r="F3297" s="172">
        <v>-7.8811199999999998E-2</v>
      </c>
      <c r="G3297" s="171">
        <v>8.7807830000000003E-2</v>
      </c>
      <c r="H3297" s="171">
        <v>0.36942999999999998</v>
      </c>
      <c r="I3297" s="170" t="b">
        <v>1</v>
      </c>
    </row>
    <row r="3298" spans="1:9" x14ac:dyDescent="0.15">
      <c r="A3298" s="169" t="s">
        <v>1175</v>
      </c>
      <c r="B3298" s="169" t="s">
        <v>851</v>
      </c>
      <c r="C3298" s="170" t="s">
        <v>63</v>
      </c>
      <c r="D3298" s="170" t="s">
        <v>60</v>
      </c>
      <c r="E3298" s="171">
        <v>0.16134000000000001</v>
      </c>
      <c r="F3298" s="172">
        <v>6.4850969999999994E-2</v>
      </c>
      <c r="G3298" s="171">
        <v>9.7024579999999999E-2</v>
      </c>
      <c r="H3298" s="171">
        <v>0.50387999999999999</v>
      </c>
      <c r="I3298" s="170" t="b">
        <v>1</v>
      </c>
    </row>
    <row r="3299" spans="1:9" x14ac:dyDescent="0.15">
      <c r="A3299" s="169" t="s">
        <v>1175</v>
      </c>
      <c r="B3299" s="169" t="s">
        <v>355</v>
      </c>
      <c r="C3299" s="170" t="s">
        <v>67</v>
      </c>
      <c r="D3299" s="170" t="s">
        <v>61</v>
      </c>
      <c r="E3299" s="171">
        <v>0.30370000000000003</v>
      </c>
      <c r="F3299" s="172">
        <v>-4.0821999999999997E-2</v>
      </c>
      <c r="G3299" s="171">
        <v>7.8479240000000006E-2</v>
      </c>
      <c r="H3299" s="171">
        <v>0.60294999999999999</v>
      </c>
      <c r="I3299" s="170" t="b">
        <v>1</v>
      </c>
    </row>
    <row r="3300" spans="1:9" x14ac:dyDescent="0.15">
      <c r="A3300" s="169" t="s">
        <v>1175</v>
      </c>
      <c r="B3300" s="169" t="s">
        <v>1012</v>
      </c>
      <c r="C3300" s="170" t="s">
        <v>61</v>
      </c>
      <c r="D3300" s="170" t="s">
        <v>67</v>
      </c>
      <c r="E3300" s="171">
        <v>3.007E-2</v>
      </c>
      <c r="F3300" s="172">
        <v>0.15357909</v>
      </c>
      <c r="G3300" s="171">
        <v>0.20346586999999999</v>
      </c>
      <c r="H3300" s="171">
        <v>0.45035999999999998</v>
      </c>
      <c r="I3300" s="170" t="b">
        <v>1</v>
      </c>
    </row>
    <row r="3301" spans="1:9" x14ac:dyDescent="0.15">
      <c r="A3301" s="169" t="s">
        <v>1175</v>
      </c>
      <c r="B3301" s="169" t="s">
        <v>83</v>
      </c>
      <c r="C3301" s="170" t="s">
        <v>63</v>
      </c>
      <c r="D3301" s="170" t="s">
        <v>61</v>
      </c>
      <c r="E3301" s="171">
        <v>0.27721000000000001</v>
      </c>
      <c r="F3301" s="172">
        <v>3.3434779999999997E-2</v>
      </c>
      <c r="G3301" s="171">
        <v>8.1050520000000001E-2</v>
      </c>
      <c r="H3301" s="171">
        <v>0.67996000000000001</v>
      </c>
      <c r="I3301" s="170" t="b">
        <v>1</v>
      </c>
    </row>
    <row r="3302" spans="1:9" x14ac:dyDescent="0.15">
      <c r="A3302" s="169" t="s">
        <v>1175</v>
      </c>
      <c r="B3302" s="169" t="s">
        <v>242</v>
      </c>
      <c r="C3302" s="170" t="s">
        <v>60</v>
      </c>
      <c r="D3302" s="170" t="s">
        <v>63</v>
      </c>
      <c r="E3302" s="171">
        <v>0.46799000000000002</v>
      </c>
      <c r="F3302" s="172">
        <v>-0.1086994</v>
      </c>
      <c r="G3302" s="171">
        <v>7.3898420000000006E-2</v>
      </c>
      <c r="H3302" s="171">
        <v>0.14130999999999999</v>
      </c>
      <c r="I3302" s="170" t="b">
        <v>1</v>
      </c>
    </row>
    <row r="3303" spans="1:9" x14ac:dyDescent="0.15">
      <c r="A3303" s="169" t="s">
        <v>1175</v>
      </c>
      <c r="B3303" s="169" t="s">
        <v>93</v>
      </c>
      <c r="C3303" s="170" t="s">
        <v>67</v>
      </c>
      <c r="D3303" s="170" t="s">
        <v>61</v>
      </c>
      <c r="E3303" s="171">
        <v>0.76815999999999995</v>
      </c>
      <c r="F3303" s="172">
        <v>-1.58733E-2</v>
      </c>
      <c r="G3303" s="171">
        <v>8.3510780000000007E-2</v>
      </c>
      <c r="H3303" s="171">
        <v>0.84924999999999995</v>
      </c>
      <c r="I3303" s="170" t="b">
        <v>1</v>
      </c>
    </row>
    <row r="3304" spans="1:9" x14ac:dyDescent="0.15">
      <c r="A3304" s="169" t="s">
        <v>1175</v>
      </c>
      <c r="B3304" s="169" t="s">
        <v>88</v>
      </c>
      <c r="C3304" s="170" t="s">
        <v>67</v>
      </c>
      <c r="D3304" s="170" t="s">
        <v>61</v>
      </c>
      <c r="E3304" s="171">
        <v>0.12776000000000001</v>
      </c>
      <c r="F3304" s="172">
        <v>-0.1020327</v>
      </c>
      <c r="G3304" s="171">
        <v>0.11199254</v>
      </c>
      <c r="H3304" s="171">
        <v>0.36226000000000003</v>
      </c>
      <c r="I3304" s="170" t="b">
        <v>1</v>
      </c>
    </row>
    <row r="3305" spans="1:9" x14ac:dyDescent="0.15">
      <c r="A3305" s="169" t="s">
        <v>1175</v>
      </c>
      <c r="B3305" s="169" t="s">
        <v>382</v>
      </c>
      <c r="C3305" s="170" t="s">
        <v>60</v>
      </c>
      <c r="D3305" s="170" t="s">
        <v>63</v>
      </c>
      <c r="E3305" s="171">
        <v>0.23522999999999999</v>
      </c>
      <c r="F3305" s="172">
        <v>1.8821750000000002E-2</v>
      </c>
      <c r="G3305" s="171">
        <v>8.4977440000000001E-2</v>
      </c>
      <c r="H3305" s="171">
        <v>0.82471000000000005</v>
      </c>
      <c r="I3305" s="170" t="b">
        <v>1</v>
      </c>
    </row>
    <row r="3306" spans="1:9" x14ac:dyDescent="0.15">
      <c r="A3306" s="169" t="s">
        <v>1175</v>
      </c>
      <c r="B3306" s="169" t="s">
        <v>347</v>
      </c>
      <c r="C3306" s="170" t="s">
        <v>67</v>
      </c>
      <c r="D3306" s="170" t="s">
        <v>61</v>
      </c>
      <c r="E3306" s="171">
        <v>1.7180000000000001E-2</v>
      </c>
      <c r="F3306" s="172">
        <v>-0.37396639999999998</v>
      </c>
      <c r="G3306" s="171">
        <v>0.32351327000000002</v>
      </c>
      <c r="H3306" s="171">
        <v>0.2477</v>
      </c>
      <c r="I3306" s="170" t="b">
        <v>1</v>
      </c>
    </row>
    <row r="3307" spans="1:9" x14ac:dyDescent="0.15">
      <c r="A3307" s="169" t="s">
        <v>1175</v>
      </c>
      <c r="B3307" s="169" t="s">
        <v>324</v>
      </c>
      <c r="C3307" s="170" t="s">
        <v>60</v>
      </c>
      <c r="D3307" s="170" t="s">
        <v>63</v>
      </c>
      <c r="E3307" s="171">
        <v>0.90941000000000005</v>
      </c>
      <c r="F3307" s="172">
        <v>5.7629109999999997E-2</v>
      </c>
      <c r="G3307" s="171">
        <v>0.12953998</v>
      </c>
      <c r="H3307" s="171">
        <v>0.65641000000000005</v>
      </c>
      <c r="I3307" s="170" t="b">
        <v>1</v>
      </c>
    </row>
    <row r="3308" spans="1:9" x14ac:dyDescent="0.15">
      <c r="A3308" s="169" t="s">
        <v>1175</v>
      </c>
      <c r="B3308" s="169" t="s">
        <v>371</v>
      </c>
      <c r="C3308" s="170" t="s">
        <v>67</v>
      </c>
      <c r="D3308" s="170" t="s">
        <v>63</v>
      </c>
      <c r="E3308" s="171">
        <v>0.76492000000000004</v>
      </c>
      <c r="F3308" s="172">
        <v>-1.2916199999999999E-2</v>
      </c>
      <c r="G3308" s="171">
        <v>8.3568939999999994E-2</v>
      </c>
      <c r="H3308" s="171">
        <v>0.87717000000000001</v>
      </c>
      <c r="I3308" s="170" t="b">
        <v>1</v>
      </c>
    </row>
    <row r="3309" spans="1:9" x14ac:dyDescent="0.15">
      <c r="A3309" s="169" t="s">
        <v>1175</v>
      </c>
      <c r="B3309" s="169" t="s">
        <v>128</v>
      </c>
      <c r="C3309" s="170" t="s">
        <v>67</v>
      </c>
      <c r="D3309" s="170" t="s">
        <v>61</v>
      </c>
      <c r="E3309" s="171">
        <v>0.76700000000000002</v>
      </c>
      <c r="F3309" s="172">
        <v>0.17912666999999999</v>
      </c>
      <c r="G3309" s="171">
        <v>8.8768570000000005E-2</v>
      </c>
      <c r="H3309" s="171">
        <v>4.3601000000000001E-2</v>
      </c>
      <c r="I3309" s="170" t="b">
        <v>1</v>
      </c>
    </row>
    <row r="3310" spans="1:9" x14ac:dyDescent="0.15">
      <c r="A3310" s="169" t="s">
        <v>1175</v>
      </c>
      <c r="B3310" s="169" t="s">
        <v>411</v>
      </c>
      <c r="C3310" s="170" t="s">
        <v>67</v>
      </c>
      <c r="D3310" s="170" t="s">
        <v>63</v>
      </c>
      <c r="E3310" s="171">
        <v>2.385E-2</v>
      </c>
      <c r="F3310" s="172">
        <v>-0.29705920000000002</v>
      </c>
      <c r="G3310" s="171">
        <v>0.26420276999999998</v>
      </c>
      <c r="H3310" s="171">
        <v>0.26085999999999998</v>
      </c>
      <c r="I3310" s="170" t="b">
        <v>1</v>
      </c>
    </row>
    <row r="3311" spans="1:9" x14ac:dyDescent="0.15">
      <c r="A3311" s="169" t="s">
        <v>1175</v>
      </c>
      <c r="B3311" s="169" t="s">
        <v>934</v>
      </c>
      <c r="C3311" s="170" t="s">
        <v>60</v>
      </c>
      <c r="D3311" s="170" t="s">
        <v>63</v>
      </c>
      <c r="E3311" s="171">
        <v>4.4970000000000003E-2</v>
      </c>
      <c r="F3311" s="172">
        <v>-0.22941320000000001</v>
      </c>
      <c r="G3311" s="171">
        <v>0.19116559999999999</v>
      </c>
      <c r="H3311" s="171">
        <v>0.23011000000000001</v>
      </c>
      <c r="I3311" s="170" t="b">
        <v>1</v>
      </c>
    </row>
    <row r="3312" spans="1:9" x14ac:dyDescent="0.15">
      <c r="A3312" s="169" t="s">
        <v>1175</v>
      </c>
      <c r="B3312" s="169" t="s">
        <v>928</v>
      </c>
      <c r="C3312" s="170" t="s">
        <v>61</v>
      </c>
      <c r="D3312" s="170" t="s">
        <v>63</v>
      </c>
      <c r="E3312" s="171">
        <v>3.6319999999999998E-2</v>
      </c>
      <c r="F3312" s="172">
        <v>-0.1684187</v>
      </c>
      <c r="G3312" s="171">
        <v>0.20420852</v>
      </c>
      <c r="H3312" s="171">
        <v>0.40952</v>
      </c>
      <c r="I3312" s="170" t="b">
        <v>1</v>
      </c>
    </row>
    <row r="3313" spans="1:9" x14ac:dyDescent="0.15">
      <c r="A3313" s="169" t="s">
        <v>1175</v>
      </c>
      <c r="B3313" s="169" t="s">
        <v>307</v>
      </c>
      <c r="C3313" s="170" t="s">
        <v>60</v>
      </c>
      <c r="D3313" s="170" t="s">
        <v>63</v>
      </c>
      <c r="E3313" s="171">
        <v>0.95650000000000002</v>
      </c>
      <c r="F3313" s="172">
        <v>9.3212379999999997E-2</v>
      </c>
      <c r="G3313" s="171">
        <v>0.18557297</v>
      </c>
      <c r="H3313" s="171">
        <v>0.61546000000000001</v>
      </c>
      <c r="I3313" s="170" t="b">
        <v>1</v>
      </c>
    </row>
    <row r="3314" spans="1:9" x14ac:dyDescent="0.15">
      <c r="A3314" s="169" t="s">
        <v>1175</v>
      </c>
      <c r="B3314" s="169" t="s">
        <v>195</v>
      </c>
      <c r="C3314" s="170" t="s">
        <v>67</v>
      </c>
      <c r="D3314" s="170" t="s">
        <v>1176</v>
      </c>
      <c r="E3314" s="171">
        <v>0.26223999999999997</v>
      </c>
      <c r="F3314" s="172">
        <v>-5.02412E-2</v>
      </c>
      <c r="G3314" s="171">
        <v>8.2699709999999996E-2</v>
      </c>
      <c r="H3314" s="171">
        <v>0.54351000000000005</v>
      </c>
      <c r="I3314" s="170" t="b">
        <v>0</v>
      </c>
    </row>
    <row r="3315" spans="1:9" x14ac:dyDescent="0.15">
      <c r="A3315" s="169" t="s">
        <v>1175</v>
      </c>
      <c r="B3315" s="169" t="s">
        <v>207</v>
      </c>
      <c r="C3315" s="170" t="s">
        <v>67</v>
      </c>
      <c r="D3315" s="170" t="s">
        <v>63</v>
      </c>
      <c r="E3315" s="171">
        <v>0.58308000000000004</v>
      </c>
      <c r="F3315" s="172">
        <v>1.6129379999999999E-2</v>
      </c>
      <c r="G3315" s="171">
        <v>7.5694289999999997E-2</v>
      </c>
      <c r="H3315" s="171">
        <v>0.83126</v>
      </c>
      <c r="I3315" s="170" t="b">
        <v>1</v>
      </c>
    </row>
    <row r="3316" spans="1:9" x14ac:dyDescent="0.15">
      <c r="A3316" s="169" t="s">
        <v>1175</v>
      </c>
      <c r="B3316" s="169" t="s">
        <v>113</v>
      </c>
      <c r="C3316" s="170" t="s">
        <v>63</v>
      </c>
      <c r="D3316" s="170" t="s">
        <v>61</v>
      </c>
      <c r="E3316" s="171">
        <v>0.39727000000000001</v>
      </c>
      <c r="F3316" s="172">
        <v>-0.14966080000000001</v>
      </c>
      <c r="G3316" s="171">
        <v>7.520541E-2</v>
      </c>
      <c r="H3316" s="171">
        <v>4.6587999999999997E-2</v>
      </c>
      <c r="I3316" s="170" t="b">
        <v>1</v>
      </c>
    </row>
    <row r="3317" spans="1:9" x14ac:dyDescent="0.15">
      <c r="A3317" s="169" t="s">
        <v>1175</v>
      </c>
      <c r="B3317" s="169" t="s">
        <v>156</v>
      </c>
      <c r="C3317" s="170" t="s">
        <v>60</v>
      </c>
      <c r="D3317" s="170" t="s">
        <v>63</v>
      </c>
      <c r="E3317" s="171">
        <v>0.62963000000000002</v>
      </c>
      <c r="F3317" s="172">
        <v>5.6570349999999998E-2</v>
      </c>
      <c r="G3317" s="171">
        <v>7.5769779999999995E-2</v>
      </c>
      <c r="H3317" s="171">
        <v>0.45529999999999998</v>
      </c>
      <c r="I3317" s="170" t="b">
        <v>1</v>
      </c>
    </row>
    <row r="3318" spans="1:9" x14ac:dyDescent="0.15">
      <c r="A3318" s="169" t="s">
        <v>1175</v>
      </c>
      <c r="B3318" s="169" t="s">
        <v>293</v>
      </c>
      <c r="C3318" s="170" t="s">
        <v>60</v>
      </c>
      <c r="D3318" s="170" t="s">
        <v>63</v>
      </c>
      <c r="E3318" s="171">
        <v>0.40988999999999998</v>
      </c>
      <c r="F3318" s="172">
        <v>1.9980000000000002E-3</v>
      </c>
      <c r="G3318" s="171">
        <v>8.995736E-2</v>
      </c>
      <c r="H3318" s="171">
        <v>0.98228000000000004</v>
      </c>
      <c r="I3318" s="170" t="b">
        <v>1</v>
      </c>
    </row>
    <row r="3319" spans="1:9" x14ac:dyDescent="0.15">
      <c r="A3319" s="169" t="s">
        <v>1175</v>
      </c>
      <c r="B3319" s="169" t="s">
        <v>316</v>
      </c>
      <c r="C3319" s="170" t="s">
        <v>67</v>
      </c>
      <c r="D3319" s="170" t="s">
        <v>61</v>
      </c>
      <c r="E3319" s="171">
        <v>0.56964999999999999</v>
      </c>
      <c r="F3319" s="172">
        <v>-5.7325099999999997E-2</v>
      </c>
      <c r="G3319" s="171">
        <v>7.3025000000000007E-2</v>
      </c>
      <c r="H3319" s="171">
        <v>0.43245</v>
      </c>
      <c r="I3319" s="170" t="b">
        <v>1</v>
      </c>
    </row>
    <row r="3320" spans="1:9" x14ac:dyDescent="0.15">
      <c r="A3320" s="169" t="s">
        <v>1175</v>
      </c>
      <c r="B3320" s="169" t="s">
        <v>64</v>
      </c>
      <c r="C3320" s="170" t="s">
        <v>60</v>
      </c>
      <c r="D3320" s="170" t="s">
        <v>61</v>
      </c>
      <c r="E3320" s="171">
        <v>9.6809999999999993E-2</v>
      </c>
      <c r="F3320" s="172">
        <v>-0.1601688</v>
      </c>
      <c r="G3320" s="171">
        <v>0.12908517</v>
      </c>
      <c r="H3320" s="171">
        <v>0.21468000000000001</v>
      </c>
      <c r="I3320" s="170" t="b">
        <v>1</v>
      </c>
    </row>
    <row r="3321" spans="1:9" x14ac:dyDescent="0.15">
      <c r="A3321" s="169" t="s">
        <v>1175</v>
      </c>
      <c r="B3321" s="169" t="s">
        <v>904</v>
      </c>
      <c r="C3321" s="170" t="s">
        <v>60</v>
      </c>
      <c r="D3321" s="170" t="s">
        <v>63</v>
      </c>
      <c r="E3321" s="171">
        <v>1.6500000000000001E-2</v>
      </c>
      <c r="F3321" s="172">
        <v>-1.1363141999999999</v>
      </c>
      <c r="G3321" s="171">
        <v>0.40967209999999998</v>
      </c>
      <c r="H3321" s="171">
        <v>5.5420000000000001E-3</v>
      </c>
      <c r="I3321" s="170" t="b">
        <v>1</v>
      </c>
    </row>
    <row r="3322" spans="1:9" x14ac:dyDescent="0.15">
      <c r="A3322" s="169" t="s">
        <v>1175</v>
      </c>
      <c r="B3322" s="169" t="s">
        <v>213</v>
      </c>
      <c r="C3322" s="170" t="s">
        <v>60</v>
      </c>
      <c r="D3322" s="170" t="s">
        <v>63</v>
      </c>
      <c r="E3322" s="171">
        <v>0.60028000000000004</v>
      </c>
      <c r="F3322" s="172">
        <v>-8.8926199999999997E-2</v>
      </c>
      <c r="G3322" s="171">
        <v>7.3252520000000002E-2</v>
      </c>
      <c r="H3322" s="171">
        <v>0.22475999999999999</v>
      </c>
      <c r="I3322" s="170" t="b">
        <v>1</v>
      </c>
    </row>
    <row r="3323" spans="1:9" x14ac:dyDescent="0.15">
      <c r="A3323" s="169" t="s">
        <v>1175</v>
      </c>
      <c r="B3323" s="169" t="s">
        <v>837</v>
      </c>
      <c r="C3323" s="170" t="s">
        <v>61</v>
      </c>
      <c r="D3323" s="170" t="s">
        <v>60</v>
      </c>
      <c r="E3323" s="171">
        <v>0.16092000000000001</v>
      </c>
      <c r="F3323" s="172">
        <v>-2.6343999999999999E-2</v>
      </c>
      <c r="G3323" s="171">
        <v>9.9095929999999999E-2</v>
      </c>
      <c r="H3323" s="171">
        <v>0.79035999999999995</v>
      </c>
      <c r="I3323" s="170" t="b">
        <v>1</v>
      </c>
    </row>
    <row r="3324" spans="1:9" x14ac:dyDescent="0.15">
      <c r="A3324" s="169" t="s">
        <v>1175</v>
      </c>
      <c r="B3324" s="169" t="s">
        <v>1000</v>
      </c>
      <c r="C3324" s="170" t="s">
        <v>61</v>
      </c>
      <c r="D3324" s="170" t="s">
        <v>67</v>
      </c>
      <c r="E3324" s="171">
        <v>0.37985999999999998</v>
      </c>
      <c r="F3324" s="172">
        <v>-2.0019999999999999E-3</v>
      </c>
      <c r="G3324" s="171">
        <v>7.6165150000000001E-2</v>
      </c>
      <c r="H3324" s="171">
        <v>0.97902999999999996</v>
      </c>
      <c r="I3324" s="170" t="b">
        <v>1</v>
      </c>
    </row>
    <row r="3325" spans="1:9" x14ac:dyDescent="0.15">
      <c r="A3325" s="169" t="s">
        <v>1175</v>
      </c>
      <c r="B3325" s="169" t="s">
        <v>381</v>
      </c>
      <c r="C3325" s="170" t="s">
        <v>67</v>
      </c>
      <c r="D3325" s="170" t="s">
        <v>61</v>
      </c>
      <c r="E3325" s="171">
        <v>0.58406999999999998</v>
      </c>
      <c r="F3325" s="172">
        <v>6.0180700000000004E-3</v>
      </c>
      <c r="G3325" s="171">
        <v>7.5134670000000001E-2</v>
      </c>
      <c r="H3325" s="171">
        <v>0.93615999999999999</v>
      </c>
      <c r="I3325" s="170" t="b">
        <v>1</v>
      </c>
    </row>
    <row r="3326" spans="1:9" x14ac:dyDescent="0.15">
      <c r="A3326" s="169" t="s">
        <v>1175</v>
      </c>
      <c r="B3326" s="169" t="s">
        <v>781</v>
      </c>
      <c r="C3326" s="170" t="s">
        <v>61</v>
      </c>
      <c r="D3326" s="170" t="s">
        <v>63</v>
      </c>
      <c r="E3326" s="171">
        <v>0.27388000000000001</v>
      </c>
      <c r="F3326" s="172">
        <v>-5.02412E-2</v>
      </c>
      <c r="G3326" s="171">
        <v>8.1625749999999997E-2</v>
      </c>
      <c r="H3326" s="171">
        <v>0.53822000000000003</v>
      </c>
      <c r="I3326" s="170" t="b">
        <v>1</v>
      </c>
    </row>
    <row r="3327" spans="1:9" x14ac:dyDescent="0.15">
      <c r="A3327" s="169" t="s">
        <v>1175</v>
      </c>
      <c r="B3327" s="169" t="s">
        <v>302</v>
      </c>
      <c r="C3327" s="170" t="s">
        <v>60</v>
      </c>
      <c r="D3327" s="170" t="s">
        <v>63</v>
      </c>
      <c r="E3327" s="171">
        <v>0.48205999999999999</v>
      </c>
      <c r="F3327" s="172">
        <v>7.9734970000000002E-2</v>
      </c>
      <c r="G3327" s="171">
        <v>7.2870980000000002E-2</v>
      </c>
      <c r="H3327" s="171">
        <v>0.27387</v>
      </c>
      <c r="I3327" s="170" t="b">
        <v>1</v>
      </c>
    </row>
    <row r="3328" spans="1:9" x14ac:dyDescent="0.15">
      <c r="A3328" s="169" t="s">
        <v>1175</v>
      </c>
      <c r="B3328" s="169" t="s">
        <v>775</v>
      </c>
      <c r="C3328" s="170" t="s">
        <v>63</v>
      </c>
      <c r="D3328" s="170" t="s">
        <v>60</v>
      </c>
      <c r="E3328" s="171">
        <v>0.17233999999999999</v>
      </c>
      <c r="F3328" s="172">
        <v>-2.2245600000000001E-2</v>
      </c>
      <c r="G3328" s="171">
        <v>9.8190879999999994E-2</v>
      </c>
      <c r="H3328" s="171">
        <v>0.82077</v>
      </c>
      <c r="I3328" s="170" t="b">
        <v>1</v>
      </c>
    </row>
    <row r="3329" spans="1:9" x14ac:dyDescent="0.15">
      <c r="A3329" s="169" t="s">
        <v>1175</v>
      </c>
      <c r="B3329" s="169" t="s">
        <v>77</v>
      </c>
      <c r="C3329" s="170" t="s">
        <v>60</v>
      </c>
      <c r="D3329" s="170" t="s">
        <v>63</v>
      </c>
      <c r="E3329" s="171">
        <v>0.39738000000000001</v>
      </c>
      <c r="F3329" s="172">
        <v>7.4179400000000006E-2</v>
      </c>
      <c r="G3329" s="171">
        <v>7.3574790000000001E-2</v>
      </c>
      <c r="H3329" s="171">
        <v>0.31335000000000002</v>
      </c>
      <c r="I3329" s="170" t="b">
        <v>1</v>
      </c>
    </row>
    <row r="3330" spans="1:9" x14ac:dyDescent="0.15">
      <c r="A3330" s="169" t="s">
        <v>1175</v>
      </c>
      <c r="B3330" s="169" t="s">
        <v>377</v>
      </c>
      <c r="C3330" s="170" t="s">
        <v>60</v>
      </c>
      <c r="D3330" s="170" t="s">
        <v>63</v>
      </c>
      <c r="E3330" s="171">
        <v>0.1273</v>
      </c>
      <c r="F3330" s="172">
        <v>5.4488189999999999E-2</v>
      </c>
      <c r="G3330" s="171">
        <v>0.10712387</v>
      </c>
      <c r="H3330" s="171">
        <v>0.61099999999999999</v>
      </c>
      <c r="I3330" s="170" t="b">
        <v>1</v>
      </c>
    </row>
    <row r="3331" spans="1:9" x14ac:dyDescent="0.15">
      <c r="A3331" s="169" t="s">
        <v>1175</v>
      </c>
      <c r="B3331" s="169" t="s">
        <v>896</v>
      </c>
      <c r="C3331" s="170" t="s">
        <v>61</v>
      </c>
      <c r="D3331" s="170" t="s">
        <v>67</v>
      </c>
      <c r="E3331" s="171">
        <v>0.33810000000000001</v>
      </c>
      <c r="F3331" s="172">
        <v>-8.1210099999999993E-2</v>
      </c>
      <c r="G3331" s="171">
        <v>7.8233800000000006E-2</v>
      </c>
      <c r="H3331" s="171">
        <v>0.29925000000000002</v>
      </c>
      <c r="I3331" s="170" t="b">
        <v>1</v>
      </c>
    </row>
    <row r="3332" spans="1:9" x14ac:dyDescent="0.15">
      <c r="A3332" s="169" t="s">
        <v>1175</v>
      </c>
      <c r="B3332" s="169" t="s">
        <v>141</v>
      </c>
      <c r="C3332" s="170" t="s">
        <v>67</v>
      </c>
      <c r="D3332" s="170" t="s">
        <v>60</v>
      </c>
      <c r="E3332" s="171">
        <v>0.32017000000000001</v>
      </c>
      <c r="F3332" s="172">
        <v>-0.13124830000000001</v>
      </c>
      <c r="G3332" s="171">
        <v>8.1314590000000006E-2</v>
      </c>
      <c r="H3332" s="171">
        <v>0.10650999999999999</v>
      </c>
      <c r="I3332" s="170" t="b">
        <v>1</v>
      </c>
    </row>
    <row r="3333" spans="1:9" x14ac:dyDescent="0.15">
      <c r="A3333" s="169" t="s">
        <v>1175</v>
      </c>
      <c r="B3333" s="169" t="s">
        <v>413</v>
      </c>
      <c r="C3333" s="170" t="s">
        <v>60</v>
      </c>
      <c r="D3333" s="170" t="s">
        <v>63</v>
      </c>
      <c r="E3333" s="171">
        <v>0.76543000000000005</v>
      </c>
      <c r="F3333" s="172">
        <v>0.14041215000000001</v>
      </c>
      <c r="G3333" s="171">
        <v>8.8687379999999996E-2</v>
      </c>
      <c r="H3333" s="171">
        <v>0.11337</v>
      </c>
      <c r="I3333" s="170" t="b">
        <v>1</v>
      </c>
    </row>
    <row r="3334" spans="1:9" x14ac:dyDescent="0.15">
      <c r="A3334" s="169" t="s">
        <v>1175</v>
      </c>
      <c r="B3334" s="169" t="s">
        <v>916</v>
      </c>
      <c r="C3334" s="170" t="s">
        <v>63</v>
      </c>
      <c r="D3334" s="170" t="s">
        <v>60</v>
      </c>
      <c r="E3334" s="171">
        <v>0.48992000000000002</v>
      </c>
      <c r="F3334" s="172">
        <v>1.5873350000000001E-2</v>
      </c>
      <c r="G3334" s="171">
        <v>7.1236140000000003E-2</v>
      </c>
      <c r="H3334" s="171">
        <v>0.82367000000000001</v>
      </c>
      <c r="I3334" s="170" t="b">
        <v>1</v>
      </c>
    </row>
    <row r="3335" spans="1:9" x14ac:dyDescent="0.15">
      <c r="A3335" s="169" t="s">
        <v>1175</v>
      </c>
      <c r="B3335" s="169" t="s">
        <v>149</v>
      </c>
      <c r="C3335" s="170" t="s">
        <v>60</v>
      </c>
      <c r="D3335" s="170" t="s">
        <v>63</v>
      </c>
      <c r="E3335" s="171">
        <v>0.53534000000000004</v>
      </c>
      <c r="F3335" s="172">
        <v>-1.68571E-2</v>
      </c>
      <c r="G3335" s="171">
        <v>7.1764389999999997E-2</v>
      </c>
      <c r="H3335" s="171">
        <v>0.81428999999999996</v>
      </c>
      <c r="I3335" s="170" t="b">
        <v>1</v>
      </c>
    </row>
    <row r="3336" spans="1:9" x14ac:dyDescent="0.15">
      <c r="A3336" s="169" t="s">
        <v>1175</v>
      </c>
      <c r="B3336" s="169" t="s">
        <v>890</v>
      </c>
      <c r="C3336" s="170" t="s">
        <v>67</v>
      </c>
      <c r="D3336" s="170" t="s">
        <v>61</v>
      </c>
      <c r="E3336" s="171">
        <v>0.40333999999999998</v>
      </c>
      <c r="F3336" s="172">
        <v>6.7658650000000001E-2</v>
      </c>
      <c r="G3336" s="171">
        <v>7.314967E-2</v>
      </c>
      <c r="H3336" s="171">
        <v>0.35499999999999998</v>
      </c>
      <c r="I3336" s="170" t="b">
        <v>1</v>
      </c>
    </row>
    <row r="3337" spans="1:9" x14ac:dyDescent="0.15">
      <c r="A3337" s="169" t="s">
        <v>1175</v>
      </c>
      <c r="B3337" s="169" t="s">
        <v>248</v>
      </c>
      <c r="C3337" s="170" t="s">
        <v>67</v>
      </c>
      <c r="D3337" s="170" t="s">
        <v>61</v>
      </c>
      <c r="E3337" s="171">
        <v>0.91122000000000003</v>
      </c>
      <c r="F3337" s="172">
        <v>0.10981486999999999</v>
      </c>
      <c r="G3337" s="171">
        <v>0.13155462000000001</v>
      </c>
      <c r="H3337" s="171">
        <v>0.40386</v>
      </c>
      <c r="I3337" s="170" t="b">
        <v>1</v>
      </c>
    </row>
    <row r="3338" spans="1:9" x14ac:dyDescent="0.15">
      <c r="A3338" s="169" t="s">
        <v>1175</v>
      </c>
      <c r="B3338" s="169" t="s">
        <v>350</v>
      </c>
      <c r="C3338" s="170" t="s">
        <v>67</v>
      </c>
      <c r="D3338" s="170" t="s">
        <v>61</v>
      </c>
      <c r="E3338" s="171">
        <v>0.23330000000000001</v>
      </c>
      <c r="F3338" s="172">
        <v>8.9840699999999996E-2</v>
      </c>
      <c r="G3338" s="171">
        <v>8.4754570000000001E-2</v>
      </c>
      <c r="H3338" s="171">
        <v>0.28914000000000001</v>
      </c>
      <c r="I3338" s="170" t="b">
        <v>1</v>
      </c>
    </row>
    <row r="3339" spans="1:9" x14ac:dyDescent="0.15">
      <c r="A3339" s="169" t="s">
        <v>1175</v>
      </c>
      <c r="B3339" s="169" t="s">
        <v>839</v>
      </c>
      <c r="C3339" s="170" t="s">
        <v>63</v>
      </c>
      <c r="D3339" s="170" t="s">
        <v>60</v>
      </c>
      <c r="E3339" s="171">
        <v>0.29852000000000001</v>
      </c>
      <c r="F3339" s="172">
        <v>1.5873350000000001E-2</v>
      </c>
      <c r="G3339" s="171">
        <v>7.9687380000000002E-2</v>
      </c>
      <c r="H3339" s="171">
        <v>0.84211000000000003</v>
      </c>
      <c r="I3339" s="170" t="b">
        <v>1</v>
      </c>
    </row>
    <row r="3340" spans="1:9" x14ac:dyDescent="0.15">
      <c r="A3340" s="169" t="s">
        <v>1175</v>
      </c>
      <c r="B3340" s="169" t="s">
        <v>263</v>
      </c>
      <c r="C3340" s="170" t="s">
        <v>67</v>
      </c>
      <c r="D3340" s="170" t="s">
        <v>63</v>
      </c>
      <c r="E3340" s="171">
        <v>0.22289999999999999</v>
      </c>
      <c r="F3340" s="172">
        <v>-4.7091599999999997E-2</v>
      </c>
      <c r="G3340" s="171">
        <v>8.7684979999999996E-2</v>
      </c>
      <c r="H3340" s="171">
        <v>0.59123000000000003</v>
      </c>
      <c r="I3340" s="170" t="b">
        <v>1</v>
      </c>
    </row>
    <row r="3341" spans="1:9" x14ac:dyDescent="0.15">
      <c r="A3341" s="169" t="s">
        <v>1175</v>
      </c>
      <c r="B3341" s="169" t="s">
        <v>267</v>
      </c>
      <c r="C3341" s="170" t="s">
        <v>60</v>
      </c>
      <c r="D3341" s="170" t="s">
        <v>63</v>
      </c>
      <c r="E3341" s="171">
        <v>0.66408</v>
      </c>
      <c r="F3341" s="172">
        <v>9.6510899999999997E-2</v>
      </c>
      <c r="G3341" s="171">
        <v>7.8042710000000001E-2</v>
      </c>
      <c r="H3341" s="171">
        <v>0.21622</v>
      </c>
      <c r="I3341" s="170" t="b">
        <v>1</v>
      </c>
    </row>
    <row r="3342" spans="1:9" x14ac:dyDescent="0.15">
      <c r="A3342" s="169" t="s">
        <v>1175</v>
      </c>
      <c r="B3342" s="169" t="s">
        <v>209</v>
      </c>
      <c r="C3342" s="170" t="s">
        <v>67</v>
      </c>
      <c r="D3342" s="170" t="s">
        <v>61</v>
      </c>
      <c r="E3342" s="171">
        <v>0.28553000000000001</v>
      </c>
      <c r="F3342" s="172">
        <v>-2.32686E-2</v>
      </c>
      <c r="G3342" s="171">
        <v>8.0332139999999996E-2</v>
      </c>
      <c r="H3342" s="171">
        <v>0.77207999999999999</v>
      </c>
      <c r="I3342" s="170" t="b">
        <v>1</v>
      </c>
    </row>
    <row r="3343" spans="1:9" x14ac:dyDescent="0.15">
      <c r="A3343" s="169" t="s">
        <v>1175</v>
      </c>
      <c r="B3343" s="169" t="s">
        <v>853</v>
      </c>
      <c r="C3343" s="170" t="s">
        <v>60</v>
      </c>
      <c r="D3343" s="170" t="s">
        <v>61</v>
      </c>
      <c r="E3343" s="171">
        <v>0.13113</v>
      </c>
      <c r="F3343" s="172">
        <v>5.9820699999999999E-3</v>
      </c>
      <c r="G3343" s="171">
        <v>0.10325398</v>
      </c>
      <c r="H3343" s="171">
        <v>0.95379999999999998</v>
      </c>
      <c r="I3343" s="170" t="b">
        <v>1</v>
      </c>
    </row>
    <row r="3344" spans="1:9" x14ac:dyDescent="0.15">
      <c r="A3344" s="169" t="s">
        <v>1175</v>
      </c>
      <c r="B3344" s="169" t="s">
        <v>218</v>
      </c>
      <c r="C3344" s="170" t="s">
        <v>67</v>
      </c>
      <c r="D3344" s="170" t="s">
        <v>1176</v>
      </c>
      <c r="E3344" s="171">
        <v>0.15776000000000001</v>
      </c>
      <c r="F3344" s="172">
        <v>-7.9043199999999994E-2</v>
      </c>
      <c r="G3344" s="171">
        <v>0.10154059999999999</v>
      </c>
      <c r="H3344" s="171">
        <v>0.43630999999999998</v>
      </c>
      <c r="I3344" s="170" t="b">
        <v>0</v>
      </c>
    </row>
    <row r="3345" spans="1:9" x14ac:dyDescent="0.15">
      <c r="A3345" s="169" t="s">
        <v>1175</v>
      </c>
      <c r="B3345" s="169" t="s">
        <v>932</v>
      </c>
      <c r="C3345" s="170" t="s">
        <v>61</v>
      </c>
      <c r="D3345" s="170" t="s">
        <v>67</v>
      </c>
      <c r="E3345" s="171">
        <v>0.29315000000000002</v>
      </c>
      <c r="F3345" s="172">
        <v>7.9681700000000001E-3</v>
      </c>
      <c r="G3345" s="171">
        <v>8.1852380000000002E-2</v>
      </c>
      <c r="H3345" s="171">
        <v>0.92244999999999999</v>
      </c>
      <c r="I3345" s="170" t="b">
        <v>1</v>
      </c>
    </row>
    <row r="3346" spans="1:9" x14ac:dyDescent="0.15">
      <c r="A3346" s="169" t="s">
        <v>1175</v>
      </c>
      <c r="B3346" s="169" t="s">
        <v>996</v>
      </c>
      <c r="C3346" s="170" t="s">
        <v>63</v>
      </c>
      <c r="D3346" s="170" t="s">
        <v>60</v>
      </c>
      <c r="E3346" s="171">
        <v>0.12567999999999999</v>
      </c>
      <c r="F3346" s="172">
        <v>9.3490340000000005E-2</v>
      </c>
      <c r="G3346" s="171">
        <v>0.10732682</v>
      </c>
      <c r="H3346" s="171">
        <v>0.38371</v>
      </c>
      <c r="I3346" s="170" t="b">
        <v>1</v>
      </c>
    </row>
    <row r="3347" spans="1:9" x14ac:dyDescent="0.15">
      <c r="A3347" s="169" t="s">
        <v>1175</v>
      </c>
      <c r="B3347" s="169" t="s">
        <v>873</v>
      </c>
      <c r="C3347" s="170" t="s">
        <v>67</v>
      </c>
      <c r="D3347" s="170" t="s">
        <v>61</v>
      </c>
      <c r="E3347" s="171">
        <v>0.42664000000000002</v>
      </c>
      <c r="F3347" s="172">
        <v>8.9597400000000008E-3</v>
      </c>
      <c r="G3347" s="171">
        <v>7.0633189999999998E-2</v>
      </c>
      <c r="H3347" s="171">
        <v>0.89905999999999997</v>
      </c>
      <c r="I3347" s="170" t="b">
        <v>1</v>
      </c>
    </row>
    <row r="3348" spans="1:9" x14ac:dyDescent="0.15">
      <c r="A3348" s="169" t="s">
        <v>1175</v>
      </c>
      <c r="B3348" s="169" t="s">
        <v>894</v>
      </c>
      <c r="C3348" s="170" t="s">
        <v>60</v>
      </c>
      <c r="D3348" s="170" t="s">
        <v>63</v>
      </c>
      <c r="E3348" s="171">
        <v>0.45727000000000001</v>
      </c>
      <c r="F3348" s="172">
        <v>-5.7629100000000003E-2</v>
      </c>
      <c r="G3348" s="171">
        <v>7.2962830000000006E-2</v>
      </c>
      <c r="H3348" s="171">
        <v>0.42962</v>
      </c>
      <c r="I3348" s="170" t="b">
        <v>1</v>
      </c>
    </row>
    <row r="3349" spans="1:9" x14ac:dyDescent="0.15">
      <c r="A3349" s="169" t="s">
        <v>1175</v>
      </c>
      <c r="B3349" s="169" t="s">
        <v>950</v>
      </c>
      <c r="C3349" s="170" t="s">
        <v>63</v>
      </c>
      <c r="D3349" s="170" t="s">
        <v>60</v>
      </c>
      <c r="E3349" s="171">
        <v>0.49495</v>
      </c>
      <c r="F3349" s="172">
        <v>-3.0044999999999998E-3</v>
      </c>
      <c r="G3349" s="171">
        <v>6.9383390000000003E-2</v>
      </c>
      <c r="H3349" s="171">
        <v>0.96545999999999998</v>
      </c>
      <c r="I3349" s="170" t="b">
        <v>1</v>
      </c>
    </row>
    <row r="3350" spans="1:9" x14ac:dyDescent="0.15">
      <c r="A3350" s="169" t="s">
        <v>1175</v>
      </c>
      <c r="B3350" s="169" t="s">
        <v>75</v>
      </c>
      <c r="C3350" s="170" t="s">
        <v>67</v>
      </c>
      <c r="D3350" s="170" t="s">
        <v>61</v>
      </c>
      <c r="E3350" s="171">
        <v>0.16400000000000001</v>
      </c>
      <c r="F3350" s="172">
        <v>9.0754360000000006E-2</v>
      </c>
      <c r="G3350" s="171">
        <v>9.6597760000000005E-2</v>
      </c>
      <c r="H3350" s="171">
        <v>0.34747</v>
      </c>
      <c r="I3350" s="170" t="b">
        <v>1</v>
      </c>
    </row>
    <row r="3351" spans="1:9" x14ac:dyDescent="0.15">
      <c r="A3351" s="169" t="s">
        <v>1175</v>
      </c>
      <c r="B3351" s="169" t="s">
        <v>384</v>
      </c>
      <c r="C3351" s="170" t="s">
        <v>1176</v>
      </c>
      <c r="D3351" s="170" t="s">
        <v>67</v>
      </c>
      <c r="E3351" s="171">
        <v>0.41410999999999998</v>
      </c>
      <c r="F3351" s="172">
        <v>-7.0245999999999998E-3</v>
      </c>
      <c r="G3351" s="171">
        <v>7.8076149999999997E-2</v>
      </c>
      <c r="H3351" s="171">
        <v>0.92830999999999997</v>
      </c>
      <c r="I3351" s="170" t="b">
        <v>0</v>
      </c>
    </row>
    <row r="3352" spans="1:9" x14ac:dyDescent="0.15">
      <c r="A3352" s="169" t="s">
        <v>1175</v>
      </c>
      <c r="B3352" s="169" t="s">
        <v>106</v>
      </c>
      <c r="C3352" s="170" t="s">
        <v>60</v>
      </c>
      <c r="D3352" s="170" t="s">
        <v>63</v>
      </c>
      <c r="E3352" s="171">
        <v>0.42738999999999999</v>
      </c>
      <c r="F3352" s="172">
        <v>-2.0019999999999999E-3</v>
      </c>
      <c r="G3352" s="171">
        <v>7.6165150000000001E-2</v>
      </c>
      <c r="H3352" s="171">
        <v>0.97902999999999996</v>
      </c>
      <c r="I3352" s="170" t="b">
        <v>1</v>
      </c>
    </row>
    <row r="3353" spans="1:9" x14ac:dyDescent="0.15">
      <c r="A3353" s="169" t="s">
        <v>1175</v>
      </c>
      <c r="B3353" s="169" t="s">
        <v>387</v>
      </c>
      <c r="C3353" s="170" t="s">
        <v>67</v>
      </c>
      <c r="D3353" s="170" t="s">
        <v>61</v>
      </c>
      <c r="E3353" s="171">
        <v>0.31441000000000002</v>
      </c>
      <c r="F3353" s="172">
        <v>-1.00503E-2</v>
      </c>
      <c r="G3353" s="171">
        <v>7.9971490000000006E-2</v>
      </c>
      <c r="H3353" s="171">
        <v>0.89998999999999996</v>
      </c>
      <c r="I3353" s="170" t="b">
        <v>1</v>
      </c>
    </row>
    <row r="3354" spans="1:9" x14ac:dyDescent="0.15">
      <c r="A3354" s="169" t="s">
        <v>1175</v>
      </c>
      <c r="B3354" s="169" t="s">
        <v>397</v>
      </c>
      <c r="C3354" s="170" t="s">
        <v>67</v>
      </c>
      <c r="D3354" s="170" t="s">
        <v>61</v>
      </c>
      <c r="E3354" s="171">
        <v>0.87285999999999997</v>
      </c>
      <c r="F3354" s="172">
        <v>0.21691299999999999</v>
      </c>
      <c r="G3354" s="171">
        <v>0.11497555</v>
      </c>
      <c r="H3354" s="171">
        <v>5.9214000000000003E-2</v>
      </c>
      <c r="I3354" s="170" t="b">
        <v>1</v>
      </c>
    </row>
    <row r="3355" spans="1:9" x14ac:dyDescent="0.15">
      <c r="A3355" s="169" t="s">
        <v>1175</v>
      </c>
      <c r="B3355" s="169" t="s">
        <v>819</v>
      </c>
      <c r="C3355" s="170" t="s">
        <v>67</v>
      </c>
      <c r="D3355" s="170" t="s">
        <v>61</v>
      </c>
      <c r="E3355" s="171">
        <v>0.31939000000000001</v>
      </c>
      <c r="F3355" s="172">
        <v>-0.15198639999999999</v>
      </c>
      <c r="G3355" s="171">
        <v>7.9057970000000005E-2</v>
      </c>
      <c r="H3355" s="171">
        <v>5.4546999999999998E-2</v>
      </c>
      <c r="I3355" s="170" t="b">
        <v>1</v>
      </c>
    </row>
    <row r="3356" spans="1:9" x14ac:dyDescent="0.15">
      <c r="A3356" s="169" t="s">
        <v>1175</v>
      </c>
      <c r="B3356" s="169" t="s">
        <v>336</v>
      </c>
      <c r="C3356" s="170" t="s">
        <v>60</v>
      </c>
      <c r="D3356" s="170" t="s">
        <v>63</v>
      </c>
      <c r="E3356" s="171">
        <v>0.75451999999999997</v>
      </c>
      <c r="F3356" s="172">
        <v>9.2115290000000002E-2</v>
      </c>
      <c r="G3356" s="171">
        <v>8.562728E-2</v>
      </c>
      <c r="H3356" s="171">
        <v>0.28203</v>
      </c>
      <c r="I3356" s="170" t="b">
        <v>1</v>
      </c>
    </row>
    <row r="3357" spans="1:9" x14ac:dyDescent="0.15">
      <c r="A3357" s="169" t="s">
        <v>1175</v>
      </c>
      <c r="B3357" s="169" t="s">
        <v>215</v>
      </c>
      <c r="C3357" s="170" t="s">
        <v>67</v>
      </c>
      <c r="D3357" s="170" t="s">
        <v>61</v>
      </c>
      <c r="E3357" s="171">
        <v>0.50239</v>
      </c>
      <c r="F3357" s="172">
        <v>8.3381609999999995E-2</v>
      </c>
      <c r="G3357" s="171">
        <v>7.2767239999999997E-2</v>
      </c>
      <c r="H3357" s="171">
        <v>0.25185000000000002</v>
      </c>
      <c r="I3357" s="170" t="b">
        <v>1</v>
      </c>
    </row>
    <row r="3358" spans="1:9" x14ac:dyDescent="0.15">
      <c r="A3358" s="169" t="s">
        <v>1175</v>
      </c>
      <c r="B3358" s="169" t="s">
        <v>82</v>
      </c>
      <c r="C3358" s="170" t="s">
        <v>60</v>
      </c>
      <c r="D3358" s="170" t="s">
        <v>63</v>
      </c>
      <c r="E3358" s="171">
        <v>0.42543999999999998</v>
      </c>
      <c r="F3358" s="172">
        <v>0.1088544</v>
      </c>
      <c r="G3358" s="171">
        <v>7.324601E-2</v>
      </c>
      <c r="H3358" s="171">
        <v>0.13724</v>
      </c>
      <c r="I3358" s="170" t="b">
        <v>1</v>
      </c>
    </row>
    <row r="3359" spans="1:9" x14ac:dyDescent="0.15">
      <c r="A3359" s="169" t="s">
        <v>1175</v>
      </c>
      <c r="B3359" s="169" t="s">
        <v>281</v>
      </c>
      <c r="C3359" s="170" t="s">
        <v>67</v>
      </c>
      <c r="D3359" s="170" t="s">
        <v>61</v>
      </c>
      <c r="E3359" s="171">
        <v>1.374E-2</v>
      </c>
      <c r="F3359" s="172">
        <v>9.1667189999999996E-2</v>
      </c>
      <c r="G3359" s="171">
        <v>0.29966289000000002</v>
      </c>
      <c r="H3359" s="171">
        <v>0.75968000000000002</v>
      </c>
      <c r="I3359" s="170" t="b">
        <v>1</v>
      </c>
    </row>
    <row r="3360" spans="1:9" x14ac:dyDescent="0.15">
      <c r="A3360" s="169" t="s">
        <v>1175</v>
      </c>
      <c r="B3360" s="169" t="s">
        <v>86</v>
      </c>
      <c r="C3360" s="170" t="s">
        <v>60</v>
      </c>
      <c r="D3360" s="170" t="s">
        <v>63</v>
      </c>
      <c r="E3360" s="171">
        <v>0.39956000000000003</v>
      </c>
      <c r="F3360" s="172">
        <v>3.1498669999999999E-2</v>
      </c>
      <c r="G3360" s="171">
        <v>7.3413300000000001E-2</v>
      </c>
      <c r="H3360" s="171">
        <v>0.66788000000000003</v>
      </c>
      <c r="I3360" s="170" t="b">
        <v>1</v>
      </c>
    </row>
    <row r="3361" spans="1:9" x14ac:dyDescent="0.15">
      <c r="A3361" s="169" t="s">
        <v>1175</v>
      </c>
      <c r="B3361" s="169" t="s">
        <v>376</v>
      </c>
      <c r="C3361" s="170" t="s">
        <v>60</v>
      </c>
      <c r="D3361" s="170" t="s">
        <v>63</v>
      </c>
      <c r="E3361" s="171">
        <v>0.56215000000000004</v>
      </c>
      <c r="F3361" s="172">
        <v>-0.1097509</v>
      </c>
      <c r="G3361" s="171">
        <v>7.2761259999999994E-2</v>
      </c>
      <c r="H3361" s="171">
        <v>0.13145999999999999</v>
      </c>
      <c r="I3361" s="170" t="b">
        <v>1</v>
      </c>
    </row>
    <row r="3362" spans="1:9" x14ac:dyDescent="0.15">
      <c r="A3362" s="169" t="s">
        <v>1175</v>
      </c>
      <c r="B3362" s="169" t="s">
        <v>312</v>
      </c>
      <c r="C3362" s="170" t="s">
        <v>60</v>
      </c>
      <c r="D3362" s="170" t="s">
        <v>63</v>
      </c>
      <c r="E3362" s="171">
        <v>0.49678</v>
      </c>
      <c r="F3362" s="172">
        <v>-4.7091599999999997E-2</v>
      </c>
      <c r="G3362" s="171">
        <v>7.2688719999999998E-2</v>
      </c>
      <c r="H3362" s="171">
        <v>0.51707999999999998</v>
      </c>
      <c r="I3362" s="170" t="b">
        <v>1</v>
      </c>
    </row>
    <row r="3363" spans="1:9" x14ac:dyDescent="0.15">
      <c r="A3363" s="169" t="s">
        <v>1175</v>
      </c>
      <c r="B3363" s="169" t="s">
        <v>198</v>
      </c>
      <c r="C3363" s="170" t="s">
        <v>67</v>
      </c>
      <c r="D3363" s="170" t="s">
        <v>61</v>
      </c>
      <c r="E3363" s="171">
        <v>0.28153</v>
      </c>
      <c r="F3363" s="172">
        <v>1.1928569999999999E-2</v>
      </c>
      <c r="G3363" s="171">
        <v>7.7020720000000001E-2</v>
      </c>
      <c r="H3363" s="171">
        <v>0.87692000000000003</v>
      </c>
      <c r="I3363" s="170" t="b">
        <v>1</v>
      </c>
    </row>
    <row r="3364" spans="1:9" x14ac:dyDescent="0.15">
      <c r="A3364" s="169" t="s">
        <v>1175</v>
      </c>
      <c r="B3364" s="169" t="s">
        <v>378</v>
      </c>
      <c r="C3364" s="170" t="s">
        <v>67</v>
      </c>
      <c r="D3364" s="170" t="s">
        <v>1176</v>
      </c>
      <c r="E3364" s="171">
        <v>0.13012000000000001</v>
      </c>
      <c r="F3364" s="172">
        <v>0.21511137999999999</v>
      </c>
      <c r="G3364" s="171">
        <v>0.10336331999999999</v>
      </c>
      <c r="H3364" s="171">
        <v>3.7422999999999998E-2</v>
      </c>
      <c r="I3364" s="170" t="b">
        <v>0</v>
      </c>
    </row>
    <row r="3365" spans="1:9" x14ac:dyDescent="0.15">
      <c r="A3365" s="169" t="s">
        <v>1175</v>
      </c>
      <c r="B3365" s="169" t="s">
        <v>163</v>
      </c>
      <c r="C3365" s="170" t="s">
        <v>67</v>
      </c>
      <c r="D3365" s="170" t="s">
        <v>63</v>
      </c>
      <c r="E3365" s="171">
        <v>0.45128000000000001</v>
      </c>
      <c r="F3365" s="172">
        <v>0.12839321000000001</v>
      </c>
      <c r="G3365" s="171">
        <v>7.3078959999999998E-2</v>
      </c>
      <c r="H3365" s="171">
        <v>7.8933000000000003E-2</v>
      </c>
      <c r="I3365" s="170" t="b">
        <v>1</v>
      </c>
    </row>
    <row r="3366" spans="1:9" x14ac:dyDescent="0.15">
      <c r="A3366" s="169" t="s">
        <v>1175</v>
      </c>
      <c r="B3366" s="169" t="s">
        <v>906</v>
      </c>
      <c r="C3366" s="170" t="s">
        <v>61</v>
      </c>
      <c r="D3366" s="170" t="s">
        <v>67</v>
      </c>
      <c r="E3366" s="171">
        <v>1.8509999999999999E-2</v>
      </c>
      <c r="F3366" s="172">
        <v>3.0529210000000001E-2</v>
      </c>
      <c r="G3366" s="171">
        <v>0.26645022000000002</v>
      </c>
      <c r="H3366" s="171">
        <v>0.90878000000000003</v>
      </c>
      <c r="I3366" s="170" t="b">
        <v>1</v>
      </c>
    </row>
    <row r="3367" spans="1:9" x14ac:dyDescent="0.15">
      <c r="A3367" s="169" t="s">
        <v>1175</v>
      </c>
      <c r="B3367" s="169" t="s">
        <v>279</v>
      </c>
      <c r="C3367" s="170" t="s">
        <v>67</v>
      </c>
      <c r="D3367" s="170" t="s">
        <v>61</v>
      </c>
      <c r="E3367" s="171">
        <v>1.5699999999999999E-2</v>
      </c>
      <c r="F3367" s="172">
        <v>-0.22189429999999999</v>
      </c>
      <c r="G3367" s="171">
        <v>0.32082830000000001</v>
      </c>
      <c r="H3367" s="171">
        <v>0.48916999999999999</v>
      </c>
      <c r="I3367" s="170" t="b">
        <v>1</v>
      </c>
    </row>
    <row r="3368" spans="1:9" x14ac:dyDescent="0.15">
      <c r="A3368" s="169" t="s">
        <v>1175</v>
      </c>
      <c r="B3368" s="169" t="s">
        <v>155</v>
      </c>
      <c r="C3368" s="170" t="s">
        <v>60</v>
      </c>
      <c r="D3368" s="170" t="s">
        <v>63</v>
      </c>
      <c r="E3368" s="171">
        <v>0.68142999999999998</v>
      </c>
      <c r="F3368" s="172">
        <v>-5.25925E-2</v>
      </c>
      <c r="G3368" s="171">
        <v>7.7939129999999995E-2</v>
      </c>
      <c r="H3368" s="171">
        <v>0.49980999999999998</v>
      </c>
      <c r="I3368" s="170" t="b">
        <v>1</v>
      </c>
    </row>
    <row r="3369" spans="1:9" x14ac:dyDescent="0.15">
      <c r="A3369" s="169" t="s">
        <v>1175</v>
      </c>
      <c r="B3369" s="169" t="s">
        <v>171</v>
      </c>
      <c r="C3369" s="170" t="s">
        <v>67</v>
      </c>
      <c r="D3369" s="170" t="s">
        <v>63</v>
      </c>
      <c r="E3369" s="171">
        <v>2.4129999999999999E-2</v>
      </c>
      <c r="F3369" s="172">
        <v>-0.39156220000000003</v>
      </c>
      <c r="G3369" s="171">
        <v>0.26603979999999999</v>
      </c>
      <c r="H3369" s="171">
        <v>0.14107</v>
      </c>
      <c r="I3369" s="170" t="b">
        <v>1</v>
      </c>
    </row>
    <row r="3370" spans="1:9" x14ac:dyDescent="0.15">
      <c r="A3370" s="169" t="s">
        <v>1175</v>
      </c>
      <c r="B3370" s="169" t="s">
        <v>191</v>
      </c>
      <c r="C3370" s="170" t="s">
        <v>67</v>
      </c>
      <c r="D3370" s="170" t="s">
        <v>61</v>
      </c>
      <c r="E3370" s="171">
        <v>0.24954999999999999</v>
      </c>
      <c r="F3370" s="172">
        <v>-0.18632960000000001</v>
      </c>
      <c r="G3370" s="171">
        <v>8.7525599999999995E-2</v>
      </c>
      <c r="H3370" s="171">
        <v>3.3265999999999997E-2</v>
      </c>
      <c r="I3370" s="170" t="b">
        <v>1</v>
      </c>
    </row>
    <row r="3371" spans="1:9" x14ac:dyDescent="0.15">
      <c r="A3371" s="169" t="s">
        <v>1175</v>
      </c>
      <c r="B3371" s="169" t="s">
        <v>228</v>
      </c>
      <c r="C3371" s="170" t="s">
        <v>60</v>
      </c>
      <c r="D3371" s="170" t="s">
        <v>61</v>
      </c>
      <c r="E3371" s="171">
        <v>0.20716000000000001</v>
      </c>
      <c r="F3371" s="172">
        <v>0.13102826000000001</v>
      </c>
      <c r="G3371" s="171">
        <v>8.7353429999999996E-2</v>
      </c>
      <c r="H3371" s="171">
        <v>0.13361999999999999</v>
      </c>
      <c r="I3371" s="170" t="b">
        <v>1</v>
      </c>
    </row>
    <row r="3372" spans="1:9" x14ac:dyDescent="0.15">
      <c r="A3372" s="169" t="s">
        <v>1175</v>
      </c>
      <c r="B3372" s="169" t="s">
        <v>875</v>
      </c>
      <c r="C3372" s="170" t="s">
        <v>67</v>
      </c>
      <c r="D3372" s="170" t="s">
        <v>61</v>
      </c>
      <c r="E3372" s="171">
        <v>1.8079999999999999E-2</v>
      </c>
      <c r="F3372" s="172">
        <v>0.11955924</v>
      </c>
      <c r="G3372" s="171">
        <v>0.27384897000000002</v>
      </c>
      <c r="H3372" s="171">
        <v>0.66241000000000005</v>
      </c>
      <c r="I3372" s="170" t="b">
        <v>1</v>
      </c>
    </row>
    <row r="3373" spans="1:9" x14ac:dyDescent="0.15">
      <c r="A3373" s="169" t="s">
        <v>1175</v>
      </c>
      <c r="B3373" s="169" t="s">
        <v>166</v>
      </c>
      <c r="C3373" s="170" t="s">
        <v>60</v>
      </c>
      <c r="D3373" s="170" t="s">
        <v>63</v>
      </c>
      <c r="E3373" s="171">
        <v>1.917E-2</v>
      </c>
      <c r="F3373" s="172">
        <v>0.1007499</v>
      </c>
      <c r="G3373" s="171">
        <v>0.2521002</v>
      </c>
      <c r="H3373" s="171">
        <v>0.68942000000000003</v>
      </c>
      <c r="I3373" s="170" t="b">
        <v>1</v>
      </c>
    </row>
    <row r="3374" spans="1:9" x14ac:dyDescent="0.15">
      <c r="A3374" s="169" t="s">
        <v>1175</v>
      </c>
      <c r="B3374" s="169" t="s">
        <v>803</v>
      </c>
      <c r="C3374" s="170" t="s">
        <v>60</v>
      </c>
      <c r="D3374" s="170" t="s">
        <v>63</v>
      </c>
      <c r="E3374" s="171">
        <v>6.5379999999999994E-2</v>
      </c>
      <c r="F3374" s="172">
        <v>5.9820699999999999E-3</v>
      </c>
      <c r="G3374" s="171">
        <v>0.16094111</v>
      </c>
      <c r="H3374" s="171">
        <v>0.97035000000000005</v>
      </c>
      <c r="I3374" s="170" t="b">
        <v>1</v>
      </c>
    </row>
    <row r="3375" spans="1:9" x14ac:dyDescent="0.15">
      <c r="A3375" s="169" t="s">
        <v>1175</v>
      </c>
      <c r="B3375" s="169" t="s">
        <v>908</v>
      </c>
      <c r="C3375" s="170" t="s">
        <v>60</v>
      </c>
      <c r="D3375" s="170" t="s">
        <v>63</v>
      </c>
      <c r="E3375" s="171">
        <v>1.277E-2</v>
      </c>
      <c r="F3375" s="172">
        <v>0.10436002</v>
      </c>
      <c r="G3375" s="171">
        <v>0.31055745000000001</v>
      </c>
      <c r="H3375" s="171">
        <v>0.73684000000000005</v>
      </c>
      <c r="I3375" s="170" t="b">
        <v>1</v>
      </c>
    </row>
    <row r="3376" spans="1:9" x14ac:dyDescent="0.15">
      <c r="A3376" s="169" t="s">
        <v>1175</v>
      </c>
      <c r="B3376" s="169" t="s">
        <v>173</v>
      </c>
      <c r="C3376" s="170" t="s">
        <v>60</v>
      </c>
      <c r="D3376" s="170" t="s">
        <v>61</v>
      </c>
      <c r="E3376" s="171">
        <v>4.4139999999999999E-2</v>
      </c>
      <c r="F3376" s="172">
        <v>0.33289442000000002</v>
      </c>
      <c r="G3376" s="171">
        <v>0.15992403999999999</v>
      </c>
      <c r="H3376" s="171">
        <v>3.7380999999999998E-2</v>
      </c>
      <c r="I3376" s="170" t="b">
        <v>1</v>
      </c>
    </row>
    <row r="3377" spans="1:9" x14ac:dyDescent="0.15">
      <c r="A3377" s="169" t="s">
        <v>1175</v>
      </c>
      <c r="B3377" s="169" t="s">
        <v>100</v>
      </c>
      <c r="C3377" s="170" t="s">
        <v>67</v>
      </c>
      <c r="D3377" s="170" t="s">
        <v>61</v>
      </c>
      <c r="E3377" s="171">
        <v>0.65517999999999998</v>
      </c>
      <c r="F3377" s="172">
        <v>3.7701869999999998E-2</v>
      </c>
      <c r="G3377" s="171">
        <v>7.8097379999999994E-2</v>
      </c>
      <c r="H3377" s="171">
        <v>0.62927</v>
      </c>
      <c r="I3377" s="170" t="b">
        <v>1</v>
      </c>
    </row>
    <row r="3378" spans="1:9" x14ac:dyDescent="0.15">
      <c r="A3378" s="169" t="s">
        <v>1175</v>
      </c>
      <c r="B3378" s="169" t="s">
        <v>329</v>
      </c>
      <c r="C3378" s="170" t="s">
        <v>67</v>
      </c>
      <c r="D3378" s="170" t="s">
        <v>61</v>
      </c>
      <c r="E3378" s="171">
        <v>0.47377000000000002</v>
      </c>
      <c r="F3378" s="172">
        <v>4.9875400000000004E-3</v>
      </c>
      <c r="G3378" s="171">
        <v>8.0390760000000006E-2</v>
      </c>
      <c r="H3378" s="171">
        <v>0.95052999999999999</v>
      </c>
      <c r="I3378" s="170" t="b">
        <v>1</v>
      </c>
    </row>
    <row r="3379" spans="1:9" x14ac:dyDescent="0.15">
      <c r="A3379" s="169" t="s">
        <v>1175</v>
      </c>
      <c r="B3379" s="169" t="s">
        <v>1014</v>
      </c>
      <c r="C3379" s="170" t="s">
        <v>60</v>
      </c>
      <c r="D3379" s="170" t="s">
        <v>63</v>
      </c>
      <c r="E3379" s="171">
        <v>8.7290000000000006E-2</v>
      </c>
      <c r="F3379" s="172">
        <v>3.246719E-2</v>
      </c>
      <c r="G3379" s="171">
        <v>0.12730092000000001</v>
      </c>
      <c r="H3379" s="171">
        <v>0.79869000000000001</v>
      </c>
      <c r="I3379" s="170" t="b">
        <v>1</v>
      </c>
    </row>
    <row r="3380" spans="1:9" x14ac:dyDescent="0.15">
      <c r="A3380" s="169" t="s">
        <v>1175</v>
      </c>
      <c r="B3380" s="169" t="s">
        <v>68</v>
      </c>
      <c r="C3380" s="170" t="s">
        <v>67</v>
      </c>
      <c r="D3380" s="170" t="s">
        <v>1176</v>
      </c>
      <c r="E3380" s="171">
        <v>0.1037</v>
      </c>
      <c r="F3380" s="172">
        <v>2.0782539999999999E-2</v>
      </c>
      <c r="G3380" s="171">
        <v>0.12137845</v>
      </c>
      <c r="H3380" s="171">
        <v>0.86404999999999998</v>
      </c>
      <c r="I3380" s="170" t="b">
        <v>0</v>
      </c>
    </row>
    <row r="3381" spans="1:9" x14ac:dyDescent="0.15">
      <c r="A3381" s="169" t="s">
        <v>1175</v>
      </c>
      <c r="B3381" s="169" t="s">
        <v>89</v>
      </c>
      <c r="C3381" s="170" t="s">
        <v>67</v>
      </c>
      <c r="D3381" s="170" t="s">
        <v>61</v>
      </c>
      <c r="E3381" s="171">
        <v>0.79269999999999996</v>
      </c>
      <c r="F3381" s="172">
        <v>-7.4179400000000006E-2</v>
      </c>
      <c r="G3381" s="171">
        <v>8.861542E-2</v>
      </c>
      <c r="H3381" s="171">
        <v>0.40254000000000001</v>
      </c>
      <c r="I3381" s="170" t="b">
        <v>1</v>
      </c>
    </row>
    <row r="3382" spans="1:9" x14ac:dyDescent="0.15">
      <c r="A3382" s="169" t="s">
        <v>1175</v>
      </c>
      <c r="B3382" s="169" t="s">
        <v>956</v>
      </c>
      <c r="C3382" s="170" t="s">
        <v>60</v>
      </c>
      <c r="D3382" s="170" t="s">
        <v>63</v>
      </c>
      <c r="E3382" s="171">
        <v>1.9959999999999999E-2</v>
      </c>
      <c r="F3382" s="172">
        <v>-1.8164E-2</v>
      </c>
      <c r="G3382" s="171">
        <v>0.26115555000000001</v>
      </c>
      <c r="H3382" s="171">
        <v>0.94455</v>
      </c>
      <c r="I3382" s="170" t="b">
        <v>1</v>
      </c>
    </row>
    <row r="3383" spans="1:9" x14ac:dyDescent="0.15">
      <c r="A3383" s="169" t="s">
        <v>1175</v>
      </c>
      <c r="B3383" s="169" t="s">
        <v>414</v>
      </c>
      <c r="C3383" s="170" t="s">
        <v>67</v>
      </c>
      <c r="D3383" s="170" t="s">
        <v>61</v>
      </c>
      <c r="E3383" s="171">
        <v>0.68754999999999999</v>
      </c>
      <c r="F3383" s="172">
        <v>7.1496000000000004E-2</v>
      </c>
      <c r="G3383" s="171">
        <v>7.8870170000000003E-2</v>
      </c>
      <c r="H3383" s="171">
        <v>0.36466999999999999</v>
      </c>
      <c r="I3383" s="170" t="b">
        <v>1</v>
      </c>
    </row>
    <row r="3384" spans="1:9" x14ac:dyDescent="0.15">
      <c r="A3384" s="169" t="s">
        <v>1175</v>
      </c>
      <c r="B3384" s="169" t="s">
        <v>352</v>
      </c>
      <c r="C3384" s="170" t="s">
        <v>67</v>
      </c>
      <c r="D3384" s="170" t="s">
        <v>60</v>
      </c>
      <c r="E3384" s="171">
        <v>0.37718000000000002</v>
      </c>
      <c r="F3384" s="172">
        <v>-1.0005000000000001E-3</v>
      </c>
      <c r="G3384" s="171">
        <v>0.10066464</v>
      </c>
      <c r="H3384" s="171">
        <v>0.99207000000000001</v>
      </c>
      <c r="I3384" s="170" t="b">
        <v>1</v>
      </c>
    </row>
    <row r="3385" spans="1:9" x14ac:dyDescent="0.15">
      <c r="A3385" s="169" t="s">
        <v>1175</v>
      </c>
      <c r="B3385" s="169" t="s">
        <v>229</v>
      </c>
      <c r="C3385" s="170" t="s">
        <v>60</v>
      </c>
      <c r="D3385" s="170" t="s">
        <v>63</v>
      </c>
      <c r="E3385" s="171">
        <v>0.18043999999999999</v>
      </c>
      <c r="F3385" s="172">
        <v>-7.1496000000000004E-2</v>
      </c>
      <c r="G3385" s="171">
        <v>9.62065E-2</v>
      </c>
      <c r="H3385" s="171">
        <v>0.45739000000000002</v>
      </c>
      <c r="I3385" s="170" t="b">
        <v>1</v>
      </c>
    </row>
    <row r="3386" spans="1:9" x14ac:dyDescent="0.15">
      <c r="A3386" s="169" t="s">
        <v>1175</v>
      </c>
      <c r="B3386" s="169" t="s">
        <v>351</v>
      </c>
      <c r="C3386" s="170" t="s">
        <v>67</v>
      </c>
      <c r="D3386" s="170" t="s">
        <v>61</v>
      </c>
      <c r="E3386" s="171">
        <v>0.23991000000000001</v>
      </c>
      <c r="F3386" s="172">
        <v>-2.0202700000000001E-2</v>
      </c>
      <c r="G3386" s="171">
        <v>8.7023639999999999E-2</v>
      </c>
      <c r="H3386" s="171">
        <v>0.81642000000000003</v>
      </c>
      <c r="I3386" s="170" t="b">
        <v>1</v>
      </c>
    </row>
    <row r="3387" spans="1:9" x14ac:dyDescent="0.15">
      <c r="A3387" s="169" t="s">
        <v>1175</v>
      </c>
      <c r="B3387" s="169" t="s">
        <v>147</v>
      </c>
      <c r="C3387" s="170" t="s">
        <v>60</v>
      </c>
      <c r="D3387" s="170" t="s">
        <v>63</v>
      </c>
      <c r="E3387" s="171">
        <v>0.72733999999999999</v>
      </c>
      <c r="F3387" s="172">
        <v>-0.13102829999999999</v>
      </c>
      <c r="G3387" s="171">
        <v>8.0410750000000003E-2</v>
      </c>
      <c r="H3387" s="171">
        <v>0.10321</v>
      </c>
      <c r="I3387" s="170" t="b">
        <v>1</v>
      </c>
    </row>
    <row r="3388" spans="1:9" x14ac:dyDescent="0.15">
      <c r="A3388" s="169" t="s">
        <v>1175</v>
      </c>
      <c r="B3388" s="169" t="s">
        <v>137</v>
      </c>
      <c r="C3388" s="170" t="s">
        <v>67</v>
      </c>
      <c r="D3388" s="170" t="s">
        <v>61</v>
      </c>
      <c r="E3388" s="171">
        <v>0.68040999999999996</v>
      </c>
      <c r="F3388" s="172">
        <v>-2.5667700000000002E-2</v>
      </c>
      <c r="G3388" s="171">
        <v>7.9614699999999997E-2</v>
      </c>
      <c r="H3388" s="171">
        <v>0.74714999999999998</v>
      </c>
      <c r="I3388" s="170" t="b">
        <v>1</v>
      </c>
    </row>
    <row r="3389" spans="1:9" x14ac:dyDescent="0.15">
      <c r="A3389" s="169" t="s">
        <v>1175</v>
      </c>
      <c r="B3389" s="169" t="s">
        <v>129</v>
      </c>
      <c r="C3389" s="170" t="s">
        <v>60</v>
      </c>
      <c r="D3389" s="170" t="s">
        <v>61</v>
      </c>
      <c r="E3389" s="171">
        <v>0.53361999999999998</v>
      </c>
      <c r="F3389" s="172">
        <v>-7.9681999999999999E-3</v>
      </c>
      <c r="G3389" s="171">
        <v>7.5115719999999997E-2</v>
      </c>
      <c r="H3389" s="171">
        <v>0.91552</v>
      </c>
      <c r="I3389" s="170" t="b">
        <v>1</v>
      </c>
    </row>
    <row r="3390" spans="1:9" x14ac:dyDescent="0.15">
      <c r="A3390" s="169" t="s">
        <v>1175</v>
      </c>
      <c r="B3390" s="169" t="s">
        <v>290</v>
      </c>
      <c r="C3390" s="170" t="s">
        <v>60</v>
      </c>
      <c r="D3390" s="170" t="s">
        <v>63</v>
      </c>
      <c r="E3390" s="171">
        <v>0.76544000000000001</v>
      </c>
      <c r="F3390" s="172">
        <v>0.23193206</v>
      </c>
      <c r="G3390" s="171">
        <v>8.8696259999999999E-2</v>
      </c>
      <c r="H3390" s="171">
        <v>8.9253000000000006E-3</v>
      </c>
      <c r="I3390" s="170" t="b">
        <v>1</v>
      </c>
    </row>
    <row r="3391" spans="1:9" x14ac:dyDescent="0.15">
      <c r="A3391" s="169" t="s">
        <v>1175</v>
      </c>
      <c r="B3391" s="169" t="s">
        <v>287</v>
      </c>
      <c r="C3391" s="170" t="s">
        <v>60</v>
      </c>
      <c r="D3391" s="170" t="s">
        <v>63</v>
      </c>
      <c r="E3391" s="171">
        <v>0.29141</v>
      </c>
      <c r="F3391" s="172">
        <v>-4.6043899999999999E-2</v>
      </c>
      <c r="G3391" s="171">
        <v>7.9702839999999997E-2</v>
      </c>
      <c r="H3391" s="171">
        <v>0.56347000000000003</v>
      </c>
      <c r="I3391" s="170" t="b">
        <v>1</v>
      </c>
    </row>
    <row r="3392" spans="1:9" x14ac:dyDescent="0.15">
      <c r="A3392" s="169" t="s">
        <v>1175</v>
      </c>
      <c r="B3392" s="169" t="s">
        <v>843</v>
      </c>
      <c r="C3392" s="170" t="s">
        <v>60</v>
      </c>
      <c r="D3392" s="170" t="s">
        <v>63</v>
      </c>
      <c r="E3392" s="171">
        <v>5.8729999999999997E-2</v>
      </c>
      <c r="F3392" s="172">
        <v>-0.26136480000000001</v>
      </c>
      <c r="G3392" s="171">
        <v>0.16581054000000001</v>
      </c>
      <c r="H3392" s="171">
        <v>0.11496000000000001</v>
      </c>
      <c r="I3392" s="170" t="b">
        <v>1</v>
      </c>
    </row>
    <row r="3393" spans="1:9" x14ac:dyDescent="0.15">
      <c r="A3393" s="169" t="s">
        <v>1175</v>
      </c>
      <c r="B3393" s="169" t="s">
        <v>127</v>
      </c>
      <c r="C3393" s="170" t="s">
        <v>61</v>
      </c>
      <c r="D3393" s="170" t="s">
        <v>1176</v>
      </c>
      <c r="E3393" s="172">
        <v>6.9999999999999994E-5</v>
      </c>
      <c r="F3393" s="172">
        <v>-4.0173835000000002</v>
      </c>
      <c r="G3393" s="171">
        <v>9.99403094</v>
      </c>
      <c r="H3393" s="171">
        <v>0.68769999999999998</v>
      </c>
      <c r="I3393" s="170" t="b">
        <v>0</v>
      </c>
    </row>
    <row r="3394" spans="1:9" x14ac:dyDescent="0.15">
      <c r="A3394" s="169" t="s">
        <v>1175</v>
      </c>
      <c r="B3394" s="169" t="s">
        <v>127</v>
      </c>
      <c r="C3394" s="170" t="s">
        <v>60</v>
      </c>
      <c r="D3394" s="170" t="s">
        <v>1176</v>
      </c>
      <c r="E3394" s="171">
        <v>0.33238000000000001</v>
      </c>
      <c r="F3394" s="172">
        <v>2.2739490000000001E-2</v>
      </c>
      <c r="G3394" s="171">
        <v>7.5912019999999997E-2</v>
      </c>
      <c r="H3394" s="171">
        <v>0.76451999999999998</v>
      </c>
      <c r="I3394" s="170" t="b">
        <v>0</v>
      </c>
    </row>
    <row r="3395" spans="1:9" x14ac:dyDescent="0.15">
      <c r="A3395" s="169" t="s">
        <v>1175</v>
      </c>
      <c r="B3395" s="169" t="s">
        <v>285</v>
      </c>
      <c r="C3395" s="170" t="s">
        <v>67</v>
      </c>
      <c r="D3395" s="170" t="s">
        <v>61</v>
      </c>
      <c r="E3395" s="171">
        <v>0.95137000000000005</v>
      </c>
      <c r="F3395" s="172">
        <v>-1.48886E-2</v>
      </c>
      <c r="G3395" s="171">
        <v>0.17078399</v>
      </c>
      <c r="H3395" s="171">
        <v>0.93052999999999997</v>
      </c>
      <c r="I3395" s="170" t="b">
        <v>1</v>
      </c>
    </row>
    <row r="3396" spans="1:9" x14ac:dyDescent="0.15">
      <c r="A3396" s="169" t="s">
        <v>1175</v>
      </c>
      <c r="B3396" s="169" t="s">
        <v>305</v>
      </c>
      <c r="C3396" s="170" t="s">
        <v>60</v>
      </c>
      <c r="D3396" s="170" t="s">
        <v>61</v>
      </c>
      <c r="E3396" s="171">
        <v>0.97080999999999995</v>
      </c>
      <c r="F3396" s="172">
        <v>0.1199103</v>
      </c>
      <c r="G3396" s="171">
        <v>0.2242709</v>
      </c>
      <c r="H3396" s="171">
        <v>0.59287999999999996</v>
      </c>
      <c r="I3396" s="170" t="b">
        <v>1</v>
      </c>
    </row>
    <row r="3397" spans="1:9" x14ac:dyDescent="0.15">
      <c r="A3397" s="169" t="s">
        <v>1175</v>
      </c>
      <c r="B3397" s="169" t="s">
        <v>797</v>
      </c>
      <c r="C3397" s="170" t="s">
        <v>60</v>
      </c>
      <c r="D3397" s="170" t="s">
        <v>63</v>
      </c>
      <c r="E3397" s="171">
        <v>0.37096000000000001</v>
      </c>
      <c r="F3397" s="172">
        <v>-0.11653380000000001</v>
      </c>
      <c r="G3397" s="171">
        <v>7.5886819999999994E-2</v>
      </c>
      <c r="H3397" s="171">
        <v>0.12463</v>
      </c>
      <c r="I3397" s="170" t="b">
        <v>1</v>
      </c>
    </row>
    <row r="3398" spans="1:9" x14ac:dyDescent="0.15">
      <c r="A3398" s="169" t="s">
        <v>1175</v>
      </c>
      <c r="B3398" s="169" t="s">
        <v>78</v>
      </c>
      <c r="C3398" s="170" t="s">
        <v>60</v>
      </c>
      <c r="D3398" s="170" t="s">
        <v>63</v>
      </c>
      <c r="E3398" s="171">
        <v>0.10886999999999999</v>
      </c>
      <c r="F3398" s="172">
        <v>0.19967019999999999</v>
      </c>
      <c r="G3398" s="171">
        <v>0.11033200999999999</v>
      </c>
      <c r="H3398" s="171">
        <v>7.0338999999999999E-2</v>
      </c>
      <c r="I3398" s="170" t="b">
        <v>1</v>
      </c>
    </row>
    <row r="3399" spans="1:9" x14ac:dyDescent="0.15">
      <c r="A3399" s="169" t="s">
        <v>1175</v>
      </c>
      <c r="B3399" s="169" t="s">
        <v>319</v>
      </c>
      <c r="C3399" s="170" t="s">
        <v>60</v>
      </c>
      <c r="D3399" s="170" t="s">
        <v>63</v>
      </c>
      <c r="E3399" s="171">
        <v>0.13425999999999999</v>
      </c>
      <c r="F3399" s="172">
        <v>4.9875400000000004E-3</v>
      </c>
      <c r="G3399" s="171">
        <v>0.11225093999999999</v>
      </c>
      <c r="H3399" s="171">
        <v>0.96455999999999997</v>
      </c>
      <c r="I3399" s="170" t="b">
        <v>1</v>
      </c>
    </row>
    <row r="3400" spans="1:9" x14ac:dyDescent="0.15">
      <c r="A3400" s="169" t="s">
        <v>1175</v>
      </c>
      <c r="B3400" s="169" t="s">
        <v>783</v>
      </c>
      <c r="C3400" s="170" t="s">
        <v>67</v>
      </c>
      <c r="D3400" s="170" t="s">
        <v>61</v>
      </c>
      <c r="E3400" s="171">
        <v>0.41386000000000001</v>
      </c>
      <c r="F3400" s="172">
        <v>3.1498669999999999E-2</v>
      </c>
      <c r="G3400" s="171">
        <v>7.5039510000000004E-2</v>
      </c>
      <c r="H3400" s="171">
        <v>0.67466000000000004</v>
      </c>
      <c r="I3400" s="170" t="b">
        <v>1</v>
      </c>
    </row>
    <row r="3401" spans="1:9" x14ac:dyDescent="0.15">
      <c r="A3401" s="169" t="s">
        <v>1175</v>
      </c>
      <c r="B3401" s="169" t="s">
        <v>189</v>
      </c>
      <c r="C3401" s="170" t="s">
        <v>67</v>
      </c>
      <c r="D3401" s="170" t="s">
        <v>63</v>
      </c>
      <c r="E3401" s="171">
        <v>0.44274999999999998</v>
      </c>
      <c r="F3401" s="172">
        <v>-3.5627199999999998E-2</v>
      </c>
      <c r="G3401" s="171">
        <v>7.3061500000000001E-2</v>
      </c>
      <c r="H3401" s="171">
        <v>0.62580999999999998</v>
      </c>
      <c r="I3401" s="170" t="b">
        <v>1</v>
      </c>
    </row>
    <row r="3402" spans="1:9" x14ac:dyDescent="0.15">
      <c r="A3402" s="169" t="s">
        <v>1175</v>
      </c>
      <c r="B3402" s="169" t="s">
        <v>134</v>
      </c>
      <c r="C3402" s="170" t="s">
        <v>60</v>
      </c>
      <c r="D3402" s="170" t="s">
        <v>63</v>
      </c>
      <c r="E3402" s="171">
        <v>0.49026999999999998</v>
      </c>
      <c r="F3402" s="172">
        <v>3.9220709999999999E-2</v>
      </c>
      <c r="G3402" s="171">
        <v>7.2278040000000002E-2</v>
      </c>
      <c r="H3402" s="171">
        <v>0.58738000000000001</v>
      </c>
      <c r="I3402" s="170" t="b">
        <v>1</v>
      </c>
    </row>
    <row r="3403" spans="1:9" x14ac:dyDescent="0.15">
      <c r="A3403" s="169" t="s">
        <v>1175</v>
      </c>
      <c r="B3403" s="169" t="s">
        <v>831</v>
      </c>
      <c r="C3403" s="170" t="s">
        <v>61</v>
      </c>
      <c r="D3403" s="170" t="s">
        <v>60</v>
      </c>
      <c r="E3403" s="171">
        <v>0.23488999999999999</v>
      </c>
      <c r="F3403" s="172">
        <v>2.371653E-2</v>
      </c>
      <c r="G3403" s="171">
        <v>8.3979390000000001E-2</v>
      </c>
      <c r="H3403" s="171">
        <v>0.77763000000000004</v>
      </c>
      <c r="I3403" s="170" t="b">
        <v>1</v>
      </c>
    </row>
    <row r="3404" spans="1:9" x14ac:dyDescent="0.15">
      <c r="A3404" s="169" t="s">
        <v>1175</v>
      </c>
      <c r="B3404" s="169" t="s">
        <v>200</v>
      </c>
      <c r="C3404" s="170" t="s">
        <v>63</v>
      </c>
      <c r="D3404" s="170" t="s">
        <v>61</v>
      </c>
      <c r="E3404" s="171">
        <v>0.77471999999999996</v>
      </c>
      <c r="F3404" s="172">
        <v>-5.35408E-2</v>
      </c>
      <c r="G3404" s="171">
        <v>8.6851769999999995E-2</v>
      </c>
      <c r="H3404" s="171">
        <v>0.53759000000000001</v>
      </c>
      <c r="I3404" s="170" t="b">
        <v>1</v>
      </c>
    </row>
    <row r="3405" spans="1:9" x14ac:dyDescent="0.15">
      <c r="A3405" s="169" t="s">
        <v>1175</v>
      </c>
      <c r="B3405" s="169" t="s">
        <v>132</v>
      </c>
      <c r="C3405" s="170" t="s">
        <v>60</v>
      </c>
      <c r="D3405" s="170" t="s">
        <v>63</v>
      </c>
      <c r="E3405" s="171">
        <v>0.17219000000000001</v>
      </c>
      <c r="F3405" s="172">
        <v>-0.22564670000000001</v>
      </c>
      <c r="G3405" s="171">
        <v>0.10069151</v>
      </c>
      <c r="H3405" s="171">
        <v>2.5028000000000002E-2</v>
      </c>
      <c r="I3405" s="170" t="b">
        <v>1</v>
      </c>
    </row>
    <row r="3406" spans="1:9" x14ac:dyDescent="0.15">
      <c r="A3406" s="169" t="s">
        <v>1175</v>
      </c>
      <c r="B3406" s="169" t="s">
        <v>276</v>
      </c>
      <c r="C3406" s="170" t="s">
        <v>61</v>
      </c>
      <c r="D3406" s="170" t="s">
        <v>1176</v>
      </c>
      <c r="E3406" s="171">
        <v>0.20413000000000001</v>
      </c>
      <c r="F3406" s="172">
        <v>-6.8278800000000001E-2</v>
      </c>
      <c r="G3406" s="171">
        <v>9.1763159999999996E-2</v>
      </c>
      <c r="H3406" s="171">
        <v>0.45683000000000001</v>
      </c>
      <c r="I3406" s="170" t="b">
        <v>0</v>
      </c>
    </row>
    <row r="3407" spans="1:9" x14ac:dyDescent="0.15">
      <c r="A3407" s="169" t="s">
        <v>1175</v>
      </c>
      <c r="B3407" s="169" t="s">
        <v>265</v>
      </c>
      <c r="C3407" s="170" t="s">
        <v>67</v>
      </c>
      <c r="D3407" s="170" t="s">
        <v>61</v>
      </c>
      <c r="E3407" s="171">
        <v>0.76288</v>
      </c>
      <c r="F3407" s="172">
        <v>-5.9211899999999998E-2</v>
      </c>
      <c r="G3407" s="171">
        <v>8.4326349999999994E-2</v>
      </c>
      <c r="H3407" s="171">
        <v>0.48257</v>
      </c>
      <c r="I3407" s="170" t="b">
        <v>1</v>
      </c>
    </row>
    <row r="3408" spans="1:9" x14ac:dyDescent="0.15">
      <c r="A3408" s="169" t="s">
        <v>1175</v>
      </c>
      <c r="B3408" s="169" t="s">
        <v>410</v>
      </c>
      <c r="C3408" s="170" t="s">
        <v>67</v>
      </c>
      <c r="D3408" s="170" t="s">
        <v>61</v>
      </c>
      <c r="E3408" s="171">
        <v>0.60536999999999996</v>
      </c>
      <c r="F3408" s="172">
        <v>1.106095E-2</v>
      </c>
      <c r="G3408" s="171">
        <v>7.2468989999999997E-2</v>
      </c>
      <c r="H3408" s="171">
        <v>0.87868999999999997</v>
      </c>
      <c r="I3408" s="170" t="b">
        <v>1</v>
      </c>
    </row>
    <row r="3409" spans="1:9" x14ac:dyDescent="0.15">
      <c r="A3409" s="169" t="s">
        <v>1175</v>
      </c>
      <c r="B3409" s="169" t="s">
        <v>322</v>
      </c>
      <c r="C3409" s="170" t="s">
        <v>60</v>
      </c>
      <c r="D3409" s="170" t="s">
        <v>63</v>
      </c>
      <c r="E3409" s="171">
        <v>0.11337</v>
      </c>
      <c r="F3409" s="172">
        <v>5.5434709999999998E-2</v>
      </c>
      <c r="G3409" s="171">
        <v>0.11384601</v>
      </c>
      <c r="H3409" s="171">
        <v>0.62631000000000003</v>
      </c>
      <c r="I3409" s="170" t="b">
        <v>1</v>
      </c>
    </row>
    <row r="3410" spans="1:9" x14ac:dyDescent="0.15">
      <c r="A3410" s="169" t="s">
        <v>1175</v>
      </c>
      <c r="B3410" s="169" t="s">
        <v>286</v>
      </c>
      <c r="C3410" s="170" t="s">
        <v>60</v>
      </c>
      <c r="D3410" s="170" t="s">
        <v>63</v>
      </c>
      <c r="E3410" s="171">
        <v>9.7739999999999994E-2</v>
      </c>
      <c r="F3410" s="172">
        <v>0.26849925000000002</v>
      </c>
      <c r="G3410" s="171">
        <v>0.11446025</v>
      </c>
      <c r="H3410" s="171">
        <v>1.8987E-2</v>
      </c>
      <c r="I3410" s="170" t="b">
        <v>1</v>
      </c>
    </row>
    <row r="3411" spans="1:9" x14ac:dyDescent="0.15">
      <c r="A3411" s="169" t="s">
        <v>1175</v>
      </c>
      <c r="B3411" s="169" t="s">
        <v>984</v>
      </c>
      <c r="C3411" s="170" t="s">
        <v>63</v>
      </c>
      <c r="D3411" s="170" t="s">
        <v>60</v>
      </c>
      <c r="E3411" s="171">
        <v>0.33656999999999998</v>
      </c>
      <c r="F3411" s="172">
        <v>-3.5627199999999998E-2</v>
      </c>
      <c r="G3411" s="171">
        <v>7.6417540000000006E-2</v>
      </c>
      <c r="H3411" s="171">
        <v>0.64105999999999996</v>
      </c>
      <c r="I3411" s="170" t="b">
        <v>1</v>
      </c>
    </row>
    <row r="3412" spans="1:9" x14ac:dyDescent="0.15">
      <c r="A3412" s="169" t="s">
        <v>1175</v>
      </c>
      <c r="B3412" s="169" t="s">
        <v>344</v>
      </c>
      <c r="C3412" s="170" t="s">
        <v>67</v>
      </c>
      <c r="D3412" s="170" t="s">
        <v>61</v>
      </c>
      <c r="E3412" s="171">
        <v>0.27056999999999998</v>
      </c>
      <c r="F3412" s="172">
        <v>-1.2072599999999999E-2</v>
      </c>
      <c r="G3412" s="171">
        <v>8.1187250000000002E-2</v>
      </c>
      <c r="H3412" s="171">
        <v>0.88178999999999996</v>
      </c>
      <c r="I3412" s="170" t="b">
        <v>1</v>
      </c>
    </row>
    <row r="3413" spans="1:9" x14ac:dyDescent="0.15">
      <c r="A3413" s="169" t="s">
        <v>1175</v>
      </c>
      <c r="B3413" s="169" t="s">
        <v>255</v>
      </c>
      <c r="C3413" s="170" t="s">
        <v>60</v>
      </c>
      <c r="D3413" s="170" t="s">
        <v>63</v>
      </c>
      <c r="E3413" s="171">
        <v>0.34567999999999999</v>
      </c>
      <c r="F3413" s="172">
        <v>-3.5627199999999998E-2</v>
      </c>
      <c r="G3413" s="171">
        <v>7.7606369999999994E-2</v>
      </c>
      <c r="H3413" s="171">
        <v>0.64617999999999998</v>
      </c>
      <c r="I3413" s="170" t="b">
        <v>1</v>
      </c>
    </row>
    <row r="3414" spans="1:9" x14ac:dyDescent="0.15">
      <c r="A3414" s="169" t="s">
        <v>1175</v>
      </c>
      <c r="B3414" s="169" t="s">
        <v>339</v>
      </c>
      <c r="C3414" s="170" t="s">
        <v>60</v>
      </c>
      <c r="D3414" s="170" t="s">
        <v>63</v>
      </c>
      <c r="E3414" s="171">
        <v>0.89512999999999998</v>
      </c>
      <c r="F3414" s="172">
        <v>0.10203273</v>
      </c>
      <c r="G3414" s="171">
        <v>0.12156342000000001</v>
      </c>
      <c r="H3414" s="171">
        <v>0.40128000000000003</v>
      </c>
      <c r="I3414" s="170" t="b">
        <v>1</v>
      </c>
    </row>
    <row r="3415" spans="1:9" x14ac:dyDescent="0.15">
      <c r="A3415" s="169" t="s">
        <v>1175</v>
      </c>
      <c r="B3415" s="169" t="s">
        <v>339</v>
      </c>
      <c r="C3415" s="170" t="s">
        <v>63</v>
      </c>
      <c r="D3415" s="170" t="s">
        <v>60</v>
      </c>
      <c r="E3415" s="171">
        <v>0.10487</v>
      </c>
      <c r="F3415" s="172">
        <v>-0.1020327</v>
      </c>
      <c r="G3415" s="171">
        <v>0.12156342000000001</v>
      </c>
      <c r="H3415" s="171">
        <v>0.40128000000000003</v>
      </c>
      <c r="I3415" s="170" t="b">
        <v>1</v>
      </c>
    </row>
    <row r="3416" spans="1:9" x14ac:dyDescent="0.15">
      <c r="A3416" s="169" t="s">
        <v>1175</v>
      </c>
      <c r="B3416" s="169" t="s">
        <v>201</v>
      </c>
      <c r="C3416" s="170" t="s">
        <v>60</v>
      </c>
      <c r="D3416" s="170" t="s">
        <v>61</v>
      </c>
      <c r="E3416" s="171">
        <v>0.47481000000000001</v>
      </c>
      <c r="F3416" s="172">
        <v>2.6641930000000001E-2</v>
      </c>
      <c r="G3416" s="171">
        <v>7.4030899999999997E-2</v>
      </c>
      <c r="H3416" s="171">
        <v>0.71894000000000002</v>
      </c>
      <c r="I3416" s="170" t="b">
        <v>1</v>
      </c>
    </row>
    <row r="3417" spans="1:9" x14ac:dyDescent="0.15">
      <c r="A3417" s="169" t="s">
        <v>1175</v>
      </c>
      <c r="B3417" s="169" t="s">
        <v>364</v>
      </c>
      <c r="C3417" s="170" t="s">
        <v>60</v>
      </c>
      <c r="D3417" s="170" t="s">
        <v>63</v>
      </c>
      <c r="E3417" s="171">
        <v>0.61546999999999996</v>
      </c>
      <c r="F3417" s="172">
        <v>-0.22952320000000001</v>
      </c>
      <c r="G3417" s="171">
        <v>7.3670109999999997E-2</v>
      </c>
      <c r="H3417" s="171">
        <v>1.836E-3</v>
      </c>
      <c r="I3417" s="170" t="b">
        <v>1</v>
      </c>
    </row>
    <row r="3418" spans="1:9" x14ac:dyDescent="0.15">
      <c r="A3418" s="169" t="s">
        <v>1175</v>
      </c>
      <c r="B3418" s="169" t="s">
        <v>988</v>
      </c>
      <c r="C3418" s="170" t="s">
        <v>67</v>
      </c>
      <c r="D3418" s="170" t="s">
        <v>60</v>
      </c>
      <c r="E3418" s="171">
        <v>4.4060000000000002E-2</v>
      </c>
      <c r="F3418" s="172">
        <v>-8.0126000000000003E-2</v>
      </c>
      <c r="G3418" s="171">
        <v>0.18220921000000001</v>
      </c>
      <c r="H3418" s="171">
        <v>0.66012000000000004</v>
      </c>
      <c r="I3418" s="170" t="b">
        <v>1</v>
      </c>
    </row>
    <row r="3419" spans="1:9" x14ac:dyDescent="0.15">
      <c r="A3419" s="169" t="s">
        <v>1175</v>
      </c>
      <c r="B3419" s="169" t="s">
        <v>863</v>
      </c>
      <c r="C3419" s="170" t="s">
        <v>61</v>
      </c>
      <c r="D3419" s="170" t="s">
        <v>67</v>
      </c>
      <c r="E3419" s="171">
        <v>0.31957999999999998</v>
      </c>
      <c r="F3419" s="172">
        <v>-8.6647799999999997E-2</v>
      </c>
      <c r="G3419" s="171">
        <v>7.8671820000000003E-2</v>
      </c>
      <c r="H3419" s="171">
        <v>0.27073000000000003</v>
      </c>
      <c r="I3419" s="170" t="b">
        <v>1</v>
      </c>
    </row>
    <row r="3420" spans="1:9" x14ac:dyDescent="0.15">
      <c r="A3420" s="169" t="s">
        <v>1175</v>
      </c>
      <c r="B3420" s="169" t="s">
        <v>238</v>
      </c>
      <c r="C3420" s="170" t="s">
        <v>67</v>
      </c>
      <c r="D3420" s="170" t="s">
        <v>60</v>
      </c>
      <c r="E3420" s="171">
        <v>0.10585</v>
      </c>
      <c r="F3420" s="172">
        <v>0.25386671999999999</v>
      </c>
      <c r="G3420" s="171">
        <v>0.11078834999999999</v>
      </c>
      <c r="H3420" s="171">
        <v>2.1937000000000002E-2</v>
      </c>
      <c r="I3420" s="170" t="b">
        <v>1</v>
      </c>
    </row>
    <row r="3421" spans="1:9" x14ac:dyDescent="0.15">
      <c r="A3421" s="169" t="s">
        <v>1175</v>
      </c>
      <c r="B3421" s="169" t="s">
        <v>992</v>
      </c>
      <c r="C3421" s="170" t="s">
        <v>61</v>
      </c>
      <c r="D3421" s="170" t="s">
        <v>63</v>
      </c>
      <c r="E3421" s="171">
        <v>0.32213999999999998</v>
      </c>
      <c r="F3421" s="172">
        <v>7.2320659999999995E-2</v>
      </c>
      <c r="G3421" s="171">
        <v>7.6814510000000003E-2</v>
      </c>
      <c r="H3421" s="171">
        <v>0.34644999999999998</v>
      </c>
      <c r="I3421" s="170" t="b">
        <v>1</v>
      </c>
    </row>
    <row r="3422" spans="1:9" x14ac:dyDescent="0.15">
      <c r="A3422" s="169" t="s">
        <v>1175</v>
      </c>
      <c r="B3422" s="169" t="s">
        <v>157</v>
      </c>
      <c r="C3422" s="170" t="s">
        <v>67</v>
      </c>
      <c r="D3422" s="170" t="s">
        <v>61</v>
      </c>
      <c r="E3422" s="171">
        <v>0.93564999999999998</v>
      </c>
      <c r="F3422" s="172">
        <v>-9.7126699999999996E-2</v>
      </c>
      <c r="G3422" s="171">
        <v>0.14381235000000001</v>
      </c>
      <c r="H3422" s="171">
        <v>0.49944</v>
      </c>
      <c r="I3422" s="170" t="b">
        <v>1</v>
      </c>
    </row>
    <row r="3423" spans="1:9" x14ac:dyDescent="0.15">
      <c r="A3423" s="169" t="s">
        <v>1175</v>
      </c>
      <c r="B3423" s="169" t="s">
        <v>176</v>
      </c>
      <c r="C3423" s="170" t="s">
        <v>60</v>
      </c>
      <c r="D3423" s="170" t="s">
        <v>63</v>
      </c>
      <c r="E3423" s="171">
        <v>0.20827999999999999</v>
      </c>
      <c r="F3423" s="172">
        <v>-7.1496000000000004E-2</v>
      </c>
      <c r="G3423" s="171">
        <v>9.0786759999999994E-2</v>
      </c>
      <c r="H3423" s="171">
        <v>0.43097999999999997</v>
      </c>
      <c r="I3423" s="170" t="b">
        <v>1</v>
      </c>
    </row>
    <row r="3424" spans="1:9" x14ac:dyDescent="0.15">
      <c r="A3424" s="169" t="s">
        <v>1175</v>
      </c>
      <c r="B3424" s="169" t="s">
        <v>412</v>
      </c>
      <c r="C3424" s="170" t="s">
        <v>63</v>
      </c>
      <c r="D3424" s="170" t="s">
        <v>61</v>
      </c>
      <c r="E3424" s="171">
        <v>0.2049</v>
      </c>
      <c r="F3424" s="172">
        <v>-0.14387040000000001</v>
      </c>
      <c r="G3424" s="171">
        <v>9.3203129999999995E-2</v>
      </c>
      <c r="H3424" s="171">
        <v>0.12268</v>
      </c>
      <c r="I3424" s="170" t="b">
        <v>1</v>
      </c>
    </row>
    <row r="3425" spans="1:9" x14ac:dyDescent="0.15">
      <c r="A3425" s="169" t="s">
        <v>1175</v>
      </c>
      <c r="B3425" s="169" t="s">
        <v>240</v>
      </c>
      <c r="C3425" s="170" t="s">
        <v>60</v>
      </c>
      <c r="D3425" s="170" t="s">
        <v>63</v>
      </c>
      <c r="E3425" s="171">
        <v>3.2439999999999997E-2</v>
      </c>
      <c r="F3425" s="172">
        <v>0.16889854000000001</v>
      </c>
      <c r="G3425" s="171">
        <v>0.19458179</v>
      </c>
      <c r="H3425" s="171">
        <v>0.38539000000000001</v>
      </c>
      <c r="I3425" s="170" t="b">
        <v>1</v>
      </c>
    </row>
    <row r="3426" spans="1:9" x14ac:dyDescent="0.15">
      <c r="A3426" s="169" t="s">
        <v>1175</v>
      </c>
      <c r="B3426" s="169" t="s">
        <v>278</v>
      </c>
      <c r="C3426" s="170" t="s">
        <v>67</v>
      </c>
      <c r="D3426" s="170" t="s">
        <v>61</v>
      </c>
      <c r="E3426" s="171">
        <v>1.9310000000000001E-2</v>
      </c>
      <c r="F3426" s="172">
        <v>-2.9428800000000001E-2</v>
      </c>
      <c r="G3426" s="171">
        <v>0.26601185999999999</v>
      </c>
      <c r="H3426" s="171">
        <v>0.91191</v>
      </c>
      <c r="I3426" s="170" t="b">
        <v>1</v>
      </c>
    </row>
    <row r="3427" spans="1:9" x14ac:dyDescent="0.15">
      <c r="A3427" s="169" t="s">
        <v>1175</v>
      </c>
      <c r="B3427" s="169" t="s">
        <v>292</v>
      </c>
      <c r="C3427" s="170" t="s">
        <v>60</v>
      </c>
      <c r="D3427" s="170" t="s">
        <v>63</v>
      </c>
      <c r="E3427" s="171">
        <v>0.70437000000000005</v>
      </c>
      <c r="F3427" s="172">
        <v>-6.6723599999999994E-2</v>
      </c>
      <c r="G3427" s="171">
        <v>7.8510839999999998E-2</v>
      </c>
      <c r="H3427" s="171">
        <v>0.39539999999999997</v>
      </c>
      <c r="I3427" s="170" t="b">
        <v>1</v>
      </c>
    </row>
    <row r="3428" spans="1:9" x14ac:dyDescent="0.15">
      <c r="A3428" s="169" t="s">
        <v>1175</v>
      </c>
      <c r="B3428" s="169" t="s">
        <v>1016</v>
      </c>
      <c r="C3428" s="170" t="s">
        <v>60</v>
      </c>
      <c r="D3428" s="170" t="s">
        <v>63</v>
      </c>
      <c r="E3428" s="171">
        <v>6.6100000000000006E-2</v>
      </c>
      <c r="F3428" s="172">
        <v>0.29490591999999999</v>
      </c>
      <c r="G3428" s="171">
        <v>0.13502239999999999</v>
      </c>
      <c r="H3428" s="171">
        <v>2.8953E-2</v>
      </c>
      <c r="I3428" s="170" t="b">
        <v>1</v>
      </c>
    </row>
    <row r="3429" spans="1:9" x14ac:dyDescent="0.15">
      <c r="A3429" s="169" t="s">
        <v>1175</v>
      </c>
      <c r="B3429" s="169" t="s">
        <v>970</v>
      </c>
      <c r="C3429" s="170" t="s">
        <v>61</v>
      </c>
      <c r="D3429" s="170" t="s">
        <v>63</v>
      </c>
      <c r="E3429" s="171">
        <v>0.14666000000000001</v>
      </c>
      <c r="F3429" s="172">
        <v>0.14928169999999999</v>
      </c>
      <c r="G3429" s="171">
        <v>9.9596840000000006E-2</v>
      </c>
      <c r="H3429" s="171">
        <v>0.13391</v>
      </c>
      <c r="I3429" s="170" t="b">
        <v>1</v>
      </c>
    </row>
    <row r="3430" spans="1:9" x14ac:dyDescent="0.15">
      <c r="A3430" s="169" t="s">
        <v>1175</v>
      </c>
      <c r="B3430" s="169" t="s">
        <v>777</v>
      </c>
      <c r="C3430" s="170" t="s">
        <v>61</v>
      </c>
      <c r="D3430" s="170" t="s">
        <v>67</v>
      </c>
      <c r="E3430" s="171">
        <v>2.9149999999999999E-2</v>
      </c>
      <c r="F3430" s="172">
        <v>0.15614868000000001</v>
      </c>
      <c r="G3430" s="171">
        <v>0.20760730999999999</v>
      </c>
      <c r="H3430" s="171">
        <v>0.45196999999999998</v>
      </c>
      <c r="I3430" s="170" t="b">
        <v>1</v>
      </c>
    </row>
    <row r="3431" spans="1:9" x14ac:dyDescent="0.15">
      <c r="A3431" s="169" t="s">
        <v>1175</v>
      </c>
      <c r="B3431" s="169" t="s">
        <v>284</v>
      </c>
      <c r="C3431" s="170" t="s">
        <v>67</v>
      </c>
      <c r="D3431" s="170" t="s">
        <v>61</v>
      </c>
      <c r="E3431" s="171">
        <v>0.72257000000000005</v>
      </c>
      <c r="F3431" s="172">
        <v>-0.1535791</v>
      </c>
      <c r="G3431" s="171">
        <v>7.8657710000000006E-2</v>
      </c>
      <c r="H3431" s="171">
        <v>5.0879000000000001E-2</v>
      </c>
      <c r="I3431" s="170" t="b">
        <v>1</v>
      </c>
    </row>
    <row r="3432" spans="1:9" x14ac:dyDescent="0.15">
      <c r="A3432" s="169" t="s">
        <v>1175</v>
      </c>
      <c r="B3432" s="169" t="s">
        <v>300</v>
      </c>
      <c r="C3432" s="170" t="s">
        <v>67</v>
      </c>
      <c r="D3432" s="170" t="s">
        <v>61</v>
      </c>
      <c r="E3432" s="171">
        <v>0.54605999999999999</v>
      </c>
      <c r="F3432" s="172">
        <v>-2.8587499999999998E-2</v>
      </c>
      <c r="G3432" s="171">
        <v>7.2897429999999999E-2</v>
      </c>
      <c r="H3432" s="171">
        <v>0.69494</v>
      </c>
      <c r="I3432" s="170" t="b">
        <v>1</v>
      </c>
    </row>
    <row r="3433" spans="1:9" x14ac:dyDescent="0.15">
      <c r="A3433" s="169" t="s">
        <v>1175</v>
      </c>
      <c r="B3433" s="169" t="s">
        <v>924</v>
      </c>
      <c r="C3433" s="170" t="s">
        <v>67</v>
      </c>
      <c r="D3433" s="170" t="s">
        <v>63</v>
      </c>
      <c r="E3433" s="171">
        <v>0.14996999999999999</v>
      </c>
      <c r="F3433" s="172">
        <v>1.093994E-2</v>
      </c>
      <c r="G3433" s="171">
        <v>9.7707299999999997E-2</v>
      </c>
      <c r="H3433" s="171">
        <v>0.91085000000000005</v>
      </c>
      <c r="I3433" s="170" t="b">
        <v>1</v>
      </c>
    </row>
    <row r="3434" spans="1:9" x14ac:dyDescent="0.15">
      <c r="A3434" s="169" t="s">
        <v>1175</v>
      </c>
      <c r="B3434" s="169" t="s">
        <v>857</v>
      </c>
      <c r="C3434" s="170" t="s">
        <v>67</v>
      </c>
      <c r="D3434" s="170" t="s">
        <v>61</v>
      </c>
      <c r="E3434" s="171">
        <v>7.2349999999999998E-2</v>
      </c>
      <c r="F3434" s="172">
        <v>-0.27707189999999998</v>
      </c>
      <c r="G3434" s="171">
        <v>0.15165580000000001</v>
      </c>
      <c r="H3434" s="171">
        <v>6.7702999999999999E-2</v>
      </c>
      <c r="I3434" s="170" t="b">
        <v>1</v>
      </c>
    </row>
    <row r="3435" spans="1:9" x14ac:dyDescent="0.15">
      <c r="A3435" s="169" t="s">
        <v>1175</v>
      </c>
      <c r="B3435" s="169" t="s">
        <v>241</v>
      </c>
      <c r="C3435" s="170" t="s">
        <v>63</v>
      </c>
      <c r="D3435" s="170" t="s">
        <v>61</v>
      </c>
      <c r="E3435" s="171">
        <v>0.57126999999999994</v>
      </c>
      <c r="F3435" s="172">
        <v>-4.9742099999999997E-2</v>
      </c>
      <c r="G3435" s="171">
        <v>7.3341740000000002E-2</v>
      </c>
      <c r="H3435" s="171">
        <v>0.49763000000000002</v>
      </c>
      <c r="I3435" s="170" t="b">
        <v>0</v>
      </c>
    </row>
    <row r="3436" spans="1:9" x14ac:dyDescent="0.15">
      <c r="A3436" s="169" t="s">
        <v>1175</v>
      </c>
      <c r="B3436" s="169" t="s">
        <v>399</v>
      </c>
      <c r="C3436" s="170" t="s">
        <v>60</v>
      </c>
      <c r="D3436" s="170" t="s">
        <v>63</v>
      </c>
      <c r="E3436" s="171">
        <v>0.48357</v>
      </c>
      <c r="F3436" s="172">
        <v>-3.0044999999999998E-3</v>
      </c>
      <c r="G3436" s="171">
        <v>7.8092540000000002E-2</v>
      </c>
      <c r="H3436" s="171">
        <v>0.96931</v>
      </c>
      <c r="I3436" s="170" t="b">
        <v>1</v>
      </c>
    </row>
    <row r="3437" spans="1:9" x14ac:dyDescent="0.15">
      <c r="A3437" s="169" t="s">
        <v>1175</v>
      </c>
      <c r="B3437" s="169" t="s">
        <v>805</v>
      </c>
      <c r="C3437" s="170" t="s">
        <v>61</v>
      </c>
      <c r="D3437" s="170" t="s">
        <v>67</v>
      </c>
      <c r="E3437" s="171">
        <v>0.31180999999999998</v>
      </c>
      <c r="F3437" s="172">
        <v>6.2035390000000003E-2</v>
      </c>
      <c r="G3437" s="171">
        <v>7.8522789999999995E-2</v>
      </c>
      <c r="H3437" s="171">
        <v>0.42951</v>
      </c>
      <c r="I3437" s="170" t="b">
        <v>1</v>
      </c>
    </row>
    <row r="3438" spans="1:9" x14ac:dyDescent="0.15">
      <c r="A3438" s="169" t="s">
        <v>1175</v>
      </c>
      <c r="B3438" s="169" t="s">
        <v>338</v>
      </c>
      <c r="C3438" s="170" t="s">
        <v>60</v>
      </c>
      <c r="D3438" s="170" t="s">
        <v>63</v>
      </c>
      <c r="E3438" s="171">
        <v>0.23721</v>
      </c>
      <c r="F3438" s="172">
        <v>-3.6664000000000002E-2</v>
      </c>
      <c r="G3438" s="171">
        <v>8.7938100000000005E-2</v>
      </c>
      <c r="H3438" s="171">
        <v>0.67673000000000005</v>
      </c>
      <c r="I3438" s="170" t="b">
        <v>1</v>
      </c>
    </row>
    <row r="3439" spans="1:9" x14ac:dyDescent="0.15">
      <c r="A3439" s="169" t="s">
        <v>1175</v>
      </c>
      <c r="B3439" s="169" t="s">
        <v>244</v>
      </c>
      <c r="C3439" s="170" t="s">
        <v>67</v>
      </c>
      <c r="D3439" s="170" t="s">
        <v>61</v>
      </c>
      <c r="E3439" s="171">
        <v>8.7129999999999999E-2</v>
      </c>
      <c r="F3439" s="172">
        <v>-0.11653380000000001</v>
      </c>
      <c r="G3439" s="171">
        <v>0.13240276000000001</v>
      </c>
      <c r="H3439" s="171">
        <v>0.37878000000000001</v>
      </c>
      <c r="I3439" s="170" t="b">
        <v>1</v>
      </c>
    </row>
    <row r="3440" spans="1:9" x14ac:dyDescent="0.15">
      <c r="A3440" s="169" t="s">
        <v>1175</v>
      </c>
      <c r="B3440" s="169" t="s">
        <v>392</v>
      </c>
      <c r="C3440" s="170" t="s">
        <v>67</v>
      </c>
      <c r="D3440" s="170" t="s">
        <v>61</v>
      </c>
      <c r="E3440" s="171">
        <v>0.76192000000000004</v>
      </c>
      <c r="F3440" s="172">
        <v>-3.1498699999999998E-2</v>
      </c>
      <c r="G3440" s="171">
        <v>8.3897029999999997E-2</v>
      </c>
      <c r="H3440" s="171">
        <v>0.70733000000000001</v>
      </c>
      <c r="I3440" s="170" t="b">
        <v>1</v>
      </c>
    </row>
    <row r="3441" spans="1:9" x14ac:dyDescent="0.15">
      <c r="A3441" s="169" t="s">
        <v>1175</v>
      </c>
      <c r="B3441" s="169" t="s">
        <v>223</v>
      </c>
      <c r="C3441" s="170" t="s">
        <v>63</v>
      </c>
      <c r="D3441" s="170" t="s">
        <v>61</v>
      </c>
      <c r="E3441" s="171">
        <v>0.91747000000000001</v>
      </c>
      <c r="F3441" s="172">
        <v>-4.2101199999999998E-2</v>
      </c>
      <c r="G3441" s="171">
        <v>0.12996943</v>
      </c>
      <c r="H3441" s="171">
        <v>0.74599000000000004</v>
      </c>
      <c r="I3441" s="170" t="b">
        <v>1</v>
      </c>
    </row>
    <row r="3442" spans="1:9" x14ac:dyDescent="0.15">
      <c r="A3442" s="169" t="s">
        <v>1175</v>
      </c>
      <c r="B3442" s="169" t="s">
        <v>274</v>
      </c>
      <c r="C3442" s="170" t="s">
        <v>60</v>
      </c>
      <c r="D3442" s="170" t="s">
        <v>61</v>
      </c>
      <c r="E3442" s="171">
        <v>0.34495999999999999</v>
      </c>
      <c r="F3442" s="172">
        <v>1.8821750000000002E-2</v>
      </c>
      <c r="G3442" s="171">
        <v>7.5538079999999994E-2</v>
      </c>
      <c r="H3442" s="171">
        <v>0.80323</v>
      </c>
      <c r="I3442" s="170" t="b">
        <v>1</v>
      </c>
    </row>
    <row r="3443" spans="1:9" x14ac:dyDescent="0.15">
      <c r="A3443" s="169" t="s">
        <v>1175</v>
      </c>
      <c r="B3443" s="169" t="s">
        <v>81</v>
      </c>
      <c r="C3443" s="170" t="s">
        <v>60</v>
      </c>
      <c r="D3443" s="170" t="s">
        <v>61</v>
      </c>
      <c r="E3443" s="171">
        <v>0.2409</v>
      </c>
      <c r="F3443" s="172">
        <v>7.4179400000000006E-2</v>
      </c>
      <c r="G3443" s="171">
        <v>8.4587270000000006E-2</v>
      </c>
      <c r="H3443" s="171">
        <v>0.38051000000000001</v>
      </c>
      <c r="I3443" s="170" t="b">
        <v>1</v>
      </c>
    </row>
    <row r="3444" spans="1:9" x14ac:dyDescent="0.15">
      <c r="A3444" s="169" t="s">
        <v>1175</v>
      </c>
      <c r="B3444" s="169" t="s">
        <v>221</v>
      </c>
      <c r="C3444" s="170" t="s">
        <v>67</v>
      </c>
      <c r="D3444" s="170" t="s">
        <v>61</v>
      </c>
      <c r="E3444" s="171">
        <v>0.86858999999999997</v>
      </c>
      <c r="F3444" s="172">
        <v>7.0246099999999997E-3</v>
      </c>
      <c r="G3444" s="171">
        <v>0.11468733</v>
      </c>
      <c r="H3444" s="171">
        <v>0.95116000000000001</v>
      </c>
      <c r="I3444" s="170" t="b">
        <v>1</v>
      </c>
    </row>
    <row r="3445" spans="1:9" x14ac:dyDescent="0.15">
      <c r="A3445" s="169" t="s">
        <v>1175</v>
      </c>
      <c r="B3445" s="169" t="s">
        <v>335</v>
      </c>
      <c r="C3445" s="170" t="s">
        <v>67</v>
      </c>
      <c r="D3445" s="170" t="s">
        <v>61</v>
      </c>
      <c r="E3445" s="171">
        <v>0.69315000000000004</v>
      </c>
      <c r="F3445" s="172">
        <v>0.14271629999999999</v>
      </c>
      <c r="G3445" s="171">
        <v>8.0073320000000003E-2</v>
      </c>
      <c r="H3445" s="171">
        <v>7.4697E-2</v>
      </c>
      <c r="I3445" s="170" t="b">
        <v>1</v>
      </c>
    </row>
    <row r="3446" spans="1:9" x14ac:dyDescent="0.15">
      <c r="A3446" s="169" t="s">
        <v>1175</v>
      </c>
      <c r="B3446" s="169" t="s">
        <v>415</v>
      </c>
      <c r="C3446" s="170" t="s">
        <v>60</v>
      </c>
      <c r="D3446" s="170" t="s">
        <v>63</v>
      </c>
      <c r="E3446" s="171">
        <v>9.7250000000000003E-2</v>
      </c>
      <c r="F3446" s="172">
        <v>0.18232155999999999</v>
      </c>
      <c r="G3446" s="171">
        <v>0.11692672</v>
      </c>
      <c r="H3446" s="171">
        <v>0.11892999999999999</v>
      </c>
      <c r="I3446" s="170" t="b">
        <v>1</v>
      </c>
    </row>
    <row r="3447" spans="1:9" x14ac:dyDescent="0.15">
      <c r="A3447" s="169" t="s">
        <v>1175</v>
      </c>
      <c r="B3447" s="169" t="s">
        <v>133</v>
      </c>
      <c r="C3447" s="170" t="s">
        <v>60</v>
      </c>
      <c r="D3447" s="170" t="s">
        <v>63</v>
      </c>
      <c r="E3447" s="171">
        <v>0.45706000000000002</v>
      </c>
      <c r="F3447" s="172">
        <v>8.1579990000000005E-2</v>
      </c>
      <c r="G3447" s="171">
        <v>7.2517209999999999E-2</v>
      </c>
      <c r="H3447" s="171">
        <v>0.2606</v>
      </c>
      <c r="I3447" s="170" t="b">
        <v>1</v>
      </c>
    </row>
    <row r="3448" spans="1:9" x14ac:dyDescent="0.15">
      <c r="A3448" s="169" t="s">
        <v>1175</v>
      </c>
      <c r="B3448" s="169" t="s">
        <v>998</v>
      </c>
      <c r="C3448" s="170" t="s">
        <v>60</v>
      </c>
      <c r="D3448" s="170" t="s">
        <v>63</v>
      </c>
      <c r="E3448" s="171">
        <v>0.17047999999999999</v>
      </c>
      <c r="F3448" s="172">
        <v>-6.9350099999999998E-2</v>
      </c>
      <c r="G3448" s="171">
        <v>9.8060170000000002E-2</v>
      </c>
      <c r="H3448" s="171">
        <v>0.47943000000000002</v>
      </c>
      <c r="I3448" s="170" t="b">
        <v>1</v>
      </c>
    </row>
    <row r="3449" spans="1:9" x14ac:dyDescent="0.15">
      <c r="A3449" s="169" t="s">
        <v>1175</v>
      </c>
      <c r="B3449" s="169" t="s">
        <v>170</v>
      </c>
      <c r="C3449" s="170" t="s">
        <v>67</v>
      </c>
      <c r="D3449" s="170" t="s">
        <v>63</v>
      </c>
      <c r="E3449" s="171">
        <v>0.58028000000000002</v>
      </c>
      <c r="F3449" s="172">
        <v>1.0005000000000001E-3</v>
      </c>
      <c r="G3449" s="171">
        <v>7.1209410000000001E-2</v>
      </c>
      <c r="H3449" s="171">
        <v>0.98878999999999995</v>
      </c>
      <c r="I3449" s="170" t="b">
        <v>1</v>
      </c>
    </row>
    <row r="3450" spans="1:9" x14ac:dyDescent="0.15">
      <c r="A3450" s="169" t="s">
        <v>1175</v>
      </c>
      <c r="B3450" s="169" t="s">
        <v>270</v>
      </c>
      <c r="C3450" s="170" t="s">
        <v>63</v>
      </c>
      <c r="D3450" s="170" t="s">
        <v>61</v>
      </c>
      <c r="E3450" s="171">
        <v>0.38290000000000002</v>
      </c>
      <c r="F3450" s="172">
        <v>0.12133229</v>
      </c>
      <c r="G3450" s="171">
        <v>7.4144580000000002E-2</v>
      </c>
      <c r="H3450" s="171">
        <v>0.10174999999999999</v>
      </c>
      <c r="I3450" s="170" t="b">
        <v>1</v>
      </c>
    </row>
    <row r="3451" spans="1:9" x14ac:dyDescent="0.15">
      <c r="A3451" s="169" t="s">
        <v>1175</v>
      </c>
      <c r="B3451" s="169" t="s">
        <v>188</v>
      </c>
      <c r="C3451" s="170" t="s">
        <v>67</v>
      </c>
      <c r="D3451" s="170" t="s">
        <v>60</v>
      </c>
      <c r="E3451" s="171">
        <v>0.89663000000000004</v>
      </c>
      <c r="F3451" s="172">
        <v>2.3268629999999998E-2</v>
      </c>
      <c r="G3451" s="171">
        <v>0.1215932</v>
      </c>
      <c r="H3451" s="171">
        <v>0.84823999999999999</v>
      </c>
      <c r="I3451" s="170" t="b">
        <v>1</v>
      </c>
    </row>
    <row r="3452" spans="1:9" x14ac:dyDescent="0.15">
      <c r="A3452" s="169" t="s">
        <v>1175</v>
      </c>
      <c r="B3452" s="169" t="s">
        <v>206</v>
      </c>
      <c r="C3452" s="170" t="s">
        <v>60</v>
      </c>
      <c r="D3452" s="170" t="s">
        <v>63</v>
      </c>
      <c r="E3452" s="171">
        <v>0.70030999999999999</v>
      </c>
      <c r="F3452" s="172">
        <v>9.5410179999999997E-2</v>
      </c>
      <c r="G3452" s="171">
        <v>8.0759609999999996E-2</v>
      </c>
      <c r="H3452" s="171">
        <v>0.23744000000000001</v>
      </c>
      <c r="I3452" s="170" t="b">
        <v>1</v>
      </c>
    </row>
    <row r="3453" spans="1:9" x14ac:dyDescent="0.15">
      <c r="A3453" s="169" t="s">
        <v>1175</v>
      </c>
      <c r="B3453" s="169" t="s">
        <v>1026</v>
      </c>
      <c r="C3453" s="170" t="s">
        <v>61</v>
      </c>
      <c r="D3453" s="170" t="s">
        <v>67</v>
      </c>
      <c r="E3453" s="171">
        <v>0.14362</v>
      </c>
      <c r="F3453" s="172">
        <v>1.5873350000000001E-2</v>
      </c>
      <c r="G3453" s="171">
        <v>0.10580926</v>
      </c>
      <c r="H3453" s="171">
        <v>0.88075000000000003</v>
      </c>
      <c r="I3453" s="170" t="b">
        <v>1</v>
      </c>
    </row>
    <row r="3454" spans="1:9" x14ac:dyDescent="0.15">
      <c r="A3454" s="169" t="s">
        <v>1175</v>
      </c>
      <c r="B3454" s="169" t="s">
        <v>211</v>
      </c>
      <c r="C3454" s="170" t="s">
        <v>60</v>
      </c>
      <c r="D3454" s="170" t="s">
        <v>61</v>
      </c>
      <c r="E3454" s="171">
        <v>0.13025999999999999</v>
      </c>
      <c r="F3454" s="172">
        <v>-8.1210099999999993E-2</v>
      </c>
      <c r="G3454" s="171">
        <v>0.11039872000000001</v>
      </c>
      <c r="H3454" s="171">
        <v>0.46196999999999999</v>
      </c>
      <c r="I3454" s="170" t="b">
        <v>1</v>
      </c>
    </row>
    <row r="3455" spans="1:9" x14ac:dyDescent="0.15">
      <c r="A3455" s="169" t="s">
        <v>1175</v>
      </c>
      <c r="B3455" s="169" t="s">
        <v>91</v>
      </c>
      <c r="C3455" s="170" t="s">
        <v>60</v>
      </c>
      <c r="D3455" s="170" t="s">
        <v>63</v>
      </c>
      <c r="E3455" s="171">
        <v>0.15064</v>
      </c>
      <c r="F3455" s="172">
        <v>-8.33816E-2</v>
      </c>
      <c r="G3455" s="171">
        <v>0.10353958000000001</v>
      </c>
      <c r="H3455" s="171">
        <v>0.42064000000000001</v>
      </c>
      <c r="I3455" s="170" t="b">
        <v>1</v>
      </c>
    </row>
    <row r="3456" spans="1:9" x14ac:dyDescent="0.15">
      <c r="A3456" s="169" t="s">
        <v>1175</v>
      </c>
      <c r="B3456" s="169" t="s">
        <v>169</v>
      </c>
      <c r="C3456" s="170" t="s">
        <v>60</v>
      </c>
      <c r="D3456" s="170" t="s">
        <v>63</v>
      </c>
      <c r="E3456" s="171">
        <v>0.38224000000000002</v>
      </c>
      <c r="F3456" s="172">
        <v>-0.1020327</v>
      </c>
      <c r="G3456" s="171">
        <v>7.5852859999999994E-2</v>
      </c>
      <c r="H3456" s="171">
        <v>0.17857999999999999</v>
      </c>
      <c r="I3456" s="170" t="b">
        <v>1</v>
      </c>
    </row>
    <row r="3457" spans="1:9" x14ac:dyDescent="0.15">
      <c r="A3457" s="169" t="s">
        <v>1175</v>
      </c>
      <c r="B3457" s="169" t="s">
        <v>210</v>
      </c>
      <c r="C3457" s="170" t="s">
        <v>60</v>
      </c>
      <c r="D3457" s="170" t="s">
        <v>63</v>
      </c>
      <c r="E3457" s="171">
        <v>0.72170999999999996</v>
      </c>
      <c r="F3457" s="172">
        <v>6.9350079999999995E-2</v>
      </c>
      <c r="G3457" s="171">
        <v>8.2302739999999999E-2</v>
      </c>
      <c r="H3457" s="171">
        <v>0.39944000000000002</v>
      </c>
      <c r="I3457" s="170" t="b">
        <v>1</v>
      </c>
    </row>
    <row r="3458" spans="1:9" x14ac:dyDescent="0.15">
      <c r="A3458" s="169" t="s">
        <v>1175</v>
      </c>
      <c r="B3458" s="169" t="s">
        <v>370</v>
      </c>
      <c r="C3458" s="170" t="s">
        <v>67</v>
      </c>
      <c r="D3458" s="170" t="s">
        <v>61</v>
      </c>
      <c r="E3458" s="171">
        <v>0.17274</v>
      </c>
      <c r="F3458" s="172">
        <v>8.1579990000000005E-2</v>
      </c>
      <c r="G3458" s="171">
        <v>9.5286060000000006E-2</v>
      </c>
      <c r="H3458" s="171">
        <v>0.39190999999999998</v>
      </c>
      <c r="I3458" s="170" t="b">
        <v>1</v>
      </c>
    </row>
    <row r="3459" spans="1:9" x14ac:dyDescent="0.15">
      <c r="A3459" s="169" t="s">
        <v>1175</v>
      </c>
      <c r="B3459" s="169" t="s">
        <v>153</v>
      </c>
      <c r="C3459" s="170" t="s">
        <v>67</v>
      </c>
      <c r="D3459" s="170" t="s">
        <v>61</v>
      </c>
      <c r="E3459" s="171">
        <v>0.40105000000000002</v>
      </c>
      <c r="F3459" s="172">
        <v>-0.1053605</v>
      </c>
      <c r="G3459" s="171">
        <v>7.428411E-2</v>
      </c>
      <c r="H3459" s="171">
        <v>0.15609000000000001</v>
      </c>
      <c r="I3459" s="170" t="b">
        <v>1</v>
      </c>
    </row>
    <row r="3460" spans="1:9" x14ac:dyDescent="0.15">
      <c r="A3460" s="169" t="s">
        <v>1175</v>
      </c>
      <c r="B3460" s="169" t="s">
        <v>80</v>
      </c>
      <c r="C3460" s="170" t="s">
        <v>60</v>
      </c>
      <c r="D3460" s="170" t="s">
        <v>63</v>
      </c>
      <c r="E3460" s="171">
        <v>0.53315999999999997</v>
      </c>
      <c r="F3460" s="172">
        <v>2.531781E-2</v>
      </c>
      <c r="G3460" s="171">
        <v>7.3045669999999993E-2</v>
      </c>
      <c r="H3460" s="171">
        <v>0.72889000000000004</v>
      </c>
      <c r="I3460" s="170" t="b">
        <v>1</v>
      </c>
    </row>
    <row r="3461" spans="1:9" x14ac:dyDescent="0.15">
      <c r="A3461" s="169" t="s">
        <v>1175</v>
      </c>
      <c r="B3461" s="169" t="s">
        <v>815</v>
      </c>
      <c r="C3461" s="170" t="s">
        <v>60</v>
      </c>
      <c r="D3461" s="170" t="s">
        <v>63</v>
      </c>
      <c r="E3461" s="171">
        <v>0.43913000000000002</v>
      </c>
      <c r="F3461" s="172">
        <v>-4.2907500000000001E-2</v>
      </c>
      <c r="G3461" s="171">
        <v>7.4108270000000004E-2</v>
      </c>
      <c r="H3461" s="171">
        <v>0.56259999999999999</v>
      </c>
      <c r="I3461" s="170" t="b">
        <v>1</v>
      </c>
    </row>
    <row r="3462" spans="1:9" x14ac:dyDescent="0.15">
      <c r="A3462" s="169" t="s">
        <v>1175</v>
      </c>
      <c r="B3462" s="169" t="s">
        <v>883</v>
      </c>
      <c r="C3462" s="170" t="s">
        <v>67</v>
      </c>
      <c r="D3462" s="170" t="s">
        <v>61</v>
      </c>
      <c r="E3462" s="171">
        <v>0.40638000000000002</v>
      </c>
      <c r="F3462" s="172">
        <v>0.12398598</v>
      </c>
      <c r="G3462" s="171">
        <v>7.3604459999999997E-2</v>
      </c>
      <c r="H3462" s="171">
        <v>9.2087000000000002E-2</v>
      </c>
      <c r="I3462" s="170" t="b">
        <v>1</v>
      </c>
    </row>
    <row r="3463" spans="1:9" x14ac:dyDescent="0.15">
      <c r="A3463" s="169" t="s">
        <v>1175</v>
      </c>
      <c r="B3463" s="169" t="s">
        <v>408</v>
      </c>
      <c r="C3463" s="170" t="s">
        <v>60</v>
      </c>
      <c r="D3463" s="170" t="s">
        <v>63</v>
      </c>
      <c r="E3463" s="171">
        <v>0.33687</v>
      </c>
      <c r="F3463" s="172">
        <v>1.093994E-2</v>
      </c>
      <c r="G3463" s="171">
        <v>7.7282980000000001E-2</v>
      </c>
      <c r="H3463" s="171">
        <v>0.88743000000000005</v>
      </c>
      <c r="I3463" s="170" t="b">
        <v>1</v>
      </c>
    </row>
    <row r="3464" spans="1:9" x14ac:dyDescent="0.15">
      <c r="A3464" s="169" t="s">
        <v>1175</v>
      </c>
      <c r="B3464" s="169" t="s">
        <v>259</v>
      </c>
      <c r="C3464" s="170" t="s">
        <v>67</v>
      </c>
      <c r="D3464" s="170" t="s">
        <v>61</v>
      </c>
      <c r="E3464" s="171">
        <v>0.81982999999999995</v>
      </c>
      <c r="F3464" s="172">
        <v>-1.0939900000000001E-2</v>
      </c>
      <c r="G3464" s="171">
        <v>9.3062049999999993E-2</v>
      </c>
      <c r="H3464" s="171">
        <v>0.90642</v>
      </c>
      <c r="I3464" s="170" t="b">
        <v>1</v>
      </c>
    </row>
    <row r="3465" spans="1:9" x14ac:dyDescent="0.15">
      <c r="A3465" s="169" t="s">
        <v>1175</v>
      </c>
      <c r="B3465" s="169" t="s">
        <v>366</v>
      </c>
      <c r="C3465" s="170" t="s">
        <v>60</v>
      </c>
      <c r="D3465" s="170" t="s">
        <v>61</v>
      </c>
      <c r="E3465" s="171">
        <v>0.79281000000000001</v>
      </c>
      <c r="F3465" s="172">
        <v>8.5557889999999998E-2</v>
      </c>
      <c r="G3465" s="171">
        <v>9.2234780000000002E-2</v>
      </c>
      <c r="H3465" s="171">
        <v>0.35360999999999998</v>
      </c>
      <c r="I3465" s="170" t="b">
        <v>1</v>
      </c>
    </row>
    <row r="3466" spans="1:9" x14ac:dyDescent="0.15">
      <c r="A3466" s="169" t="s">
        <v>1175</v>
      </c>
      <c r="B3466" s="169" t="s">
        <v>361</v>
      </c>
      <c r="C3466" s="170" t="s">
        <v>67</v>
      </c>
      <c r="D3466" s="170" t="s">
        <v>61</v>
      </c>
      <c r="E3466" s="171">
        <v>0.78888000000000003</v>
      </c>
      <c r="F3466" s="172">
        <v>-0.1972102</v>
      </c>
      <c r="G3466" s="171">
        <v>8.7990009999999994E-2</v>
      </c>
      <c r="H3466" s="171">
        <v>2.5007999999999999E-2</v>
      </c>
      <c r="I3466" s="170" t="b">
        <v>1</v>
      </c>
    </row>
    <row r="3467" spans="1:9" x14ac:dyDescent="0.15">
      <c r="A3467" s="169" t="s">
        <v>1175</v>
      </c>
      <c r="B3467" s="169" t="s">
        <v>174</v>
      </c>
      <c r="C3467" s="170" t="s">
        <v>67</v>
      </c>
      <c r="D3467" s="170" t="s">
        <v>63</v>
      </c>
      <c r="E3467" s="171">
        <v>0.71199999999999997</v>
      </c>
      <c r="F3467" s="172">
        <v>-0.13365640000000001</v>
      </c>
      <c r="G3467" s="171">
        <v>7.8712589999999999E-2</v>
      </c>
      <c r="H3467" s="171">
        <v>8.9501999999999998E-2</v>
      </c>
      <c r="I3467" s="170" t="b">
        <v>1</v>
      </c>
    </row>
    <row r="3468" spans="1:9" x14ac:dyDescent="0.15">
      <c r="A3468" s="169" t="s">
        <v>1175</v>
      </c>
      <c r="B3468" s="169" t="s">
        <v>332</v>
      </c>
      <c r="C3468" s="170" t="s">
        <v>67</v>
      </c>
      <c r="D3468" s="170" t="s">
        <v>61</v>
      </c>
      <c r="E3468" s="171">
        <v>0.93255999999999994</v>
      </c>
      <c r="F3468" s="172">
        <v>-7.5107499999999994E-2</v>
      </c>
      <c r="G3468" s="171">
        <v>0.14556744999999999</v>
      </c>
      <c r="H3468" s="171">
        <v>0.60587999999999997</v>
      </c>
      <c r="I3468" s="170" t="b">
        <v>1</v>
      </c>
    </row>
    <row r="3469" spans="1:9" x14ac:dyDescent="0.15">
      <c r="A3469" s="169" t="s">
        <v>1175</v>
      </c>
      <c r="B3469" s="169" t="s">
        <v>158</v>
      </c>
      <c r="C3469" s="170" t="s">
        <v>67</v>
      </c>
      <c r="D3469" s="170" t="s">
        <v>61</v>
      </c>
      <c r="E3469" s="171">
        <v>0.41904999999999998</v>
      </c>
      <c r="F3469" s="172">
        <v>-2.9428800000000001E-2</v>
      </c>
      <c r="G3469" s="171">
        <v>7.3888800000000004E-2</v>
      </c>
      <c r="H3469" s="171">
        <v>0.69042000000000003</v>
      </c>
      <c r="I3469" s="170" t="b">
        <v>1</v>
      </c>
    </row>
    <row r="3470" spans="1:9" x14ac:dyDescent="0.15">
      <c r="A3470" s="169" t="s">
        <v>1175</v>
      </c>
      <c r="B3470" s="169" t="s">
        <v>162</v>
      </c>
      <c r="C3470" s="170" t="s">
        <v>67</v>
      </c>
      <c r="D3470" s="170" t="s">
        <v>61</v>
      </c>
      <c r="E3470" s="171">
        <v>0.52866999999999997</v>
      </c>
      <c r="F3470" s="172">
        <v>5.7629109999999997E-2</v>
      </c>
      <c r="G3470" s="171">
        <v>7.4084880000000006E-2</v>
      </c>
      <c r="H3470" s="171">
        <v>0.43663999999999997</v>
      </c>
      <c r="I3470" s="170" t="b">
        <v>1</v>
      </c>
    </row>
    <row r="3471" spans="1:9" x14ac:dyDescent="0.15">
      <c r="A3471" s="169" t="s">
        <v>1175</v>
      </c>
      <c r="B3471" s="169" t="s">
        <v>72</v>
      </c>
      <c r="C3471" s="170" t="s">
        <v>67</v>
      </c>
      <c r="D3471" s="170" t="s">
        <v>63</v>
      </c>
      <c r="E3471" s="171">
        <v>0.69066000000000005</v>
      </c>
      <c r="F3471" s="172">
        <v>-2.2739499999999999E-2</v>
      </c>
      <c r="G3471" s="171">
        <v>7.878259E-2</v>
      </c>
      <c r="H3471" s="171">
        <v>0.77285999999999999</v>
      </c>
      <c r="I3471" s="170" t="b">
        <v>1</v>
      </c>
    </row>
    <row r="3472" spans="1:9" x14ac:dyDescent="0.15">
      <c r="A3472" s="169" t="s">
        <v>1175</v>
      </c>
      <c r="B3472" s="169" t="s">
        <v>250</v>
      </c>
      <c r="C3472" s="170" t="s">
        <v>67</v>
      </c>
      <c r="D3472" s="170" t="s">
        <v>61</v>
      </c>
      <c r="E3472" s="171">
        <v>0.17766999999999999</v>
      </c>
      <c r="F3472" s="172">
        <v>1.8821750000000002E-2</v>
      </c>
      <c r="G3472" s="171">
        <v>9.6173439999999999E-2</v>
      </c>
      <c r="H3472" s="171">
        <v>0.84484000000000004</v>
      </c>
      <c r="I3472" s="170" t="b">
        <v>1</v>
      </c>
    </row>
    <row r="3473" spans="1:9" x14ac:dyDescent="0.15">
      <c r="A3473" s="169" t="s">
        <v>1175</v>
      </c>
      <c r="B3473" s="169" t="s">
        <v>308</v>
      </c>
      <c r="C3473" s="170" t="s">
        <v>60</v>
      </c>
      <c r="D3473" s="170" t="s">
        <v>63</v>
      </c>
      <c r="E3473" s="171">
        <v>0.94364000000000003</v>
      </c>
      <c r="F3473" s="172">
        <v>-9.25792E-2</v>
      </c>
      <c r="G3473" s="171">
        <v>0.15430009</v>
      </c>
      <c r="H3473" s="171">
        <v>0.54851000000000005</v>
      </c>
      <c r="I3473" s="170" t="b">
        <v>1</v>
      </c>
    </row>
    <row r="3474" spans="1:9" x14ac:dyDescent="0.15">
      <c r="A3474" s="169" t="s">
        <v>1175</v>
      </c>
      <c r="B3474" s="169" t="s">
        <v>1024</v>
      </c>
      <c r="C3474" s="170" t="s">
        <v>67</v>
      </c>
      <c r="D3474" s="170" t="s">
        <v>60</v>
      </c>
      <c r="E3474" s="171">
        <v>3.0249999999999999E-2</v>
      </c>
      <c r="F3474" s="172">
        <v>0.35907207000000002</v>
      </c>
      <c r="G3474" s="171">
        <v>0.18848618</v>
      </c>
      <c r="H3474" s="171">
        <v>5.6776E-2</v>
      </c>
      <c r="I3474" s="170" t="b">
        <v>1</v>
      </c>
    </row>
    <row r="3475" spans="1:9" x14ac:dyDescent="0.15">
      <c r="A3475" s="169" t="s">
        <v>1175</v>
      </c>
      <c r="B3475" s="169" t="s">
        <v>160</v>
      </c>
      <c r="C3475" s="170" t="s">
        <v>60</v>
      </c>
      <c r="D3475" s="170" t="s">
        <v>63</v>
      </c>
      <c r="E3475" s="171">
        <v>0.24828</v>
      </c>
      <c r="F3475" s="172">
        <v>1.488861E-2</v>
      </c>
      <c r="G3475" s="171">
        <v>8.5115150000000001E-2</v>
      </c>
      <c r="H3475" s="171">
        <v>0.86114000000000002</v>
      </c>
      <c r="I3475" s="170" t="b">
        <v>1</v>
      </c>
    </row>
    <row r="3476" spans="1:9" x14ac:dyDescent="0.15">
      <c r="A3476" s="169" t="s">
        <v>1175</v>
      </c>
      <c r="B3476" s="169" t="s">
        <v>96</v>
      </c>
      <c r="C3476" s="170" t="s">
        <v>67</v>
      </c>
      <c r="D3476" s="170" t="s">
        <v>61</v>
      </c>
      <c r="E3476" s="171">
        <v>0.67515999999999998</v>
      </c>
      <c r="F3476" s="172">
        <v>-6.5787700000000005E-2</v>
      </c>
      <c r="G3476" s="171">
        <v>7.7299960000000001E-2</v>
      </c>
      <c r="H3476" s="171">
        <v>0.39473000000000003</v>
      </c>
      <c r="I3476" s="170" t="b">
        <v>1</v>
      </c>
    </row>
    <row r="3477" spans="1:9" x14ac:dyDescent="0.15">
      <c r="A3477" s="169" t="s">
        <v>1175</v>
      </c>
      <c r="B3477" s="169" t="s">
        <v>363</v>
      </c>
      <c r="C3477" s="170" t="s">
        <v>60</v>
      </c>
      <c r="D3477" s="170" t="s">
        <v>61</v>
      </c>
      <c r="E3477" s="171">
        <v>0.76221000000000005</v>
      </c>
      <c r="F3477" s="172">
        <v>5.2346480000000001E-2</v>
      </c>
      <c r="G3477" s="171">
        <v>8.6280659999999995E-2</v>
      </c>
      <c r="H3477" s="171">
        <v>0.54405000000000003</v>
      </c>
      <c r="I3477" s="170" t="b">
        <v>1</v>
      </c>
    </row>
    <row r="3478" spans="1:9" x14ac:dyDescent="0.15">
      <c r="A3478" s="169" t="s">
        <v>1175</v>
      </c>
      <c r="B3478" s="169" t="s">
        <v>847</v>
      </c>
      <c r="C3478" s="170" t="s">
        <v>60</v>
      </c>
      <c r="D3478" s="170" t="s">
        <v>61</v>
      </c>
      <c r="E3478" s="171">
        <v>0.18676000000000001</v>
      </c>
      <c r="F3478" s="172">
        <v>0.16551444000000001</v>
      </c>
      <c r="G3478" s="171">
        <v>9.032896E-2</v>
      </c>
      <c r="H3478" s="171">
        <v>6.6899E-2</v>
      </c>
      <c r="I3478" s="170" t="b">
        <v>1</v>
      </c>
    </row>
    <row r="3479" spans="1:9" x14ac:dyDescent="0.15">
      <c r="A3479" s="169" t="s">
        <v>1175</v>
      </c>
      <c r="B3479" s="169" t="s">
        <v>203</v>
      </c>
      <c r="C3479" s="170" t="s">
        <v>67</v>
      </c>
      <c r="D3479" s="170" t="s">
        <v>61</v>
      </c>
      <c r="E3479" s="171">
        <v>0.54776000000000002</v>
      </c>
      <c r="F3479" s="172">
        <v>-0.1124354</v>
      </c>
      <c r="G3479" s="171">
        <v>7.2472380000000003E-2</v>
      </c>
      <c r="H3479" s="171">
        <v>0.1208</v>
      </c>
      <c r="I3479" s="170" t="b">
        <v>1</v>
      </c>
    </row>
    <row r="3480" spans="1:9" x14ac:dyDescent="0.15">
      <c r="A3480" s="169" t="s">
        <v>1175</v>
      </c>
      <c r="B3480" s="169" t="s">
        <v>395</v>
      </c>
      <c r="C3480" s="170" t="s">
        <v>67</v>
      </c>
      <c r="D3480" s="170" t="s">
        <v>61</v>
      </c>
      <c r="E3480" s="171">
        <v>0.12508</v>
      </c>
      <c r="F3480" s="172">
        <v>-0.1154109</v>
      </c>
      <c r="G3480" s="171">
        <v>0.11457668</v>
      </c>
      <c r="H3480" s="171">
        <v>0.31380000000000002</v>
      </c>
      <c r="I3480" s="170" t="b">
        <v>1</v>
      </c>
    </row>
    <row r="3481" spans="1:9" x14ac:dyDescent="0.15">
      <c r="A3481" s="169" t="s">
        <v>1175</v>
      </c>
      <c r="B3481" s="169" t="s">
        <v>217</v>
      </c>
      <c r="C3481" s="170" t="s">
        <v>60</v>
      </c>
      <c r="D3481" s="170" t="s">
        <v>63</v>
      </c>
      <c r="E3481" s="171">
        <v>0.30320000000000003</v>
      </c>
      <c r="F3481" s="172">
        <v>-8.2295199999999999E-2</v>
      </c>
      <c r="G3481" s="171">
        <v>7.9908209999999993E-2</v>
      </c>
      <c r="H3481" s="171">
        <v>0.30307000000000001</v>
      </c>
      <c r="I3481" s="170" t="b">
        <v>1</v>
      </c>
    </row>
    <row r="3482" spans="1:9" x14ac:dyDescent="0.15">
      <c r="A3482" s="169" t="s">
        <v>1175</v>
      </c>
      <c r="B3482" s="169" t="s">
        <v>317</v>
      </c>
      <c r="C3482" s="170" t="s">
        <v>67</v>
      </c>
      <c r="D3482" s="170" t="s">
        <v>61</v>
      </c>
      <c r="E3482" s="171">
        <v>0.35417999999999999</v>
      </c>
      <c r="F3482" s="172">
        <v>2.1761490000000001E-2</v>
      </c>
      <c r="G3482" s="171">
        <v>7.6864959999999996E-2</v>
      </c>
      <c r="H3482" s="171">
        <v>0.77708999999999995</v>
      </c>
      <c r="I3482" s="170" t="b">
        <v>1</v>
      </c>
    </row>
    <row r="3483" spans="1:9" x14ac:dyDescent="0.15">
      <c r="A3483" s="169" t="s">
        <v>1175</v>
      </c>
      <c r="B3483" s="169" t="s">
        <v>821</v>
      </c>
      <c r="C3483" s="170" t="s">
        <v>60</v>
      </c>
      <c r="D3483" s="170" t="s">
        <v>67</v>
      </c>
      <c r="E3483" s="171">
        <v>0.46017000000000002</v>
      </c>
      <c r="F3483" s="172">
        <v>-5.9749999999999998E-2</v>
      </c>
      <c r="G3483" s="171">
        <v>7.2394630000000001E-2</v>
      </c>
      <c r="H3483" s="171">
        <v>0.40917999999999999</v>
      </c>
      <c r="I3483" s="170" t="b">
        <v>0</v>
      </c>
    </row>
    <row r="3484" spans="1:9" x14ac:dyDescent="0.15">
      <c r="A3484" s="169" t="s">
        <v>1175</v>
      </c>
      <c r="B3484" s="169" t="s">
        <v>396</v>
      </c>
      <c r="C3484" s="170" t="s">
        <v>60</v>
      </c>
      <c r="D3484" s="170" t="s">
        <v>63</v>
      </c>
      <c r="E3484" s="171">
        <v>0.17479</v>
      </c>
      <c r="F3484" s="172">
        <v>3.246719E-2</v>
      </c>
      <c r="G3484" s="171">
        <v>9.4492290000000007E-2</v>
      </c>
      <c r="H3484" s="171">
        <v>0.73114999999999997</v>
      </c>
      <c r="I3484" s="170" t="b">
        <v>1</v>
      </c>
    </row>
    <row r="3485" spans="1:9" x14ac:dyDescent="0.15">
      <c r="A3485" s="169" t="s">
        <v>1175</v>
      </c>
      <c r="B3485" s="169" t="s">
        <v>87</v>
      </c>
      <c r="C3485" s="170" t="s">
        <v>67</v>
      </c>
      <c r="D3485" s="170" t="s">
        <v>61</v>
      </c>
      <c r="E3485" s="171">
        <v>0.35360999999999998</v>
      </c>
      <c r="F3485" s="172">
        <v>2.371653E-2</v>
      </c>
      <c r="G3485" s="171">
        <v>7.5943869999999997E-2</v>
      </c>
      <c r="H3485" s="171">
        <v>0.75482000000000005</v>
      </c>
      <c r="I3485" s="170" t="b">
        <v>1</v>
      </c>
    </row>
    <row r="3486" spans="1:9" x14ac:dyDescent="0.15">
      <c r="A3486" s="169" t="s">
        <v>1175</v>
      </c>
      <c r="B3486" s="169" t="s">
        <v>298</v>
      </c>
      <c r="C3486" s="170" t="s">
        <v>60</v>
      </c>
      <c r="D3486" s="170" t="s">
        <v>63</v>
      </c>
      <c r="E3486" s="171">
        <v>0.85497000000000001</v>
      </c>
      <c r="F3486" s="172">
        <v>3.5627180000000001E-2</v>
      </c>
      <c r="G3486" s="171">
        <v>0.10474633</v>
      </c>
      <c r="H3486" s="171">
        <v>0.73375999999999997</v>
      </c>
      <c r="I3486" s="170" t="b">
        <v>1</v>
      </c>
    </row>
    <row r="3487" spans="1:9" x14ac:dyDescent="0.15">
      <c r="A3487" s="169" t="s">
        <v>1175</v>
      </c>
      <c r="B3487" s="169" t="s">
        <v>179</v>
      </c>
      <c r="C3487" s="170" t="s">
        <v>67</v>
      </c>
      <c r="D3487" s="170" t="s">
        <v>61</v>
      </c>
      <c r="E3487" s="171">
        <v>0.67818999999999996</v>
      </c>
      <c r="F3487" s="172">
        <v>8.0126039999999996E-2</v>
      </c>
      <c r="G3487" s="171">
        <v>7.9292509999999997E-2</v>
      </c>
      <c r="H3487" s="171">
        <v>0.31225000000000003</v>
      </c>
      <c r="I3487" s="170" t="b">
        <v>1</v>
      </c>
    </row>
    <row r="3488" spans="1:9" x14ac:dyDescent="0.15">
      <c r="A3488" s="169" t="s">
        <v>1175</v>
      </c>
      <c r="B3488" s="169" t="s">
        <v>123</v>
      </c>
      <c r="C3488" s="170" t="s">
        <v>67</v>
      </c>
      <c r="D3488" s="170" t="s">
        <v>63</v>
      </c>
      <c r="E3488" s="171">
        <v>0.18365999999999999</v>
      </c>
      <c r="F3488" s="172">
        <v>0.12663265000000001</v>
      </c>
      <c r="G3488" s="171">
        <v>9.1286339999999994E-2</v>
      </c>
      <c r="H3488" s="171">
        <v>0.16538</v>
      </c>
      <c r="I3488" s="170" t="b">
        <v>1</v>
      </c>
    </row>
    <row r="3489" spans="1:9" x14ac:dyDescent="0.15">
      <c r="A3489" s="169" t="s">
        <v>1175</v>
      </c>
      <c r="B3489" s="169" t="s">
        <v>66</v>
      </c>
      <c r="C3489" s="170" t="s">
        <v>67</v>
      </c>
      <c r="D3489" s="170" t="s">
        <v>61</v>
      </c>
      <c r="E3489" s="171">
        <v>0.31774999999999998</v>
      </c>
      <c r="F3489" s="172">
        <v>0.13802130000000001</v>
      </c>
      <c r="G3489" s="171">
        <v>7.6472129999999999E-2</v>
      </c>
      <c r="H3489" s="171">
        <v>7.1096999999999994E-2</v>
      </c>
      <c r="I3489" s="170" t="b">
        <v>1</v>
      </c>
    </row>
    <row r="3490" spans="1:9" x14ac:dyDescent="0.15">
      <c r="A3490" s="169" t="s">
        <v>1175</v>
      </c>
      <c r="B3490" s="169" t="s">
        <v>119</v>
      </c>
      <c r="C3490" s="170" t="s">
        <v>67</v>
      </c>
      <c r="D3490" s="170" t="s">
        <v>61</v>
      </c>
      <c r="E3490" s="171">
        <v>0.42549999999999999</v>
      </c>
      <c r="F3490" s="172">
        <v>4.6883590000000003E-2</v>
      </c>
      <c r="G3490" s="171">
        <v>7.3732969999999995E-2</v>
      </c>
      <c r="H3490" s="171">
        <v>0.52486999999999995</v>
      </c>
      <c r="I3490" s="170" t="b">
        <v>1</v>
      </c>
    </row>
    <row r="3491" spans="1:9" x14ac:dyDescent="0.15">
      <c r="A3491" s="169" t="s">
        <v>1175</v>
      </c>
      <c r="B3491" s="169" t="s">
        <v>71</v>
      </c>
      <c r="C3491" s="170" t="s">
        <v>60</v>
      </c>
      <c r="D3491" s="170" t="s">
        <v>63</v>
      </c>
      <c r="E3491" s="171">
        <v>0.44005</v>
      </c>
      <c r="F3491" s="172">
        <v>7.5107469999999996E-2</v>
      </c>
      <c r="G3491" s="171">
        <v>7.3638060000000005E-2</v>
      </c>
      <c r="H3491" s="171">
        <v>0.30775000000000002</v>
      </c>
      <c r="I3491" s="170" t="b">
        <v>1</v>
      </c>
    </row>
    <row r="3492" spans="1:9" x14ac:dyDescent="0.15">
      <c r="A3492" s="169" t="s">
        <v>1175</v>
      </c>
      <c r="B3492" s="169" t="s">
        <v>369</v>
      </c>
      <c r="C3492" s="170" t="s">
        <v>63</v>
      </c>
      <c r="D3492" s="170" t="s">
        <v>61</v>
      </c>
      <c r="E3492" s="171">
        <v>0.39379999999999998</v>
      </c>
      <c r="F3492" s="172">
        <v>2.371653E-2</v>
      </c>
      <c r="G3492" s="171">
        <v>7.5714130000000004E-2</v>
      </c>
      <c r="H3492" s="171">
        <v>0.75409999999999999</v>
      </c>
      <c r="I3492" s="170" t="b">
        <v>1</v>
      </c>
    </row>
    <row r="3493" spans="1:9" x14ac:dyDescent="0.15">
      <c r="A3493" s="169" t="s">
        <v>1175</v>
      </c>
      <c r="B3493" s="169" t="s">
        <v>116</v>
      </c>
      <c r="C3493" s="170" t="s">
        <v>67</v>
      </c>
      <c r="D3493" s="170" t="s">
        <v>60</v>
      </c>
      <c r="E3493" s="171">
        <v>0.42152000000000001</v>
      </c>
      <c r="F3493" s="172">
        <v>-9.6510899999999997E-2</v>
      </c>
      <c r="G3493" s="171">
        <v>7.4282319999999999E-2</v>
      </c>
      <c r="H3493" s="171">
        <v>0.19386</v>
      </c>
      <c r="I3493" s="170" t="b">
        <v>0</v>
      </c>
    </row>
    <row r="3494" spans="1:9" x14ac:dyDescent="0.15">
      <c r="A3494" s="169" t="s">
        <v>1175</v>
      </c>
      <c r="B3494" s="169" t="s">
        <v>865</v>
      </c>
      <c r="C3494" s="170" t="s">
        <v>60</v>
      </c>
      <c r="D3494" s="170" t="s">
        <v>63</v>
      </c>
      <c r="E3494" s="171">
        <v>0.15403</v>
      </c>
      <c r="F3494" s="172">
        <v>-0.1199103</v>
      </c>
      <c r="G3494" s="171">
        <v>0.10364942000000001</v>
      </c>
      <c r="H3494" s="171">
        <v>0.24732000000000001</v>
      </c>
      <c r="I3494" s="170" t="b">
        <v>1</v>
      </c>
    </row>
    <row r="3495" spans="1:9" x14ac:dyDescent="0.15">
      <c r="A3495" s="169" t="s">
        <v>1175</v>
      </c>
      <c r="B3495" s="169" t="s">
        <v>73</v>
      </c>
      <c r="C3495" s="170" t="s">
        <v>67</v>
      </c>
      <c r="D3495" s="170" t="s">
        <v>61</v>
      </c>
      <c r="E3495" s="171">
        <v>0.63541999999999998</v>
      </c>
      <c r="F3495" s="172">
        <v>4.1864199999999997E-2</v>
      </c>
      <c r="G3495" s="171">
        <v>7.6599669999999995E-2</v>
      </c>
      <c r="H3495" s="171">
        <v>0.5847</v>
      </c>
      <c r="I3495" s="170" t="b">
        <v>1</v>
      </c>
    </row>
    <row r="3496" spans="1:9" x14ac:dyDescent="0.15">
      <c r="A3496" s="169" t="s">
        <v>1175</v>
      </c>
      <c r="B3496" s="169" t="s">
        <v>167</v>
      </c>
      <c r="C3496" s="170" t="s">
        <v>60</v>
      </c>
      <c r="D3496" s="170" t="s">
        <v>63</v>
      </c>
      <c r="E3496" s="171">
        <v>0.70901000000000003</v>
      </c>
      <c r="F3496" s="172">
        <v>7.472355E-2</v>
      </c>
      <c r="G3496" s="171">
        <v>8.1534010000000004E-2</v>
      </c>
      <c r="H3496" s="171">
        <v>0.35942000000000002</v>
      </c>
      <c r="I3496" s="170" t="b">
        <v>1</v>
      </c>
    </row>
    <row r="3497" spans="1:9" x14ac:dyDescent="0.15">
      <c r="A3497" s="169" t="s">
        <v>1175</v>
      </c>
      <c r="B3497" s="169" t="s">
        <v>140</v>
      </c>
      <c r="C3497" s="170" t="s">
        <v>67</v>
      </c>
      <c r="D3497" s="170" t="s">
        <v>61</v>
      </c>
      <c r="E3497" s="171">
        <v>0.56298999999999999</v>
      </c>
      <c r="F3497" s="172">
        <v>-1.1928599999999999E-2</v>
      </c>
      <c r="G3497" s="171">
        <v>7.4035970000000006E-2</v>
      </c>
      <c r="H3497" s="171">
        <v>0.872</v>
      </c>
      <c r="I3497" s="170" t="b">
        <v>1</v>
      </c>
    </row>
    <row r="3498" spans="1:9" x14ac:dyDescent="0.15">
      <c r="A3498" s="169" t="s">
        <v>1175</v>
      </c>
      <c r="B3498" s="169" t="s">
        <v>320</v>
      </c>
      <c r="C3498" s="170" t="s">
        <v>60</v>
      </c>
      <c r="D3498" s="170" t="s">
        <v>61</v>
      </c>
      <c r="E3498" s="171">
        <v>0.87205999999999995</v>
      </c>
      <c r="F3498" s="172">
        <v>0.10314076</v>
      </c>
      <c r="G3498" s="171">
        <v>0.11206225</v>
      </c>
      <c r="H3498" s="171">
        <v>0.35737000000000002</v>
      </c>
      <c r="I3498" s="170" t="b">
        <v>1</v>
      </c>
    </row>
    <row r="3499" spans="1:9" x14ac:dyDescent="0.15">
      <c r="A3499" s="169" t="s">
        <v>1175</v>
      </c>
      <c r="B3499" s="169" t="s">
        <v>799</v>
      </c>
      <c r="C3499" s="170" t="s">
        <v>67</v>
      </c>
      <c r="D3499" s="170" t="s">
        <v>61</v>
      </c>
      <c r="E3499" s="171">
        <v>4.2070000000000003E-2</v>
      </c>
      <c r="F3499" s="172">
        <v>7.1389999999999995E-2</v>
      </c>
      <c r="G3499" s="171">
        <v>0.17879871</v>
      </c>
      <c r="H3499" s="171">
        <v>0.68969000000000003</v>
      </c>
      <c r="I3499" s="170" t="b">
        <v>1</v>
      </c>
    </row>
    <row r="3500" spans="1:9" x14ac:dyDescent="0.15">
      <c r="A3500" s="169" t="s">
        <v>1175</v>
      </c>
      <c r="B3500" s="169" t="s">
        <v>194</v>
      </c>
      <c r="C3500" s="170" t="s">
        <v>67</v>
      </c>
      <c r="D3500" s="170" t="s">
        <v>61</v>
      </c>
      <c r="E3500" s="171">
        <v>0.32695000000000002</v>
      </c>
      <c r="F3500" s="172">
        <v>-0.1064722</v>
      </c>
      <c r="G3500" s="171">
        <v>7.8847210000000001E-2</v>
      </c>
      <c r="H3500" s="171">
        <v>0.1769</v>
      </c>
      <c r="I3500" s="170" t="b">
        <v>1</v>
      </c>
    </row>
    <row r="3501" spans="1:9" x14ac:dyDescent="0.15">
      <c r="A3501" s="169" t="s">
        <v>1175</v>
      </c>
      <c r="B3501" s="169" t="s">
        <v>982</v>
      </c>
      <c r="C3501" s="170" t="s">
        <v>60</v>
      </c>
      <c r="D3501" s="170" t="s">
        <v>63</v>
      </c>
      <c r="E3501" s="171">
        <v>0.23246</v>
      </c>
      <c r="F3501" s="172">
        <v>-0.1154109</v>
      </c>
      <c r="G3501" s="171">
        <v>8.7461230000000001E-2</v>
      </c>
      <c r="H3501" s="171">
        <v>0.18698000000000001</v>
      </c>
      <c r="I3501" s="170" t="b">
        <v>1</v>
      </c>
    </row>
    <row r="3502" spans="1:9" x14ac:dyDescent="0.15">
      <c r="A3502" s="169" t="s">
        <v>1175</v>
      </c>
      <c r="B3502" s="169" t="s">
        <v>990</v>
      </c>
      <c r="C3502" s="170" t="s">
        <v>61</v>
      </c>
      <c r="D3502" s="170" t="s">
        <v>67</v>
      </c>
      <c r="E3502" s="171">
        <v>0.51937999999999995</v>
      </c>
      <c r="F3502" s="172">
        <v>-5.25925E-2</v>
      </c>
      <c r="G3502" s="171">
        <v>7.337987E-2</v>
      </c>
      <c r="H3502" s="171">
        <v>0.47355000000000003</v>
      </c>
      <c r="I3502" s="170" t="b">
        <v>1</v>
      </c>
    </row>
    <row r="3503" spans="1:9" x14ac:dyDescent="0.15">
      <c r="A3503" s="169" t="s">
        <v>1175</v>
      </c>
      <c r="B3503" s="169" t="s">
        <v>264</v>
      </c>
      <c r="C3503" s="170" t="s">
        <v>60</v>
      </c>
      <c r="D3503" s="170" t="s">
        <v>61</v>
      </c>
      <c r="E3503" s="171">
        <v>0.63027999999999995</v>
      </c>
      <c r="F3503" s="172">
        <v>-6.1095099999999999E-2</v>
      </c>
      <c r="G3503" s="171">
        <v>7.5075539999999996E-2</v>
      </c>
      <c r="H3503" s="171">
        <v>0.41576999999999997</v>
      </c>
      <c r="I3503" s="170" t="b">
        <v>1</v>
      </c>
    </row>
    <row r="3504" spans="1:9" x14ac:dyDescent="0.15">
      <c r="A3504" s="169" t="s">
        <v>1175</v>
      </c>
      <c r="B3504" s="169" t="s">
        <v>224</v>
      </c>
      <c r="C3504" s="170" t="s">
        <v>67</v>
      </c>
      <c r="D3504" s="170" t="s">
        <v>63</v>
      </c>
      <c r="E3504" s="171">
        <v>0.32077</v>
      </c>
      <c r="F3504" s="172">
        <v>-8.0126000000000003E-2</v>
      </c>
      <c r="G3504" s="171">
        <v>7.9530470000000006E-2</v>
      </c>
      <c r="H3504" s="171">
        <v>0.31369999999999998</v>
      </c>
      <c r="I3504" s="170" t="b">
        <v>1</v>
      </c>
    </row>
    <row r="3505" spans="1:9" x14ac:dyDescent="0.15">
      <c r="A3505" s="169" t="s">
        <v>1175</v>
      </c>
      <c r="B3505" s="169" t="s">
        <v>892</v>
      </c>
      <c r="C3505" s="170" t="s">
        <v>67</v>
      </c>
      <c r="D3505" s="170" t="s">
        <v>61</v>
      </c>
      <c r="E3505" s="171">
        <v>0.31766</v>
      </c>
      <c r="F3505" s="172">
        <v>-8.4469199999999994E-2</v>
      </c>
      <c r="G3505" s="171">
        <v>7.9433000000000004E-2</v>
      </c>
      <c r="H3505" s="171">
        <v>0.28760000000000002</v>
      </c>
      <c r="I3505" s="170" t="b">
        <v>1</v>
      </c>
    </row>
    <row r="3506" spans="1:9" x14ac:dyDescent="0.15">
      <c r="A3506" s="169" t="s">
        <v>1175</v>
      </c>
      <c r="B3506" s="169" t="s">
        <v>345</v>
      </c>
      <c r="C3506" s="170" t="s">
        <v>60</v>
      </c>
      <c r="D3506" s="170" t="s">
        <v>63</v>
      </c>
      <c r="E3506" s="171">
        <v>0.25734000000000001</v>
      </c>
      <c r="F3506" s="172">
        <v>-8.1210099999999993E-2</v>
      </c>
      <c r="G3506" s="171">
        <v>8.4414509999999998E-2</v>
      </c>
      <c r="H3506" s="171">
        <v>0.33603</v>
      </c>
      <c r="I3506" s="170" t="b">
        <v>1</v>
      </c>
    </row>
    <row r="3507" spans="1:9" x14ac:dyDescent="0.15">
      <c r="A3507" s="169" t="s">
        <v>1175</v>
      </c>
      <c r="B3507" s="169" t="s">
        <v>246</v>
      </c>
      <c r="C3507" s="170" t="s">
        <v>67</v>
      </c>
      <c r="D3507" s="170" t="s">
        <v>61</v>
      </c>
      <c r="E3507" s="171">
        <v>0.51915999999999995</v>
      </c>
      <c r="F3507" s="172">
        <v>-9.9949999999999995E-4</v>
      </c>
      <c r="G3507" s="171">
        <v>5.0311259999999997E-2</v>
      </c>
      <c r="H3507" s="171">
        <v>0.98414999999999997</v>
      </c>
      <c r="I3507" s="170" t="b">
        <v>1</v>
      </c>
    </row>
    <row r="3508" spans="1:9" x14ac:dyDescent="0.15">
      <c r="A3508" s="169" t="s">
        <v>1175</v>
      </c>
      <c r="B3508" s="169" t="s">
        <v>807</v>
      </c>
      <c r="C3508" s="170" t="s">
        <v>61</v>
      </c>
      <c r="D3508" s="170" t="s">
        <v>60</v>
      </c>
      <c r="E3508" s="171">
        <v>0.11534</v>
      </c>
      <c r="F3508" s="172">
        <v>-1.6129399999999999E-2</v>
      </c>
      <c r="G3508" s="171">
        <v>0.11537677</v>
      </c>
      <c r="H3508" s="171">
        <v>0.88882000000000005</v>
      </c>
      <c r="I3508" s="170" t="b">
        <v>1</v>
      </c>
    </row>
    <row r="3509" spans="1:9" x14ac:dyDescent="0.15">
      <c r="A3509" s="169" t="s">
        <v>1175</v>
      </c>
      <c r="B3509" s="169" t="s">
        <v>809</v>
      </c>
      <c r="C3509" s="170" t="s">
        <v>63</v>
      </c>
      <c r="D3509" s="170" t="s">
        <v>60</v>
      </c>
      <c r="E3509" s="171">
        <v>0.27340999999999999</v>
      </c>
      <c r="F3509" s="172">
        <v>-1.30852E-2</v>
      </c>
      <c r="G3509" s="171">
        <v>8.3632830000000005E-2</v>
      </c>
      <c r="H3509" s="171">
        <v>0.87566999999999995</v>
      </c>
      <c r="I3509" s="170" t="b">
        <v>1</v>
      </c>
    </row>
    <row r="3510" spans="1:9" x14ac:dyDescent="0.15">
      <c r="A3510" s="169" t="s">
        <v>1175</v>
      </c>
      <c r="B3510" s="169" t="s">
        <v>59</v>
      </c>
      <c r="C3510" s="170" t="s">
        <v>60</v>
      </c>
      <c r="D3510" s="170" t="s">
        <v>61</v>
      </c>
      <c r="E3510" s="171">
        <v>0.20286000000000001</v>
      </c>
      <c r="F3510" s="172">
        <v>-8.0126000000000003E-2</v>
      </c>
      <c r="G3510" s="171">
        <v>9.1853219999999999E-2</v>
      </c>
      <c r="H3510" s="171">
        <v>0.38302999999999998</v>
      </c>
      <c r="I3510" s="170" t="b">
        <v>1</v>
      </c>
    </row>
    <row r="3511" spans="1:9" x14ac:dyDescent="0.15">
      <c r="A3511" s="169" t="s">
        <v>1175</v>
      </c>
      <c r="B3511" s="169" t="s">
        <v>326</v>
      </c>
      <c r="C3511" s="170" t="s">
        <v>67</v>
      </c>
      <c r="D3511" s="170" t="s">
        <v>61</v>
      </c>
      <c r="E3511" s="171">
        <v>0.52649999999999997</v>
      </c>
      <c r="F3511" s="172">
        <v>1.4098919999999999E-2</v>
      </c>
      <c r="G3511" s="171">
        <v>7.5108099999999997E-2</v>
      </c>
      <c r="H3511" s="171">
        <v>0.85109999999999997</v>
      </c>
      <c r="I3511" s="170" t="b">
        <v>1</v>
      </c>
    </row>
    <row r="3512" spans="1:9" x14ac:dyDescent="0.15">
      <c r="A3512" s="169" t="s">
        <v>1175</v>
      </c>
      <c r="B3512" s="169" t="s">
        <v>296</v>
      </c>
      <c r="C3512" s="170" t="s">
        <v>67</v>
      </c>
      <c r="D3512" s="170" t="s">
        <v>61</v>
      </c>
      <c r="E3512" s="171">
        <v>0.18207999999999999</v>
      </c>
      <c r="F3512" s="172">
        <v>8.0657900000000005E-2</v>
      </c>
      <c r="G3512" s="171">
        <v>9.2788190000000006E-2</v>
      </c>
      <c r="H3512" s="171">
        <v>0.38469999999999999</v>
      </c>
      <c r="I3512" s="170" t="b">
        <v>1</v>
      </c>
    </row>
    <row r="3513" spans="1:9" x14ac:dyDescent="0.15">
      <c r="A3513" s="169" t="s">
        <v>1175</v>
      </c>
      <c r="B3513" s="169" t="s">
        <v>204</v>
      </c>
      <c r="C3513" s="170" t="s">
        <v>67</v>
      </c>
      <c r="D3513" s="170" t="s">
        <v>61</v>
      </c>
      <c r="E3513" s="171">
        <v>0.35009000000000001</v>
      </c>
      <c r="F3513" s="172">
        <v>5.5434709999999998E-2</v>
      </c>
      <c r="G3513" s="171">
        <v>7.59856E-2</v>
      </c>
      <c r="H3513" s="171">
        <v>0.46566999999999997</v>
      </c>
      <c r="I3513" s="170" t="b">
        <v>1</v>
      </c>
    </row>
    <row r="3514" spans="1:9" x14ac:dyDescent="0.15">
      <c r="A3514" s="169" t="s">
        <v>1175</v>
      </c>
      <c r="B3514" s="169" t="s">
        <v>234</v>
      </c>
      <c r="C3514" s="170" t="s">
        <v>67</v>
      </c>
      <c r="D3514" s="170" t="s">
        <v>61</v>
      </c>
      <c r="E3514" s="171">
        <v>0.73416000000000003</v>
      </c>
      <c r="F3514" s="172">
        <v>-0.12575120000000001</v>
      </c>
      <c r="G3514" s="171">
        <v>8.0003060000000001E-2</v>
      </c>
      <c r="H3514" s="171">
        <v>0.11599</v>
      </c>
      <c r="I3514" s="170" t="b">
        <v>1</v>
      </c>
    </row>
    <row r="3515" spans="1:9" x14ac:dyDescent="0.15">
      <c r="A3515" s="169" t="s">
        <v>1175</v>
      </c>
      <c r="B3515" s="169" t="s">
        <v>126</v>
      </c>
      <c r="C3515" s="170" t="s">
        <v>67</v>
      </c>
      <c r="D3515" s="170" t="s">
        <v>63</v>
      </c>
      <c r="E3515" s="171">
        <v>0.81886999999999999</v>
      </c>
      <c r="F3515" s="172">
        <v>-1.98026E-2</v>
      </c>
      <c r="G3515" s="171">
        <v>9.3134350000000005E-2</v>
      </c>
      <c r="H3515" s="171">
        <v>0.83162000000000003</v>
      </c>
      <c r="I3515" s="170" t="b">
        <v>1</v>
      </c>
    </row>
    <row r="3516" spans="1:9" x14ac:dyDescent="0.15">
      <c r="A3516" s="169" t="s">
        <v>1175</v>
      </c>
      <c r="B3516" s="169" t="s">
        <v>145</v>
      </c>
      <c r="C3516" s="170" t="s">
        <v>67</v>
      </c>
      <c r="D3516" s="170" t="s">
        <v>61</v>
      </c>
      <c r="E3516" s="171">
        <v>0.30719999999999997</v>
      </c>
      <c r="F3516" s="172">
        <v>3.7295780000000001E-2</v>
      </c>
      <c r="G3516" s="171">
        <v>7.7884930000000005E-2</v>
      </c>
      <c r="H3516" s="171">
        <v>0.63204000000000005</v>
      </c>
      <c r="I3516" s="170" t="b">
        <v>1</v>
      </c>
    </row>
    <row r="3517" spans="1:9" x14ac:dyDescent="0.15">
      <c r="A3517" s="169" t="s">
        <v>1175</v>
      </c>
      <c r="B3517" s="169" t="s">
        <v>306</v>
      </c>
      <c r="C3517" s="170" t="s">
        <v>67</v>
      </c>
      <c r="D3517" s="170" t="s">
        <v>61</v>
      </c>
      <c r="E3517" s="171">
        <v>0.27431</v>
      </c>
      <c r="F3517" s="172">
        <v>-8.2295199999999999E-2</v>
      </c>
      <c r="G3517" s="171">
        <v>8.2889080000000004E-2</v>
      </c>
      <c r="H3517" s="171">
        <v>0.32079000000000002</v>
      </c>
      <c r="I3517" s="170" t="b">
        <v>1</v>
      </c>
    </row>
    <row r="3518" spans="1:9" x14ac:dyDescent="0.15">
      <c r="A3518" s="169" t="s">
        <v>1175</v>
      </c>
      <c r="B3518" s="169" t="s">
        <v>252</v>
      </c>
      <c r="C3518" s="170" t="s">
        <v>60</v>
      </c>
      <c r="D3518" s="170" t="s">
        <v>61</v>
      </c>
      <c r="E3518" s="171">
        <v>0.28366999999999998</v>
      </c>
      <c r="F3518" s="172">
        <v>5.826891E-2</v>
      </c>
      <c r="G3518" s="171">
        <v>8.1252210000000005E-2</v>
      </c>
      <c r="H3518" s="171">
        <v>0.47328999999999999</v>
      </c>
      <c r="I3518" s="170" t="b">
        <v>1</v>
      </c>
    </row>
    <row r="3519" spans="1:9" x14ac:dyDescent="0.15">
      <c r="A3519" s="169" t="s">
        <v>1175</v>
      </c>
      <c r="B3519" s="169" t="s">
        <v>277</v>
      </c>
      <c r="C3519" s="170" t="s">
        <v>60</v>
      </c>
      <c r="D3519" s="170" t="s">
        <v>63</v>
      </c>
      <c r="E3519" s="171">
        <v>8.7679999999999994E-2</v>
      </c>
      <c r="F3519" s="172">
        <v>-0.14734059999999999</v>
      </c>
      <c r="G3519" s="171">
        <v>0.13265076000000001</v>
      </c>
      <c r="H3519" s="171">
        <v>0.26667999999999997</v>
      </c>
      <c r="I3519" s="170" t="b">
        <v>1</v>
      </c>
    </row>
    <row r="3520" spans="1:9" x14ac:dyDescent="0.15">
      <c r="A3520" s="169" t="s">
        <v>1175</v>
      </c>
      <c r="B3520" s="169" t="s">
        <v>811</v>
      </c>
      <c r="C3520" s="170" t="s">
        <v>67</v>
      </c>
      <c r="D3520" s="170" t="s">
        <v>60</v>
      </c>
      <c r="E3520" s="171">
        <v>0.22466</v>
      </c>
      <c r="F3520" s="172">
        <v>-0.1660546</v>
      </c>
      <c r="G3520" s="171">
        <v>9.0008000000000005E-2</v>
      </c>
      <c r="H3520" s="171">
        <v>6.5054000000000001E-2</v>
      </c>
      <c r="I3520" s="170" t="b">
        <v>1</v>
      </c>
    </row>
    <row r="3521" spans="1:9" x14ac:dyDescent="0.15">
      <c r="A3521" s="169" t="s">
        <v>1175</v>
      </c>
      <c r="B3521" s="169" t="s">
        <v>407</v>
      </c>
      <c r="C3521" s="170" t="s">
        <v>63</v>
      </c>
      <c r="D3521" s="170" t="s">
        <v>61</v>
      </c>
      <c r="E3521" s="171">
        <v>0.36253999999999997</v>
      </c>
      <c r="F3521" s="172">
        <v>0.17142911999999999</v>
      </c>
      <c r="G3521" s="171">
        <v>7.4400019999999997E-2</v>
      </c>
      <c r="H3521" s="171">
        <v>2.1214E-2</v>
      </c>
      <c r="I3521" s="170" t="b">
        <v>1</v>
      </c>
    </row>
    <row r="3522" spans="1:9" x14ac:dyDescent="0.15">
      <c r="A3522" s="169" t="s">
        <v>1175</v>
      </c>
      <c r="B3522" s="169" t="s">
        <v>235</v>
      </c>
      <c r="C3522" s="170" t="s">
        <v>60</v>
      </c>
      <c r="D3522" s="170" t="s">
        <v>63</v>
      </c>
      <c r="E3522" s="171">
        <v>0.84484999999999999</v>
      </c>
      <c r="F3522" s="172">
        <v>0.19116051000000001</v>
      </c>
      <c r="G3522" s="171">
        <v>0.10479148000000001</v>
      </c>
      <c r="H3522" s="171">
        <v>6.8122000000000002E-2</v>
      </c>
      <c r="I3522" s="170" t="b">
        <v>1</v>
      </c>
    </row>
    <row r="3523" spans="1:9" x14ac:dyDescent="0.15">
      <c r="A3523" s="169" t="s">
        <v>1175</v>
      </c>
      <c r="B3523" s="169" t="s">
        <v>92</v>
      </c>
      <c r="C3523" s="170" t="s">
        <v>67</v>
      </c>
      <c r="D3523" s="170" t="s">
        <v>61</v>
      </c>
      <c r="E3523" s="171">
        <v>0.29587000000000002</v>
      </c>
      <c r="F3523" s="172">
        <v>7.6034690000000002E-2</v>
      </c>
      <c r="G3523" s="171">
        <v>7.8135979999999994E-2</v>
      </c>
      <c r="H3523" s="171">
        <v>0.33050000000000002</v>
      </c>
      <c r="I3523" s="170" t="b">
        <v>1</v>
      </c>
    </row>
    <row r="3524" spans="1:9" x14ac:dyDescent="0.15">
      <c r="A3524" s="169" t="s">
        <v>1175</v>
      </c>
      <c r="B3524" s="169" t="s">
        <v>354</v>
      </c>
      <c r="C3524" s="170" t="s">
        <v>60</v>
      </c>
      <c r="D3524" s="170" t="s">
        <v>63</v>
      </c>
      <c r="E3524" s="171">
        <v>0.56899</v>
      </c>
      <c r="F3524" s="172">
        <v>-8.5259799999999997E-2</v>
      </c>
      <c r="G3524" s="171">
        <v>7.2766319999999995E-2</v>
      </c>
      <c r="H3524" s="171">
        <v>0.24132000000000001</v>
      </c>
      <c r="I3524" s="170" t="b">
        <v>1</v>
      </c>
    </row>
    <row r="3525" spans="1:9" x14ac:dyDescent="0.15">
      <c r="A3525" s="169" t="s">
        <v>1175</v>
      </c>
      <c r="B3525" s="169" t="s">
        <v>877</v>
      </c>
      <c r="C3525" s="170" t="s">
        <v>63</v>
      </c>
      <c r="D3525" s="170" t="s">
        <v>60</v>
      </c>
      <c r="E3525" s="171">
        <v>4.956E-2</v>
      </c>
      <c r="F3525" s="172">
        <v>-9.4310699999999997E-2</v>
      </c>
      <c r="G3525" s="171">
        <v>0.17828326999999999</v>
      </c>
      <c r="H3525" s="171">
        <v>0.59680999999999995</v>
      </c>
      <c r="I3525" s="170" t="b">
        <v>1</v>
      </c>
    </row>
    <row r="3526" spans="1:9" x14ac:dyDescent="0.15">
      <c r="A3526" s="169" t="s">
        <v>1175</v>
      </c>
      <c r="B3526" s="169" t="s">
        <v>115</v>
      </c>
      <c r="C3526" s="170" t="s">
        <v>67</v>
      </c>
      <c r="D3526" s="170" t="s">
        <v>61</v>
      </c>
      <c r="E3526" s="171">
        <v>0.25085000000000002</v>
      </c>
      <c r="F3526" s="172">
        <v>-0.2319321</v>
      </c>
      <c r="G3526" s="171">
        <v>8.6474700000000002E-2</v>
      </c>
      <c r="H3526" s="171">
        <v>7.3166000000000004E-3</v>
      </c>
      <c r="I3526" s="170" t="b">
        <v>1</v>
      </c>
    </row>
    <row r="3527" spans="1:9" x14ac:dyDescent="0.15">
      <c r="A3527" s="169" t="s">
        <v>1175</v>
      </c>
      <c r="B3527" s="169" t="s">
        <v>101</v>
      </c>
      <c r="C3527" s="170" t="s">
        <v>60</v>
      </c>
      <c r="D3527" s="170" t="s">
        <v>63</v>
      </c>
      <c r="E3527" s="171">
        <v>0.38453999999999999</v>
      </c>
      <c r="F3527" s="172">
        <v>4.0181790000000002E-2</v>
      </c>
      <c r="G3527" s="171">
        <v>7.4287610000000004E-2</v>
      </c>
      <c r="H3527" s="171">
        <v>0.58857999999999999</v>
      </c>
      <c r="I3527" s="170" t="b">
        <v>1</v>
      </c>
    </row>
    <row r="3528" spans="1:9" x14ac:dyDescent="0.15">
      <c r="A3528" s="169" t="s">
        <v>1175</v>
      </c>
      <c r="B3528" s="169" t="s">
        <v>90</v>
      </c>
      <c r="C3528" s="170" t="s">
        <v>60</v>
      </c>
      <c r="D3528" s="170" t="s">
        <v>63</v>
      </c>
      <c r="E3528" s="171">
        <v>0.69033</v>
      </c>
      <c r="F3528" s="172">
        <v>9.0407400000000002E-3</v>
      </c>
      <c r="G3528" s="171">
        <v>8.1720780000000007E-2</v>
      </c>
      <c r="H3528" s="171">
        <v>0.91191</v>
      </c>
      <c r="I3528" s="170" t="b">
        <v>1</v>
      </c>
    </row>
    <row r="3529" spans="1:9" x14ac:dyDescent="0.15">
      <c r="A3529" s="169" t="s">
        <v>1175</v>
      </c>
      <c r="B3529" s="169" t="s">
        <v>942</v>
      </c>
      <c r="C3529" s="170" t="s">
        <v>63</v>
      </c>
      <c r="D3529" s="170" t="s">
        <v>67</v>
      </c>
      <c r="E3529" s="171">
        <v>0.19885</v>
      </c>
      <c r="F3529" s="172">
        <v>5.6380329999999999E-2</v>
      </c>
      <c r="G3529" s="171">
        <v>8.9357149999999996E-2</v>
      </c>
      <c r="H3529" s="171">
        <v>0.52807000000000004</v>
      </c>
      <c r="I3529" s="170" t="b">
        <v>1</v>
      </c>
    </row>
    <row r="3530" spans="1:9" x14ac:dyDescent="0.15">
      <c r="A3530" s="169" t="s">
        <v>1175</v>
      </c>
      <c r="B3530" s="169" t="s">
        <v>131</v>
      </c>
      <c r="C3530" s="170" t="s">
        <v>60</v>
      </c>
      <c r="D3530" s="170" t="s">
        <v>63</v>
      </c>
      <c r="E3530" s="171">
        <v>0.13303999999999999</v>
      </c>
      <c r="F3530" s="172">
        <v>-0.1851255</v>
      </c>
      <c r="G3530" s="171">
        <v>0.11212612</v>
      </c>
      <c r="H3530" s="171">
        <v>9.8728999999999997E-2</v>
      </c>
      <c r="I3530" s="170" t="b">
        <v>1</v>
      </c>
    </row>
    <row r="3531" spans="1:9" x14ac:dyDescent="0.15">
      <c r="A3531" s="169" t="s">
        <v>1175</v>
      </c>
      <c r="B3531" s="169" t="s">
        <v>393</v>
      </c>
      <c r="C3531" s="170" t="s">
        <v>67</v>
      </c>
      <c r="D3531" s="170" t="s">
        <v>63</v>
      </c>
      <c r="E3531" s="171">
        <v>0.92237000000000002</v>
      </c>
      <c r="F3531" s="172">
        <v>0.14387037</v>
      </c>
      <c r="G3531" s="171">
        <v>0.14234430000000001</v>
      </c>
      <c r="H3531" s="171">
        <v>0.31214999999999998</v>
      </c>
      <c r="I3531" s="170" t="b">
        <v>1</v>
      </c>
    </row>
    <row r="3532" spans="1:9" x14ac:dyDescent="0.15">
      <c r="A3532" s="169" t="s">
        <v>1175</v>
      </c>
      <c r="B3532" s="169" t="s">
        <v>401</v>
      </c>
      <c r="C3532" s="170" t="s">
        <v>67</v>
      </c>
      <c r="D3532" s="170" t="s">
        <v>61</v>
      </c>
      <c r="E3532" s="171">
        <v>0.23208999999999999</v>
      </c>
      <c r="F3532" s="172">
        <v>-9.2115299999999997E-2</v>
      </c>
      <c r="G3532" s="171">
        <v>8.7701929999999997E-2</v>
      </c>
      <c r="H3532" s="171">
        <v>0.29357</v>
      </c>
      <c r="I3532" s="170" t="b">
        <v>1</v>
      </c>
    </row>
    <row r="3533" spans="1:9" x14ac:dyDescent="0.15">
      <c r="A3533" s="169" t="s">
        <v>1175</v>
      </c>
      <c r="B3533" s="169" t="s">
        <v>130</v>
      </c>
      <c r="C3533" s="170" t="s">
        <v>67</v>
      </c>
      <c r="D3533" s="170" t="s">
        <v>61</v>
      </c>
      <c r="E3533" s="171">
        <v>0.51942999999999995</v>
      </c>
      <c r="F3533" s="172">
        <v>2.1223639999999998E-2</v>
      </c>
      <c r="G3533" s="171">
        <v>7.2887179999999996E-2</v>
      </c>
      <c r="H3533" s="171">
        <v>0.77090999999999998</v>
      </c>
      <c r="I3533" s="170" t="b">
        <v>1</v>
      </c>
    </row>
    <row r="3534" spans="1:9" x14ac:dyDescent="0.15">
      <c r="A3534" s="169" t="s">
        <v>1175</v>
      </c>
      <c r="B3534" s="169" t="s">
        <v>260</v>
      </c>
      <c r="C3534" s="170" t="s">
        <v>67</v>
      </c>
      <c r="D3534" s="170" t="s">
        <v>63</v>
      </c>
      <c r="E3534" s="171">
        <v>0.22711999999999999</v>
      </c>
      <c r="F3534" s="172">
        <v>0.13102826000000001</v>
      </c>
      <c r="G3534" s="171">
        <v>8.4472660000000005E-2</v>
      </c>
      <c r="H3534" s="171">
        <v>0.12087000000000001</v>
      </c>
      <c r="I3534" s="170" t="b">
        <v>1</v>
      </c>
    </row>
    <row r="3535" spans="1:9" x14ac:dyDescent="0.15">
      <c r="A3535" s="169" t="s">
        <v>1175</v>
      </c>
      <c r="B3535" s="169" t="s">
        <v>348</v>
      </c>
      <c r="C3535" s="170" t="s">
        <v>67</v>
      </c>
      <c r="D3535" s="170" t="s">
        <v>63</v>
      </c>
      <c r="E3535" s="171">
        <v>0.81115000000000004</v>
      </c>
      <c r="F3535" s="172">
        <v>4.9190240000000003E-2</v>
      </c>
      <c r="G3535" s="171">
        <v>9.4794409999999996E-2</v>
      </c>
      <c r="H3535" s="171">
        <v>0.60382000000000002</v>
      </c>
      <c r="I3535" s="170" t="b">
        <v>1</v>
      </c>
    </row>
    <row r="3536" spans="1:9" x14ac:dyDescent="0.15">
      <c r="A3536" s="169" t="s">
        <v>1175</v>
      </c>
      <c r="B3536" s="169" t="s">
        <v>926</v>
      </c>
      <c r="C3536" s="170" t="s">
        <v>60</v>
      </c>
      <c r="D3536" s="170" t="s">
        <v>63</v>
      </c>
      <c r="E3536" s="171">
        <v>5.1810000000000002E-2</v>
      </c>
      <c r="F3536" s="172">
        <v>-0.14502580000000001</v>
      </c>
      <c r="G3536" s="171">
        <v>0.17207602999999999</v>
      </c>
      <c r="H3536" s="171">
        <v>0.39933999999999997</v>
      </c>
      <c r="I3536" s="170" t="b">
        <v>1</v>
      </c>
    </row>
    <row r="3537" spans="1:9" x14ac:dyDescent="0.15">
      <c r="A3537" s="169" t="s">
        <v>1175</v>
      </c>
      <c r="B3537" s="169" t="s">
        <v>867</v>
      </c>
      <c r="C3537" s="170" t="s">
        <v>60</v>
      </c>
      <c r="D3537" s="170" t="s">
        <v>63</v>
      </c>
      <c r="E3537" s="171">
        <v>0.16203999999999999</v>
      </c>
      <c r="F3537" s="172">
        <v>4.9875400000000004E-3</v>
      </c>
      <c r="G3537" s="171">
        <v>0.10955958</v>
      </c>
      <c r="H3537" s="171">
        <v>0.96369000000000005</v>
      </c>
      <c r="I3537" s="170" t="b">
        <v>1</v>
      </c>
    </row>
    <row r="3538" spans="1:9" x14ac:dyDescent="0.15">
      <c r="A3538" s="169" t="s">
        <v>1175</v>
      </c>
      <c r="B3538" s="169" t="s">
        <v>231</v>
      </c>
      <c r="C3538" s="170" t="s">
        <v>67</v>
      </c>
      <c r="D3538" s="170" t="s">
        <v>61</v>
      </c>
      <c r="E3538" s="171">
        <v>0.39429999999999998</v>
      </c>
      <c r="F3538" s="172">
        <v>4.1141940000000002E-2</v>
      </c>
      <c r="G3538" s="171">
        <v>7.4676930000000002E-2</v>
      </c>
      <c r="H3538" s="171">
        <v>0.58167999999999997</v>
      </c>
      <c r="I3538" s="170" t="b">
        <v>1</v>
      </c>
    </row>
    <row r="3539" spans="1:9" x14ac:dyDescent="0.15">
      <c r="A3539" s="169" t="s">
        <v>1175</v>
      </c>
      <c r="B3539" s="169" t="s">
        <v>879</v>
      </c>
      <c r="C3539" s="170" t="s">
        <v>63</v>
      </c>
      <c r="D3539" s="170" t="s">
        <v>61</v>
      </c>
      <c r="E3539" s="171">
        <v>0.21365000000000001</v>
      </c>
      <c r="F3539" s="172">
        <v>-4.9190200000000003E-2</v>
      </c>
      <c r="G3539" s="171">
        <v>8.9781849999999996E-2</v>
      </c>
      <c r="H3539" s="171">
        <v>0.58377000000000001</v>
      </c>
      <c r="I3539" s="170" t="b">
        <v>1</v>
      </c>
    </row>
    <row r="3540" spans="1:9" x14ac:dyDescent="0.15">
      <c r="A3540" s="169" t="s">
        <v>1175</v>
      </c>
      <c r="B3540" s="169" t="s">
        <v>243</v>
      </c>
      <c r="C3540" s="170" t="s">
        <v>60</v>
      </c>
      <c r="D3540" s="170" t="s">
        <v>61</v>
      </c>
      <c r="E3540" s="171">
        <v>0.53673000000000004</v>
      </c>
      <c r="F3540" s="172">
        <v>-7.9681999999999999E-3</v>
      </c>
      <c r="G3540" s="171">
        <v>7.7528760000000002E-2</v>
      </c>
      <c r="H3540" s="171">
        <v>0.91813999999999996</v>
      </c>
      <c r="I3540" s="170" t="b">
        <v>1</v>
      </c>
    </row>
    <row r="3541" spans="1:9" x14ac:dyDescent="0.15">
      <c r="A3541" s="169" t="s">
        <v>1175</v>
      </c>
      <c r="B3541" s="169" t="s">
        <v>823</v>
      </c>
      <c r="C3541" s="170" t="s">
        <v>61</v>
      </c>
      <c r="D3541" s="170" t="s">
        <v>67</v>
      </c>
      <c r="E3541" s="171">
        <v>7.2510000000000005E-2</v>
      </c>
      <c r="F3541" s="172">
        <v>-7.0422499999999999E-2</v>
      </c>
      <c r="G3541" s="171">
        <v>0.14250404999999999</v>
      </c>
      <c r="H3541" s="171">
        <v>0.62117999999999995</v>
      </c>
      <c r="I3541" s="170" t="b">
        <v>1</v>
      </c>
    </row>
    <row r="3542" spans="1:9" x14ac:dyDescent="0.15">
      <c r="A3542" s="169" t="s">
        <v>1175</v>
      </c>
      <c r="B3542" s="169" t="s">
        <v>944</v>
      </c>
      <c r="C3542" s="170" t="s">
        <v>67</v>
      </c>
      <c r="D3542" s="170" t="s">
        <v>63</v>
      </c>
      <c r="E3542" s="171">
        <v>0.10778</v>
      </c>
      <c r="F3542" s="172">
        <v>-4.49974E-2</v>
      </c>
      <c r="G3542" s="171">
        <v>0.12022985</v>
      </c>
      <c r="H3542" s="171">
        <v>0.70821000000000001</v>
      </c>
      <c r="I3542" s="170" t="b">
        <v>1</v>
      </c>
    </row>
    <row r="3543" spans="1:9" x14ac:dyDescent="0.15">
      <c r="A3543" s="169" t="s">
        <v>1175</v>
      </c>
      <c r="B3543" s="169" t="s">
        <v>898</v>
      </c>
      <c r="C3543" s="170" t="s">
        <v>61</v>
      </c>
      <c r="D3543" s="170" t="s">
        <v>67</v>
      </c>
      <c r="E3543" s="171">
        <v>0.33967999999999998</v>
      </c>
      <c r="F3543" s="172">
        <v>0.12839321000000001</v>
      </c>
      <c r="G3543" s="171">
        <v>7.5415780000000002E-2</v>
      </c>
      <c r="H3543" s="171">
        <v>8.8666999999999996E-2</v>
      </c>
      <c r="I3543" s="170" t="b">
        <v>1</v>
      </c>
    </row>
    <row r="3544" spans="1:9" x14ac:dyDescent="0.15">
      <c r="A3544" s="169" t="s">
        <v>1175</v>
      </c>
      <c r="B3544" s="169" t="s">
        <v>289</v>
      </c>
      <c r="C3544" s="170" t="s">
        <v>60</v>
      </c>
      <c r="D3544" s="170" t="s">
        <v>63</v>
      </c>
      <c r="E3544" s="171">
        <v>0.39137</v>
      </c>
      <c r="F3544" s="172">
        <v>5.826891E-2</v>
      </c>
      <c r="G3544" s="171">
        <v>7.4944940000000002E-2</v>
      </c>
      <c r="H3544" s="171">
        <v>0.43686999999999998</v>
      </c>
      <c r="I3544" s="170" t="b">
        <v>1</v>
      </c>
    </row>
    <row r="3545" spans="1:9" x14ac:dyDescent="0.15">
      <c r="A3545" s="169" t="s">
        <v>1175</v>
      </c>
      <c r="B3545" s="169" t="s">
        <v>103</v>
      </c>
      <c r="C3545" s="170" t="s">
        <v>63</v>
      </c>
      <c r="D3545" s="170" t="s">
        <v>61</v>
      </c>
      <c r="E3545" s="171">
        <v>0.70606999999999998</v>
      </c>
      <c r="F3545" s="172">
        <v>-7.2320700000000002E-2</v>
      </c>
      <c r="G3545" s="171">
        <v>8.0356250000000004E-2</v>
      </c>
      <c r="H3545" s="171">
        <v>0.36812</v>
      </c>
      <c r="I3545" s="170" t="b">
        <v>1</v>
      </c>
    </row>
    <row r="3546" spans="1:9" x14ac:dyDescent="0.15">
      <c r="A3546" s="169" t="s">
        <v>1175</v>
      </c>
      <c r="B3546" s="169" t="s">
        <v>328</v>
      </c>
      <c r="C3546" s="170" t="s">
        <v>67</v>
      </c>
      <c r="D3546" s="170" t="s">
        <v>61</v>
      </c>
      <c r="E3546" s="171">
        <v>0.69159999999999999</v>
      </c>
      <c r="F3546" s="172">
        <v>0.11093156</v>
      </c>
      <c r="G3546" s="171">
        <v>8.0064259999999998E-2</v>
      </c>
      <c r="H3546" s="171">
        <v>0.16589000000000001</v>
      </c>
      <c r="I3546" s="170" t="b">
        <v>1</v>
      </c>
    </row>
    <row r="3547" spans="1:9" x14ac:dyDescent="0.15">
      <c r="A3547" s="169" t="s">
        <v>1175</v>
      </c>
      <c r="B3547" s="169" t="s">
        <v>69</v>
      </c>
      <c r="C3547" s="170" t="s">
        <v>67</v>
      </c>
      <c r="D3547" s="170" t="s">
        <v>61</v>
      </c>
      <c r="E3547" s="171">
        <v>0.21016000000000001</v>
      </c>
      <c r="F3547" s="172">
        <v>5.7325069999999999E-2</v>
      </c>
      <c r="G3547" s="171">
        <v>8.8288649999999996E-2</v>
      </c>
      <c r="H3547" s="171">
        <v>0.51615</v>
      </c>
      <c r="I3547" s="170" t="b">
        <v>1</v>
      </c>
    </row>
    <row r="3548" spans="1:9" x14ac:dyDescent="0.15">
      <c r="A3548" s="169" t="s">
        <v>1175</v>
      </c>
      <c r="B3548" s="169" t="s">
        <v>220</v>
      </c>
      <c r="C3548" s="170" t="s">
        <v>67</v>
      </c>
      <c r="D3548" s="170" t="s">
        <v>61</v>
      </c>
      <c r="E3548" s="171">
        <v>0.31530999999999998</v>
      </c>
      <c r="F3548" s="172">
        <v>-4.49974E-2</v>
      </c>
      <c r="G3548" s="171">
        <v>7.9067940000000003E-2</v>
      </c>
      <c r="H3548" s="171">
        <v>0.56928999999999996</v>
      </c>
      <c r="I3548" s="170" t="b">
        <v>1</v>
      </c>
    </row>
    <row r="3549" spans="1:9" x14ac:dyDescent="0.15">
      <c r="A3549" s="169" t="s">
        <v>1175</v>
      </c>
      <c r="B3549" s="169" t="s">
        <v>168</v>
      </c>
      <c r="C3549" s="170" t="s">
        <v>67</v>
      </c>
      <c r="D3549" s="170" t="s">
        <v>61</v>
      </c>
      <c r="E3549" s="171">
        <v>0.38984999999999997</v>
      </c>
      <c r="F3549" s="172">
        <v>-4.2907500000000001E-2</v>
      </c>
      <c r="G3549" s="171">
        <v>7.5304029999999994E-2</v>
      </c>
      <c r="H3549" s="171">
        <v>0.56881999999999999</v>
      </c>
      <c r="I3549" s="170" t="b">
        <v>1</v>
      </c>
    </row>
    <row r="3550" spans="1:9" x14ac:dyDescent="0.15">
      <c r="A3550" s="169" t="s">
        <v>1175</v>
      </c>
      <c r="B3550" s="169" t="s">
        <v>841</v>
      </c>
      <c r="C3550" s="170" t="s">
        <v>67</v>
      </c>
      <c r="D3550" s="170" t="s">
        <v>61</v>
      </c>
      <c r="E3550" s="171">
        <v>0.29736000000000001</v>
      </c>
      <c r="F3550" s="172">
        <v>-2.0019999999999999E-3</v>
      </c>
      <c r="G3550" s="171">
        <v>6.7162760000000002E-2</v>
      </c>
      <c r="H3550" s="171">
        <v>0.97621999999999998</v>
      </c>
      <c r="I3550" s="170" t="b">
        <v>1</v>
      </c>
    </row>
    <row r="3551" spans="1:9" x14ac:dyDescent="0.15">
      <c r="A3551" s="169" t="s">
        <v>1175</v>
      </c>
      <c r="B3551" s="169" t="s">
        <v>148</v>
      </c>
      <c r="C3551" s="170" t="s">
        <v>60</v>
      </c>
      <c r="D3551" s="170" t="s">
        <v>63</v>
      </c>
      <c r="E3551" s="171">
        <v>0.61858000000000002</v>
      </c>
      <c r="F3551" s="172">
        <v>8.2295240000000006E-2</v>
      </c>
      <c r="G3551" s="171">
        <v>7.522653E-2</v>
      </c>
      <c r="H3551" s="171">
        <v>0.27396999999999999</v>
      </c>
      <c r="I3551" s="170" t="b">
        <v>1</v>
      </c>
    </row>
    <row r="3552" spans="1:9" x14ac:dyDescent="0.15">
      <c r="A3552" s="169" t="s">
        <v>1175</v>
      </c>
      <c r="B3552" s="169" t="s">
        <v>342</v>
      </c>
      <c r="C3552" s="170" t="s">
        <v>1176</v>
      </c>
      <c r="D3552" s="170" t="s">
        <v>67</v>
      </c>
      <c r="E3552" s="171">
        <v>0.45589000000000002</v>
      </c>
      <c r="F3552" s="172">
        <v>-4.0821999999999997E-2</v>
      </c>
      <c r="G3552" s="171">
        <v>7.4047169999999995E-2</v>
      </c>
      <c r="H3552" s="171">
        <v>0.58143</v>
      </c>
      <c r="I3552" s="170" t="b">
        <v>0</v>
      </c>
    </row>
    <row r="3553" spans="1:9" x14ac:dyDescent="0.15">
      <c r="A3553" s="169" t="s">
        <v>1175</v>
      </c>
      <c r="B3553" s="169" t="s">
        <v>318</v>
      </c>
      <c r="C3553" s="170" t="s">
        <v>67</v>
      </c>
      <c r="D3553" s="170" t="s">
        <v>60</v>
      </c>
      <c r="E3553" s="171">
        <v>0.16400999999999999</v>
      </c>
      <c r="F3553" s="172">
        <v>8.9840699999999996E-2</v>
      </c>
      <c r="G3553" s="171">
        <v>9.5728469999999996E-2</v>
      </c>
      <c r="H3553" s="171">
        <v>0.34799000000000002</v>
      </c>
      <c r="I3553" s="170" t="b">
        <v>1</v>
      </c>
    </row>
    <row r="3554" spans="1:9" x14ac:dyDescent="0.15">
      <c r="A3554" s="169" t="s">
        <v>1175</v>
      </c>
      <c r="B3554" s="169" t="s">
        <v>143</v>
      </c>
      <c r="C3554" s="170" t="s">
        <v>1176</v>
      </c>
      <c r="D3554" s="170" t="s">
        <v>63</v>
      </c>
      <c r="E3554" s="171">
        <v>0.24276</v>
      </c>
      <c r="F3554" s="172">
        <v>-9.76128E-2</v>
      </c>
      <c r="G3554" s="171">
        <v>8.6276729999999996E-2</v>
      </c>
      <c r="H3554" s="171">
        <v>0.25789000000000001</v>
      </c>
      <c r="I3554" s="170" t="b">
        <v>0</v>
      </c>
    </row>
    <row r="3555" spans="1:9" x14ac:dyDescent="0.15">
      <c r="A3555" s="169" t="s">
        <v>1175</v>
      </c>
      <c r="B3555" s="169" t="s">
        <v>172</v>
      </c>
      <c r="C3555" s="170" t="s">
        <v>60</v>
      </c>
      <c r="D3555" s="170" t="s">
        <v>63</v>
      </c>
      <c r="E3555" s="171">
        <v>0.63687000000000005</v>
      </c>
      <c r="F3555" s="172">
        <v>-0.1414996</v>
      </c>
      <c r="G3555" s="171">
        <v>7.4312149999999993E-2</v>
      </c>
      <c r="H3555" s="171">
        <v>5.6894E-2</v>
      </c>
      <c r="I3555" s="170" t="b">
        <v>1</v>
      </c>
    </row>
    <row r="3556" spans="1:9" x14ac:dyDescent="0.15">
      <c r="A3556" s="169" t="s">
        <v>1175</v>
      </c>
      <c r="B3556" s="169" t="s">
        <v>159</v>
      </c>
      <c r="C3556" s="170" t="s">
        <v>67</v>
      </c>
      <c r="D3556" s="170" t="s">
        <v>63</v>
      </c>
      <c r="E3556" s="171">
        <v>0.74056999999999995</v>
      </c>
      <c r="F3556" s="172">
        <v>-0.1160037</v>
      </c>
      <c r="G3556" s="171">
        <v>8.181571E-2</v>
      </c>
      <c r="H3556" s="171">
        <v>0.15623000000000001</v>
      </c>
      <c r="I3556" s="170" t="b">
        <v>1</v>
      </c>
    </row>
    <row r="3557" spans="1:9" x14ac:dyDescent="0.15">
      <c r="A3557" s="169" t="s">
        <v>1175</v>
      </c>
      <c r="B3557" s="169" t="s">
        <v>859</v>
      </c>
      <c r="C3557" s="170" t="s">
        <v>61</v>
      </c>
      <c r="D3557" s="170" t="s">
        <v>60</v>
      </c>
      <c r="E3557" s="171">
        <v>5.3670000000000002E-2</v>
      </c>
      <c r="F3557" s="172">
        <v>-0.17673720000000001</v>
      </c>
      <c r="G3557" s="171">
        <v>0.17286085000000001</v>
      </c>
      <c r="H3557" s="171">
        <v>0.30658000000000002</v>
      </c>
      <c r="I3557" s="170" t="b">
        <v>1</v>
      </c>
    </row>
    <row r="3558" spans="1:9" x14ac:dyDescent="0.15">
      <c r="A3558" s="169" t="s">
        <v>1175</v>
      </c>
      <c r="B3558" s="169" t="s">
        <v>214</v>
      </c>
      <c r="C3558" s="170" t="s">
        <v>60</v>
      </c>
      <c r="D3558" s="170" t="s">
        <v>63</v>
      </c>
      <c r="E3558" s="171">
        <v>0.41591</v>
      </c>
      <c r="F3558" s="172">
        <v>9.4400680000000001E-2</v>
      </c>
      <c r="G3558" s="171">
        <v>7.3500819999999994E-2</v>
      </c>
      <c r="H3558" s="171">
        <v>0.19902</v>
      </c>
      <c r="I3558" s="170" t="b">
        <v>1</v>
      </c>
    </row>
    <row r="3559" spans="1:9" x14ac:dyDescent="0.15">
      <c r="A3559" s="169" t="s">
        <v>1175</v>
      </c>
      <c r="B3559" s="169" t="s">
        <v>375</v>
      </c>
      <c r="C3559" s="170" t="s">
        <v>60</v>
      </c>
      <c r="D3559" s="170" t="s">
        <v>63</v>
      </c>
      <c r="E3559" s="171">
        <v>0.29855999999999999</v>
      </c>
      <c r="F3559" s="172">
        <v>2.7615170000000001E-2</v>
      </c>
      <c r="G3559" s="171">
        <v>7.9576110000000005E-2</v>
      </c>
      <c r="H3559" s="171">
        <v>0.72857000000000005</v>
      </c>
      <c r="I3559" s="170" t="b">
        <v>1</v>
      </c>
    </row>
    <row r="3560" spans="1:9" x14ac:dyDescent="0.15">
      <c r="A3560" s="169" t="s">
        <v>1175</v>
      </c>
      <c r="B3560" s="169" t="s">
        <v>102</v>
      </c>
      <c r="C3560" s="170" t="s">
        <v>60</v>
      </c>
      <c r="D3560" s="170" t="s">
        <v>63</v>
      </c>
      <c r="E3560" s="171">
        <v>4.0809999999999999E-2</v>
      </c>
      <c r="F3560" s="172">
        <v>-0.4292456</v>
      </c>
      <c r="G3560" s="171">
        <v>0.20980855000000001</v>
      </c>
      <c r="H3560" s="171">
        <v>4.0766999999999998E-2</v>
      </c>
      <c r="I3560" s="170" t="b">
        <v>1</v>
      </c>
    </row>
    <row r="3561" spans="1:9" x14ac:dyDescent="0.15">
      <c r="A3561" s="169" t="s">
        <v>1175</v>
      </c>
      <c r="B3561" s="169" t="s">
        <v>885</v>
      </c>
      <c r="C3561" s="170" t="s">
        <v>63</v>
      </c>
      <c r="D3561" s="170" t="s">
        <v>67</v>
      </c>
      <c r="E3561" s="171">
        <v>7.0989999999999998E-2</v>
      </c>
      <c r="F3561" s="172">
        <v>-0.2943711</v>
      </c>
      <c r="G3561" s="171">
        <v>0.15124473999999999</v>
      </c>
      <c r="H3561" s="171">
        <v>5.1616000000000002E-2</v>
      </c>
      <c r="I3561" s="170" t="b">
        <v>1</v>
      </c>
    </row>
    <row r="3562" spans="1:9" x14ac:dyDescent="0.15">
      <c r="A3562" s="169" t="s">
        <v>1175</v>
      </c>
      <c r="B3562" s="169" t="s">
        <v>936</v>
      </c>
      <c r="C3562" s="170" t="s">
        <v>61</v>
      </c>
      <c r="D3562" s="170" t="s">
        <v>63</v>
      </c>
      <c r="E3562" s="171">
        <v>2.155E-2</v>
      </c>
      <c r="F3562" s="172">
        <v>0.36741703999999997</v>
      </c>
      <c r="G3562" s="171">
        <v>0.22477953000000001</v>
      </c>
      <c r="H3562" s="171">
        <v>0.10213999999999999</v>
      </c>
      <c r="I3562" s="170" t="b">
        <v>1</v>
      </c>
    </row>
    <row r="3563" spans="1:9" x14ac:dyDescent="0.15">
      <c r="A3563" s="169" t="s">
        <v>1175</v>
      </c>
      <c r="B3563" s="169" t="s">
        <v>193</v>
      </c>
      <c r="C3563" s="170" t="s">
        <v>63</v>
      </c>
      <c r="D3563" s="170" t="s">
        <v>61</v>
      </c>
      <c r="E3563" s="171">
        <v>0.30445</v>
      </c>
      <c r="F3563" s="172">
        <v>-9.3212400000000001E-2</v>
      </c>
      <c r="G3563" s="171">
        <v>8.0903089999999997E-2</v>
      </c>
      <c r="H3563" s="171">
        <v>0.24926000000000001</v>
      </c>
      <c r="I3563" s="170" t="b">
        <v>1</v>
      </c>
    </row>
    <row r="3564" spans="1:9" x14ac:dyDescent="0.15">
      <c r="A3564" s="169" t="s">
        <v>1175</v>
      </c>
      <c r="B3564" s="169" t="s">
        <v>938</v>
      </c>
      <c r="C3564" s="170" t="s">
        <v>67</v>
      </c>
      <c r="D3564" s="170" t="s">
        <v>61</v>
      </c>
      <c r="E3564" s="171">
        <v>0.34787000000000001</v>
      </c>
      <c r="F3564" s="172">
        <v>-0.1199103</v>
      </c>
      <c r="G3564" s="171">
        <v>7.8452049999999995E-2</v>
      </c>
      <c r="H3564" s="171">
        <v>0.12640000000000001</v>
      </c>
      <c r="I3564" s="170" t="b">
        <v>1</v>
      </c>
    </row>
    <row r="3565" spans="1:9" x14ac:dyDescent="0.15">
      <c r="A3565" s="169" t="s">
        <v>1175</v>
      </c>
      <c r="B3565" s="169" t="s">
        <v>280</v>
      </c>
      <c r="C3565" s="170" t="s">
        <v>67</v>
      </c>
      <c r="D3565" s="170" t="s">
        <v>61</v>
      </c>
      <c r="E3565" s="171">
        <v>0.68327000000000004</v>
      </c>
      <c r="F3565" s="172">
        <v>-7.9735E-2</v>
      </c>
      <c r="G3565" s="171">
        <v>7.7476660000000003E-2</v>
      </c>
      <c r="H3565" s="171">
        <v>0.30341000000000001</v>
      </c>
      <c r="I3565" s="170" t="b">
        <v>1</v>
      </c>
    </row>
    <row r="3566" spans="1:9" x14ac:dyDescent="0.15">
      <c r="A3566" s="169" t="s">
        <v>1175</v>
      </c>
      <c r="B3566" s="169" t="s">
        <v>245</v>
      </c>
      <c r="C3566" s="170" t="s">
        <v>67</v>
      </c>
      <c r="D3566" s="170" t="s">
        <v>61</v>
      </c>
      <c r="E3566" s="171">
        <v>0.71941999999999995</v>
      </c>
      <c r="F3566" s="172">
        <v>7.5801709999999994E-2</v>
      </c>
      <c r="G3566" s="171">
        <v>8.2633029999999996E-2</v>
      </c>
      <c r="H3566" s="171">
        <v>0.35897000000000001</v>
      </c>
      <c r="I3566" s="170" t="b">
        <v>1</v>
      </c>
    </row>
    <row r="3567" spans="1:9" x14ac:dyDescent="0.15">
      <c r="A3567" s="169" t="s">
        <v>1175</v>
      </c>
      <c r="B3567" s="169" t="s">
        <v>1193</v>
      </c>
      <c r="C3567" s="170" t="s">
        <v>63</v>
      </c>
      <c r="D3567" s="170" t="s">
        <v>60</v>
      </c>
      <c r="E3567" s="171">
        <v>7.1569999999999995E-2</v>
      </c>
      <c r="F3567" s="172">
        <v>-0.2021162</v>
      </c>
      <c r="G3567" s="171">
        <v>0.14854925999999999</v>
      </c>
      <c r="H3567" s="171">
        <v>0.17363999999999999</v>
      </c>
      <c r="I3567" s="170" t="b">
        <v>1</v>
      </c>
    </row>
    <row r="3568" spans="1:9" x14ac:dyDescent="0.15">
      <c r="A3568" s="169" t="s">
        <v>1175</v>
      </c>
      <c r="B3568" s="169" t="s">
        <v>196</v>
      </c>
      <c r="C3568" s="170" t="s">
        <v>67</v>
      </c>
      <c r="D3568" s="170" t="s">
        <v>61</v>
      </c>
      <c r="E3568" s="171">
        <v>0.83506000000000002</v>
      </c>
      <c r="F3568" s="172">
        <v>-9.25792E-2</v>
      </c>
      <c r="G3568" s="171">
        <v>9.6839700000000001E-2</v>
      </c>
      <c r="H3568" s="171">
        <v>0.33906999999999998</v>
      </c>
      <c r="I3568" s="170" t="b">
        <v>1</v>
      </c>
    </row>
    <row r="3569" spans="1:9" x14ac:dyDescent="0.15">
      <c r="A3569" s="169" t="s">
        <v>1175</v>
      </c>
      <c r="B3569" s="169" t="s">
        <v>62</v>
      </c>
      <c r="C3569" s="170" t="s">
        <v>60</v>
      </c>
      <c r="D3569" s="170" t="s">
        <v>63</v>
      </c>
      <c r="E3569" s="171">
        <v>0.12067</v>
      </c>
      <c r="F3569" s="172">
        <v>-0.1210383</v>
      </c>
      <c r="G3569" s="171">
        <v>0.1159142</v>
      </c>
      <c r="H3569" s="171">
        <v>0.29638999999999999</v>
      </c>
      <c r="I3569" s="170" t="b">
        <v>1</v>
      </c>
    </row>
    <row r="3570" spans="1:9" x14ac:dyDescent="0.15">
      <c r="A3570" s="169" t="s">
        <v>1175</v>
      </c>
      <c r="B3570" s="169" t="s">
        <v>225</v>
      </c>
      <c r="C3570" s="170" t="s">
        <v>60</v>
      </c>
      <c r="D3570" s="170" t="s">
        <v>63</v>
      </c>
      <c r="E3570" s="171">
        <v>0.86563000000000001</v>
      </c>
      <c r="F3570" s="172">
        <v>0.22941316</v>
      </c>
      <c r="G3570" s="171">
        <v>0.11360155</v>
      </c>
      <c r="H3570" s="171">
        <v>4.3439999999999999E-2</v>
      </c>
      <c r="I3570" s="170" t="b">
        <v>1</v>
      </c>
    </row>
    <row r="3571" spans="1:9" x14ac:dyDescent="0.15">
      <c r="A3571" s="169" t="s">
        <v>1175</v>
      </c>
      <c r="B3571" s="169" t="s">
        <v>299</v>
      </c>
      <c r="C3571" s="170" t="s">
        <v>60</v>
      </c>
      <c r="D3571" s="170" t="s">
        <v>63</v>
      </c>
      <c r="E3571" s="171">
        <v>3.1730000000000001E-2</v>
      </c>
      <c r="F3571" s="172">
        <v>-0.60513629999999996</v>
      </c>
      <c r="G3571" s="171">
        <v>0.24769525000000001</v>
      </c>
      <c r="H3571" s="171">
        <v>1.4563E-2</v>
      </c>
      <c r="I3571" s="170" t="b">
        <v>1</v>
      </c>
    </row>
    <row r="3572" spans="1:9" x14ac:dyDescent="0.15">
      <c r="A3572" s="169" t="s">
        <v>1175</v>
      </c>
      <c r="B3572" s="169" t="s">
        <v>785</v>
      </c>
      <c r="C3572" s="170" t="s">
        <v>60</v>
      </c>
      <c r="D3572" s="170" t="s">
        <v>61</v>
      </c>
      <c r="E3572" s="171">
        <v>0.35833999999999999</v>
      </c>
      <c r="F3572" s="172">
        <v>-0.12556320000000001</v>
      </c>
      <c r="G3572" s="171">
        <v>7.715524E-2</v>
      </c>
      <c r="H3572" s="171">
        <v>0.10365000000000001</v>
      </c>
      <c r="I3572" s="170" t="b">
        <v>1</v>
      </c>
    </row>
    <row r="3573" spans="1:9" x14ac:dyDescent="0.15">
      <c r="A3573" s="169" t="s">
        <v>1175</v>
      </c>
      <c r="B3573" s="169" t="s">
        <v>142</v>
      </c>
      <c r="C3573" s="170" t="s">
        <v>60</v>
      </c>
      <c r="D3573" s="170" t="s">
        <v>63</v>
      </c>
      <c r="E3573" s="171">
        <v>0.89214000000000004</v>
      </c>
      <c r="F3573" s="172">
        <v>0.20948722</v>
      </c>
      <c r="G3573" s="171">
        <v>0.12376129</v>
      </c>
      <c r="H3573" s="171">
        <v>9.0518000000000001E-2</v>
      </c>
      <c r="I3573" s="170" t="b">
        <v>1</v>
      </c>
    </row>
    <row r="3574" spans="1:9" x14ac:dyDescent="0.15">
      <c r="A3574" s="169" t="s">
        <v>1175</v>
      </c>
      <c r="B3574" s="169" t="s">
        <v>968</v>
      </c>
      <c r="C3574" s="170" t="s">
        <v>67</v>
      </c>
      <c r="D3574" s="170" t="s">
        <v>61</v>
      </c>
      <c r="E3574" s="171">
        <v>0.34018999999999999</v>
      </c>
      <c r="F3574" s="172">
        <v>8.9597400000000008E-3</v>
      </c>
      <c r="G3574" s="171">
        <v>7.4630639999999998E-2</v>
      </c>
      <c r="H3574" s="171">
        <v>0.90444000000000002</v>
      </c>
      <c r="I3574" s="170" t="b">
        <v>1</v>
      </c>
    </row>
    <row r="3575" spans="1:9" x14ac:dyDescent="0.15">
      <c r="A3575" s="169" t="s">
        <v>1175</v>
      </c>
      <c r="B3575" s="169" t="s">
        <v>124</v>
      </c>
      <c r="C3575" s="170" t="s">
        <v>67</v>
      </c>
      <c r="D3575" s="170" t="s">
        <v>61</v>
      </c>
      <c r="E3575" s="171">
        <v>0.80852000000000002</v>
      </c>
      <c r="F3575" s="172">
        <v>0.18152188</v>
      </c>
      <c r="G3575" s="171">
        <v>9.5514409999999994E-2</v>
      </c>
      <c r="H3575" s="171">
        <v>5.7371999999999999E-2</v>
      </c>
      <c r="I3575" s="170" t="b">
        <v>1</v>
      </c>
    </row>
    <row r="3576" spans="1:9" x14ac:dyDescent="0.15">
      <c r="A3576" s="169" t="s">
        <v>1175</v>
      </c>
      <c r="B3576" s="169" t="s">
        <v>946</v>
      </c>
      <c r="C3576" s="170" t="s">
        <v>60</v>
      </c>
      <c r="D3576" s="170" t="s">
        <v>63</v>
      </c>
      <c r="E3576" s="171">
        <v>3.0179999999999998E-2</v>
      </c>
      <c r="F3576" s="172">
        <v>0.12575121</v>
      </c>
      <c r="G3576" s="171">
        <v>0.2076884</v>
      </c>
      <c r="H3576" s="171">
        <v>0.54486000000000001</v>
      </c>
      <c r="I3576" s="170" t="b">
        <v>1</v>
      </c>
    </row>
    <row r="3577" spans="1:9" x14ac:dyDescent="0.15">
      <c r="A3577" s="169" t="s">
        <v>1175</v>
      </c>
      <c r="B3577" s="169" t="s">
        <v>887</v>
      </c>
      <c r="C3577" s="170" t="s">
        <v>61</v>
      </c>
      <c r="D3577" s="170" t="s">
        <v>63</v>
      </c>
      <c r="E3577" s="171">
        <v>0.15783</v>
      </c>
      <c r="F3577" s="172">
        <v>-0.1009259</v>
      </c>
      <c r="G3577" s="171">
        <v>0.10200773</v>
      </c>
      <c r="H3577" s="171">
        <v>0.32246999999999998</v>
      </c>
      <c r="I3577" s="170" t="b">
        <v>1</v>
      </c>
    </row>
    <row r="3578" spans="1:9" x14ac:dyDescent="0.15">
      <c r="A3578" s="169" t="s">
        <v>1175</v>
      </c>
      <c r="B3578" s="169" t="s">
        <v>341</v>
      </c>
      <c r="C3578" s="170" t="s">
        <v>60</v>
      </c>
      <c r="D3578" s="170" t="s">
        <v>63</v>
      </c>
      <c r="E3578" s="171">
        <v>0.51751999999999998</v>
      </c>
      <c r="F3578" s="172">
        <v>2.531781E-2</v>
      </c>
      <c r="G3578" s="171">
        <v>7.4184050000000001E-2</v>
      </c>
      <c r="H3578" s="171">
        <v>0.73289000000000004</v>
      </c>
      <c r="I3578" s="170" t="b">
        <v>1</v>
      </c>
    </row>
    <row r="3579" spans="1:9" x14ac:dyDescent="0.15">
      <c r="A3579" s="169" t="s">
        <v>1175</v>
      </c>
      <c r="B3579" s="169" t="s">
        <v>275</v>
      </c>
      <c r="C3579" s="170" t="s">
        <v>67</v>
      </c>
      <c r="D3579" s="170" t="s">
        <v>61</v>
      </c>
      <c r="E3579" s="171">
        <v>4.0250000000000001E-2</v>
      </c>
      <c r="F3579" s="172">
        <v>-0.1064722</v>
      </c>
      <c r="G3579" s="171">
        <v>0.19204184999999999</v>
      </c>
      <c r="H3579" s="171">
        <v>0.57928999999999997</v>
      </c>
      <c r="I3579" s="170" t="b">
        <v>1</v>
      </c>
    </row>
    <row r="3580" spans="1:9" x14ac:dyDescent="0.15">
      <c r="A3580" s="169" t="s">
        <v>1175</v>
      </c>
      <c r="B3580" s="169" t="s">
        <v>226</v>
      </c>
      <c r="C3580" s="170" t="s">
        <v>63</v>
      </c>
      <c r="D3580" s="170" t="s">
        <v>61</v>
      </c>
      <c r="E3580" s="171">
        <v>0.19803000000000001</v>
      </c>
      <c r="F3580" s="172">
        <v>5.6380329999999999E-2</v>
      </c>
      <c r="G3580" s="171">
        <v>9.1386090000000003E-2</v>
      </c>
      <c r="H3580" s="171">
        <v>0.53727000000000003</v>
      </c>
      <c r="I3580" s="170" t="b">
        <v>1</v>
      </c>
    </row>
    <row r="3581" spans="1:9" x14ac:dyDescent="0.15">
      <c r="A3581" s="169" t="s">
        <v>1175</v>
      </c>
      <c r="B3581" s="169" t="s">
        <v>406</v>
      </c>
      <c r="C3581" s="170" t="s">
        <v>60</v>
      </c>
      <c r="D3581" s="170" t="s">
        <v>63</v>
      </c>
      <c r="E3581" s="171">
        <v>5.5390000000000002E-2</v>
      </c>
      <c r="F3581" s="172">
        <v>-8.0126000000000003E-2</v>
      </c>
      <c r="G3581" s="171">
        <v>0.16367172999999999</v>
      </c>
      <c r="H3581" s="171">
        <v>0.62444999999999995</v>
      </c>
      <c r="I3581" s="170" t="b">
        <v>1</v>
      </c>
    </row>
    <row r="3582" spans="1:9" x14ac:dyDescent="0.15">
      <c r="A3582" s="169" t="s">
        <v>1175</v>
      </c>
      <c r="B3582" s="169" t="s">
        <v>869</v>
      </c>
      <c r="C3582" s="170" t="s">
        <v>63</v>
      </c>
      <c r="D3582" s="170" t="s">
        <v>67</v>
      </c>
      <c r="E3582" s="171">
        <v>0.25616</v>
      </c>
      <c r="F3582" s="172">
        <v>0.14323416999999999</v>
      </c>
      <c r="G3582" s="171">
        <v>8.3654560000000003E-2</v>
      </c>
      <c r="H3582" s="171">
        <v>8.6858000000000005E-2</v>
      </c>
      <c r="I3582" s="170" t="b">
        <v>1</v>
      </c>
    </row>
    <row r="3583" spans="1:9" x14ac:dyDescent="0.15">
      <c r="A3583" s="169" t="s">
        <v>1175</v>
      </c>
      <c r="B3583" s="169" t="s">
        <v>74</v>
      </c>
      <c r="C3583" s="170" t="s">
        <v>60</v>
      </c>
      <c r="D3583" s="170" t="s">
        <v>63</v>
      </c>
      <c r="E3583" s="171">
        <v>0.95452999999999999</v>
      </c>
      <c r="F3583" s="172">
        <v>0.30245736000000001</v>
      </c>
      <c r="G3583" s="171">
        <v>0.19265057999999999</v>
      </c>
      <c r="H3583" s="171">
        <v>0.11642</v>
      </c>
      <c r="I3583" s="170" t="b">
        <v>1</v>
      </c>
    </row>
    <row r="3584" spans="1:9" x14ac:dyDescent="0.15">
      <c r="A3584" s="169" t="s">
        <v>1175</v>
      </c>
      <c r="B3584" s="169" t="s">
        <v>952</v>
      </c>
      <c r="C3584" s="170" t="s">
        <v>60</v>
      </c>
      <c r="D3584" s="170" t="s">
        <v>63</v>
      </c>
      <c r="E3584" s="171">
        <v>7.5200000000000003E-2</v>
      </c>
      <c r="F3584" s="172">
        <v>-6.4005300000000001E-2</v>
      </c>
      <c r="G3584" s="171">
        <v>0.1440159</v>
      </c>
      <c r="H3584" s="171">
        <v>0.65673000000000004</v>
      </c>
      <c r="I3584" s="170" t="b">
        <v>1</v>
      </c>
    </row>
    <row r="3585" spans="1:9" x14ac:dyDescent="0.15">
      <c r="A3585" s="169" t="s">
        <v>1175</v>
      </c>
      <c r="B3585" s="169" t="s">
        <v>95</v>
      </c>
      <c r="C3585" s="170" t="s">
        <v>67</v>
      </c>
      <c r="D3585" s="170" t="s">
        <v>60</v>
      </c>
      <c r="E3585" s="171">
        <v>5.8439999999999999E-2</v>
      </c>
      <c r="F3585" s="172">
        <v>-3.5627199999999998E-2</v>
      </c>
      <c r="G3585" s="171">
        <v>0.15878814999999999</v>
      </c>
      <c r="H3585" s="171">
        <v>0.82247000000000003</v>
      </c>
      <c r="I3585" s="170" t="b">
        <v>1</v>
      </c>
    </row>
    <row r="3586" spans="1:9" x14ac:dyDescent="0.15">
      <c r="A3586" s="169" t="s">
        <v>1175</v>
      </c>
      <c r="B3586" s="169" t="s">
        <v>152</v>
      </c>
      <c r="C3586" s="170" t="s">
        <v>67</v>
      </c>
      <c r="D3586" s="170" t="s">
        <v>61</v>
      </c>
      <c r="E3586" s="171">
        <v>0.61353999999999997</v>
      </c>
      <c r="F3586" s="172">
        <v>7.1496000000000004E-2</v>
      </c>
      <c r="G3586" s="171">
        <v>7.5753050000000002E-2</v>
      </c>
      <c r="H3586" s="171">
        <v>0.34527000000000002</v>
      </c>
      <c r="I3586" s="170" t="b">
        <v>1</v>
      </c>
    </row>
    <row r="3587" spans="1:9" x14ac:dyDescent="0.15">
      <c r="A3587" s="169" t="s">
        <v>1175</v>
      </c>
      <c r="B3587" s="169" t="s">
        <v>958</v>
      </c>
      <c r="C3587" s="170" t="s">
        <v>61</v>
      </c>
      <c r="D3587" s="170" t="s">
        <v>67</v>
      </c>
      <c r="E3587" s="171">
        <v>0.14691000000000001</v>
      </c>
      <c r="F3587" s="172">
        <v>-0.14849999999999999</v>
      </c>
      <c r="G3587" s="171">
        <v>0.10620216</v>
      </c>
      <c r="H3587" s="171">
        <v>0.16203000000000001</v>
      </c>
      <c r="I3587" s="170" t="b">
        <v>1</v>
      </c>
    </row>
    <row r="3588" spans="1:9" x14ac:dyDescent="0.15">
      <c r="A3588" s="169" t="s">
        <v>1175</v>
      </c>
      <c r="B3588" s="169" t="s">
        <v>97</v>
      </c>
      <c r="C3588" s="170" t="s">
        <v>60</v>
      </c>
      <c r="D3588" s="170" t="s">
        <v>63</v>
      </c>
      <c r="E3588" s="171">
        <v>0.87348999999999999</v>
      </c>
      <c r="F3588" s="172">
        <v>-9.7126699999999996E-2</v>
      </c>
      <c r="G3588" s="171">
        <v>0.10723387</v>
      </c>
      <c r="H3588" s="171">
        <v>0.36507000000000001</v>
      </c>
      <c r="I3588" s="170" t="b">
        <v>1</v>
      </c>
    </row>
    <row r="3589" spans="1:9" x14ac:dyDescent="0.15">
      <c r="A3589" s="169" t="s">
        <v>1175</v>
      </c>
      <c r="B3589" s="169" t="s">
        <v>139</v>
      </c>
      <c r="C3589" s="170" t="s">
        <v>67</v>
      </c>
      <c r="D3589" s="170" t="s">
        <v>61</v>
      </c>
      <c r="E3589" s="171">
        <v>0.34127000000000002</v>
      </c>
      <c r="F3589" s="172">
        <v>-3.5627199999999998E-2</v>
      </c>
      <c r="G3589" s="171">
        <v>7.7956189999999995E-2</v>
      </c>
      <c r="H3589" s="171">
        <v>0.64766000000000001</v>
      </c>
      <c r="I3589" s="170" t="b">
        <v>1</v>
      </c>
    </row>
    <row r="3590" spans="1:9" x14ac:dyDescent="0.15">
      <c r="A3590" s="169" t="s">
        <v>1175</v>
      </c>
      <c r="B3590" s="169" t="s">
        <v>400</v>
      </c>
      <c r="C3590" s="170" t="s">
        <v>60</v>
      </c>
      <c r="D3590" s="170" t="s">
        <v>63</v>
      </c>
      <c r="E3590" s="171">
        <v>0.96304000000000001</v>
      </c>
      <c r="F3590" s="172">
        <v>-4.2101199999999998E-2</v>
      </c>
      <c r="G3590" s="171">
        <v>0.19123376</v>
      </c>
      <c r="H3590" s="171">
        <v>0.82574999999999998</v>
      </c>
      <c r="I3590" s="170" t="b">
        <v>1</v>
      </c>
    </row>
    <row r="3591" spans="1:9" x14ac:dyDescent="0.15">
      <c r="A3591" s="169" t="s">
        <v>1175</v>
      </c>
      <c r="B3591" s="169" t="s">
        <v>311</v>
      </c>
      <c r="C3591" s="170" t="s">
        <v>67</v>
      </c>
      <c r="D3591" s="170" t="s">
        <v>63</v>
      </c>
      <c r="E3591" s="171">
        <v>0.79901</v>
      </c>
      <c r="F3591" s="172">
        <v>-4.9874999999999997E-3</v>
      </c>
      <c r="G3591" s="171">
        <v>9.4864050000000005E-2</v>
      </c>
      <c r="H3591" s="171">
        <v>0.95806999999999998</v>
      </c>
      <c r="I3591" s="170" t="b">
        <v>1</v>
      </c>
    </row>
    <row r="3592" spans="1:9" x14ac:dyDescent="0.15">
      <c r="A3592" s="169" t="s">
        <v>1175</v>
      </c>
      <c r="B3592" s="169" t="s">
        <v>120</v>
      </c>
      <c r="C3592" s="170" t="s">
        <v>67</v>
      </c>
      <c r="D3592" s="170" t="s">
        <v>60</v>
      </c>
      <c r="E3592" s="171">
        <v>0.42066999999999999</v>
      </c>
      <c r="F3592" s="172">
        <v>-0.1221676</v>
      </c>
      <c r="G3592" s="171">
        <v>7.4759709999999993E-2</v>
      </c>
      <c r="H3592" s="171">
        <v>0.10223</v>
      </c>
      <c r="I3592" s="170" t="b">
        <v>0</v>
      </c>
    </row>
    <row r="3593" spans="1:9" x14ac:dyDescent="0.15">
      <c r="A3593" s="169" t="s">
        <v>1175</v>
      </c>
      <c r="B3593" s="169" t="s">
        <v>257</v>
      </c>
      <c r="C3593" s="170" t="s">
        <v>67</v>
      </c>
      <c r="D3593" s="170" t="s">
        <v>61</v>
      </c>
      <c r="E3593" s="171">
        <v>0.48920999999999998</v>
      </c>
      <c r="F3593" s="172">
        <v>9.5310179999999994E-2</v>
      </c>
      <c r="G3593" s="171">
        <v>7.2640010000000005E-2</v>
      </c>
      <c r="H3593" s="171">
        <v>0.18948999999999999</v>
      </c>
      <c r="I3593" s="170" t="b">
        <v>1</v>
      </c>
    </row>
    <row r="3594" spans="1:9" x14ac:dyDescent="0.15">
      <c r="A3594" s="169" t="s">
        <v>1175</v>
      </c>
      <c r="B3594" s="169" t="s">
        <v>261</v>
      </c>
      <c r="C3594" s="170" t="s">
        <v>63</v>
      </c>
      <c r="D3594" s="170" t="s">
        <v>61</v>
      </c>
      <c r="E3594" s="171">
        <v>0.60324</v>
      </c>
      <c r="F3594" s="172">
        <v>2.4292689999999999E-2</v>
      </c>
      <c r="G3594" s="171">
        <v>7.3889759999999999E-2</v>
      </c>
      <c r="H3594" s="171">
        <v>0.74233000000000005</v>
      </c>
      <c r="I3594" s="170" t="b">
        <v>1</v>
      </c>
    </row>
    <row r="3595" spans="1:9" x14ac:dyDescent="0.15">
      <c r="A3595" s="169" t="s">
        <v>1175</v>
      </c>
      <c r="B3595" s="169" t="s">
        <v>79</v>
      </c>
      <c r="C3595" s="170" t="s">
        <v>67</v>
      </c>
      <c r="D3595" s="170" t="s">
        <v>61</v>
      </c>
      <c r="E3595" s="171">
        <v>0.60802999999999996</v>
      </c>
      <c r="F3595" s="172">
        <v>-7.6034699999999997E-2</v>
      </c>
      <c r="G3595" s="171">
        <v>7.4130630000000003E-2</v>
      </c>
      <c r="H3595" s="171">
        <v>0.30503999999999998</v>
      </c>
      <c r="I3595" s="170" t="b">
        <v>1</v>
      </c>
    </row>
    <row r="3596" spans="1:9" x14ac:dyDescent="0.15">
      <c r="A3596" s="169" t="s">
        <v>1175</v>
      </c>
      <c r="B3596" s="169" t="s">
        <v>1022</v>
      </c>
      <c r="C3596" s="170" t="s">
        <v>67</v>
      </c>
      <c r="D3596" s="170" t="s">
        <v>61</v>
      </c>
      <c r="E3596" s="171">
        <v>0.45500000000000002</v>
      </c>
      <c r="F3596" s="172">
        <v>1.9980000000000002E-3</v>
      </c>
      <c r="G3596" s="171">
        <v>6.062712E-2</v>
      </c>
      <c r="H3596" s="171">
        <v>0.97370999999999996</v>
      </c>
      <c r="I3596" s="170" t="b">
        <v>1</v>
      </c>
    </row>
    <row r="3597" spans="1:9" x14ac:dyDescent="0.15">
      <c r="A3597" s="169" t="s">
        <v>1175</v>
      </c>
      <c r="B3597" s="169" t="s">
        <v>269</v>
      </c>
      <c r="C3597" s="170" t="s">
        <v>67</v>
      </c>
      <c r="D3597" s="170" t="s">
        <v>61</v>
      </c>
      <c r="E3597" s="171">
        <v>0.36216999999999999</v>
      </c>
      <c r="F3597" s="172">
        <v>-5.0124999999999996E-3</v>
      </c>
      <c r="G3597" s="171">
        <v>8.1837229999999997E-2</v>
      </c>
      <c r="H3597" s="171">
        <v>0.95116000000000001</v>
      </c>
      <c r="I3597" s="170" t="b">
        <v>1</v>
      </c>
    </row>
    <row r="3598" spans="1:9" x14ac:dyDescent="0.15">
      <c r="A3598" s="169" t="s">
        <v>1175</v>
      </c>
      <c r="B3598" s="169" t="s">
        <v>212</v>
      </c>
      <c r="C3598" s="170" t="s">
        <v>61</v>
      </c>
      <c r="D3598" s="170" t="s">
        <v>1176</v>
      </c>
      <c r="E3598" s="171">
        <v>0.17895</v>
      </c>
      <c r="F3598" s="172">
        <v>-0.1266977</v>
      </c>
      <c r="G3598" s="171">
        <v>9.8182199999999997E-2</v>
      </c>
      <c r="H3598" s="171">
        <v>0.19689999999999999</v>
      </c>
      <c r="I3598" s="170" t="b">
        <v>0</v>
      </c>
    </row>
    <row r="3599" spans="1:9" x14ac:dyDescent="0.15">
      <c r="A3599" s="169" t="s">
        <v>1175</v>
      </c>
      <c r="B3599" s="169" t="s">
        <v>272</v>
      </c>
      <c r="C3599" s="170" t="s">
        <v>67</v>
      </c>
      <c r="D3599" s="170" t="s">
        <v>63</v>
      </c>
      <c r="E3599" s="171">
        <v>0.17696999999999999</v>
      </c>
      <c r="F3599" s="172">
        <v>-1.71462E-2</v>
      </c>
      <c r="G3599" s="171">
        <v>9.2913060000000006E-2</v>
      </c>
      <c r="H3599" s="171">
        <v>0.85358999999999996</v>
      </c>
      <c r="I3599" s="170" t="b">
        <v>1</v>
      </c>
    </row>
    <row r="3600" spans="1:9" x14ac:dyDescent="0.15">
      <c r="A3600" s="169" t="s">
        <v>1175</v>
      </c>
      <c r="B3600" s="169" t="s">
        <v>315</v>
      </c>
      <c r="C3600" s="170" t="s">
        <v>1176</v>
      </c>
      <c r="D3600" s="170" t="s">
        <v>60</v>
      </c>
      <c r="E3600" s="171">
        <v>0.39927000000000001</v>
      </c>
      <c r="F3600" s="172">
        <v>8.9597400000000008E-3</v>
      </c>
      <c r="G3600" s="171">
        <v>7.2666529999999993E-2</v>
      </c>
      <c r="H3600" s="171">
        <v>0.90186999999999995</v>
      </c>
      <c r="I3600" s="170" t="b">
        <v>0</v>
      </c>
    </row>
    <row r="3601" spans="1:9" x14ac:dyDescent="0.15">
      <c r="A3601" s="169" t="s">
        <v>1175</v>
      </c>
      <c r="B3601" s="169" t="s">
        <v>70</v>
      </c>
      <c r="C3601" s="170" t="s">
        <v>67</v>
      </c>
      <c r="D3601" s="170" t="s">
        <v>63</v>
      </c>
      <c r="E3601" s="171">
        <v>0.76434000000000002</v>
      </c>
      <c r="F3601" s="172">
        <v>-9.9503000000000005E-3</v>
      </c>
      <c r="G3601" s="171">
        <v>8.8868849999999999E-2</v>
      </c>
      <c r="H3601" s="171">
        <v>0.91085000000000005</v>
      </c>
      <c r="I3601" s="170" t="b">
        <v>1</v>
      </c>
    </row>
    <row r="3602" spans="1:9" x14ac:dyDescent="0.15">
      <c r="A3602" s="169" t="s">
        <v>1175</v>
      </c>
      <c r="B3602" s="169" t="s">
        <v>150</v>
      </c>
      <c r="C3602" s="170" t="s">
        <v>60</v>
      </c>
      <c r="D3602" s="170" t="s">
        <v>63</v>
      </c>
      <c r="E3602" s="171">
        <v>0.91069999999999995</v>
      </c>
      <c r="F3602" s="172">
        <v>3.3556780000000001E-2</v>
      </c>
      <c r="G3602" s="171">
        <v>0.12961785000000001</v>
      </c>
      <c r="H3602" s="171">
        <v>0.79571999999999998</v>
      </c>
      <c r="I3602" s="170" t="b">
        <v>1</v>
      </c>
    </row>
    <row r="3603" spans="1:9" x14ac:dyDescent="0.15">
      <c r="A3603" s="169" t="s">
        <v>1175</v>
      </c>
      <c r="B3603" s="169" t="s">
        <v>182</v>
      </c>
      <c r="C3603" s="170" t="s">
        <v>60</v>
      </c>
      <c r="D3603" s="170" t="s">
        <v>63</v>
      </c>
      <c r="E3603" s="171">
        <v>0.20508999999999999</v>
      </c>
      <c r="F3603" s="172">
        <v>0.1088544</v>
      </c>
      <c r="G3603" s="171">
        <v>8.8190989999999997E-2</v>
      </c>
      <c r="H3603" s="171">
        <v>0.21709000000000001</v>
      </c>
      <c r="I3603" s="170" t="b">
        <v>1</v>
      </c>
    </row>
    <row r="3604" spans="1:9" x14ac:dyDescent="0.15">
      <c r="A3604" s="169" t="s">
        <v>1175</v>
      </c>
      <c r="B3604" s="169" t="s">
        <v>787</v>
      </c>
      <c r="C3604" s="170" t="s">
        <v>67</v>
      </c>
      <c r="D3604" s="170" t="s">
        <v>63</v>
      </c>
      <c r="E3604" s="171">
        <v>0.29026999999999997</v>
      </c>
      <c r="F3604" s="172">
        <v>0.12751332000000001</v>
      </c>
      <c r="G3604" s="171">
        <v>7.8883200000000001E-2</v>
      </c>
      <c r="H3604" s="171">
        <v>0.10599</v>
      </c>
      <c r="I3604" s="170" t="b">
        <v>1</v>
      </c>
    </row>
    <row r="3605" spans="1:9" x14ac:dyDescent="0.15">
      <c r="A3605" s="169" t="s">
        <v>1175</v>
      </c>
      <c r="B3605" s="169" t="s">
        <v>386</v>
      </c>
      <c r="C3605" s="170" t="s">
        <v>60</v>
      </c>
      <c r="D3605" s="170" t="s">
        <v>63</v>
      </c>
      <c r="E3605" s="171">
        <v>0.29496</v>
      </c>
      <c r="F3605" s="172">
        <v>-2.0202700000000001E-2</v>
      </c>
      <c r="G3605" s="171">
        <v>7.7693509999999993E-2</v>
      </c>
      <c r="H3605" s="171">
        <v>0.79483999999999999</v>
      </c>
      <c r="I3605" s="170" t="b">
        <v>1</v>
      </c>
    </row>
    <row r="3606" spans="1:9" x14ac:dyDescent="0.15">
      <c r="A3606" s="169" t="s">
        <v>1175</v>
      </c>
      <c r="B3606" s="169" t="s">
        <v>383</v>
      </c>
      <c r="C3606" s="170" t="s">
        <v>67</v>
      </c>
      <c r="D3606" s="170" t="s">
        <v>63</v>
      </c>
      <c r="E3606" s="171">
        <v>0.29903999999999997</v>
      </c>
      <c r="F3606" s="172">
        <v>-6.5072000000000005E-2</v>
      </c>
      <c r="G3606" s="171">
        <v>7.9373730000000003E-2</v>
      </c>
      <c r="H3606" s="171">
        <v>0.41232000000000002</v>
      </c>
      <c r="I3606" s="170" t="b">
        <v>1</v>
      </c>
    </row>
    <row r="3607" spans="1:9" x14ac:dyDescent="0.15">
      <c r="A3607" s="169" t="s">
        <v>1175</v>
      </c>
      <c r="B3607" s="169" t="s">
        <v>288</v>
      </c>
      <c r="C3607" s="170" t="s">
        <v>60</v>
      </c>
      <c r="D3607" s="170" t="s">
        <v>63</v>
      </c>
      <c r="E3607" s="171">
        <v>0.38435000000000002</v>
      </c>
      <c r="F3607" s="172">
        <v>4.6883590000000003E-2</v>
      </c>
      <c r="G3607" s="171">
        <v>7.45749E-2</v>
      </c>
      <c r="H3607" s="171">
        <v>0.52956000000000003</v>
      </c>
      <c r="I3607" s="170" t="b">
        <v>1</v>
      </c>
    </row>
    <row r="3608" spans="1:9" x14ac:dyDescent="0.15">
      <c r="A3608" s="169" t="s">
        <v>1175</v>
      </c>
      <c r="B3608" s="169" t="s">
        <v>108</v>
      </c>
      <c r="C3608" s="170" t="s">
        <v>67</v>
      </c>
      <c r="D3608" s="170" t="s">
        <v>61</v>
      </c>
      <c r="E3608" s="171">
        <v>0.52242</v>
      </c>
      <c r="F3608" s="172">
        <v>4.0821990000000002E-2</v>
      </c>
      <c r="G3608" s="171">
        <v>7.3441939999999997E-2</v>
      </c>
      <c r="H3608" s="171">
        <v>0.57831999999999995</v>
      </c>
      <c r="I3608" s="170" t="b">
        <v>1</v>
      </c>
    </row>
    <row r="3609" spans="1:9" x14ac:dyDescent="0.15">
      <c r="A3609" s="169" t="s">
        <v>1175</v>
      </c>
      <c r="B3609" s="169" t="s">
        <v>795</v>
      </c>
      <c r="C3609" s="170" t="s">
        <v>67</v>
      </c>
      <c r="D3609" s="170" t="s">
        <v>61</v>
      </c>
      <c r="E3609" s="171">
        <v>0.35032999999999997</v>
      </c>
      <c r="F3609" s="172">
        <v>0.22713557000000001</v>
      </c>
      <c r="G3609" s="171">
        <v>7.4705380000000002E-2</v>
      </c>
      <c r="H3609" s="171">
        <v>2.3625E-3</v>
      </c>
      <c r="I3609" s="170" t="b">
        <v>1</v>
      </c>
    </row>
    <row r="3610" spans="1:9" x14ac:dyDescent="0.15">
      <c r="A3610" s="169" t="s">
        <v>1175</v>
      </c>
      <c r="B3610" s="169" t="s">
        <v>325</v>
      </c>
      <c r="C3610" s="170" t="s">
        <v>60</v>
      </c>
      <c r="D3610" s="170" t="s">
        <v>63</v>
      </c>
      <c r="E3610" s="171">
        <v>0.67493000000000003</v>
      </c>
      <c r="F3610" s="172">
        <v>8.3381609999999995E-2</v>
      </c>
      <c r="G3610" s="171">
        <v>7.7972159999999999E-2</v>
      </c>
      <c r="H3610" s="171">
        <v>0.28489999999999999</v>
      </c>
      <c r="I3610" s="170" t="b">
        <v>1</v>
      </c>
    </row>
    <row r="3611" spans="1:9" x14ac:dyDescent="0.15">
      <c r="A3611" s="169" t="s">
        <v>1175</v>
      </c>
      <c r="B3611" s="169" t="s">
        <v>388</v>
      </c>
      <c r="C3611" s="170" t="s">
        <v>60</v>
      </c>
      <c r="D3611" s="170" t="s">
        <v>63</v>
      </c>
      <c r="E3611" s="171">
        <v>0.64385000000000003</v>
      </c>
      <c r="F3611" s="172">
        <v>6.6139799999999999E-2</v>
      </c>
      <c r="G3611" s="171">
        <v>7.6462390000000005E-2</v>
      </c>
      <c r="H3611" s="171">
        <v>0.38704</v>
      </c>
      <c r="I3611" s="170" t="b">
        <v>1</v>
      </c>
    </row>
    <row r="3612" spans="1:9" x14ac:dyDescent="0.15">
      <c r="A3612" s="169" t="s">
        <v>1175</v>
      </c>
      <c r="B3612" s="169" t="s">
        <v>112</v>
      </c>
      <c r="C3612" s="170" t="s">
        <v>63</v>
      </c>
      <c r="D3612" s="170" t="s">
        <v>61</v>
      </c>
      <c r="E3612" s="171">
        <v>0.90298999999999996</v>
      </c>
      <c r="F3612" s="172">
        <v>-0.19144649999999999</v>
      </c>
      <c r="G3612" s="171">
        <v>0.11640491</v>
      </c>
      <c r="H3612" s="171">
        <v>0.10004</v>
      </c>
      <c r="I3612" s="170" t="b">
        <v>1</v>
      </c>
    </row>
    <row r="3613" spans="1:9" x14ac:dyDescent="0.15">
      <c r="A3613" s="169" t="s">
        <v>1175</v>
      </c>
      <c r="B3613" s="169" t="s">
        <v>333</v>
      </c>
      <c r="C3613" s="170" t="s">
        <v>67</v>
      </c>
      <c r="D3613" s="170" t="s">
        <v>61</v>
      </c>
      <c r="E3613" s="171">
        <v>0.55857999999999997</v>
      </c>
      <c r="F3613" s="172">
        <v>5.2346480000000001E-2</v>
      </c>
      <c r="G3613" s="171">
        <v>7.3134199999999996E-2</v>
      </c>
      <c r="H3613" s="171">
        <v>0.47414000000000001</v>
      </c>
      <c r="I3613" s="170" t="b">
        <v>1</v>
      </c>
    </row>
    <row r="3614" spans="1:9" x14ac:dyDescent="0.15">
      <c r="A3614" s="169" t="s">
        <v>1175</v>
      </c>
      <c r="B3614" s="169" t="s">
        <v>125</v>
      </c>
      <c r="C3614" s="170" t="s">
        <v>67</v>
      </c>
      <c r="D3614" s="170" t="s">
        <v>61</v>
      </c>
      <c r="E3614" s="171">
        <v>0.71521000000000001</v>
      </c>
      <c r="F3614" s="172">
        <v>3.3556780000000001E-2</v>
      </c>
      <c r="G3614" s="171">
        <v>8.099249E-2</v>
      </c>
      <c r="H3614" s="171">
        <v>0.67864000000000002</v>
      </c>
      <c r="I3614" s="170" t="b">
        <v>1</v>
      </c>
    </row>
    <row r="3615" spans="1:9" x14ac:dyDescent="0.15">
      <c r="A3615" s="169" t="s">
        <v>1175</v>
      </c>
      <c r="B3615" s="169" t="s">
        <v>303</v>
      </c>
      <c r="C3615" s="170" t="s">
        <v>67</v>
      </c>
      <c r="D3615" s="170" t="s">
        <v>61</v>
      </c>
      <c r="E3615" s="171">
        <v>0.47450999999999999</v>
      </c>
      <c r="F3615" s="172">
        <v>-6.6139799999999999E-2</v>
      </c>
      <c r="G3615" s="171">
        <v>7.3234450000000006E-2</v>
      </c>
      <c r="H3615" s="171">
        <v>0.36646000000000001</v>
      </c>
      <c r="I3615" s="170" t="b">
        <v>1</v>
      </c>
    </row>
    <row r="3616" spans="1:9" x14ac:dyDescent="0.15">
      <c r="A3616" s="169" t="s">
        <v>1175</v>
      </c>
      <c r="B3616" s="169" t="s">
        <v>337</v>
      </c>
      <c r="C3616" s="170" t="s">
        <v>67</v>
      </c>
      <c r="D3616" s="170" t="s">
        <v>61</v>
      </c>
      <c r="E3616" s="171">
        <v>0.47492000000000001</v>
      </c>
      <c r="F3616" s="172">
        <v>-6.7208699999999996E-2</v>
      </c>
      <c r="G3616" s="171">
        <v>7.3227550000000002E-2</v>
      </c>
      <c r="H3616" s="171">
        <v>0.35871999999999998</v>
      </c>
      <c r="I3616" s="170" t="b">
        <v>1</v>
      </c>
    </row>
    <row r="3617" spans="1:9" x14ac:dyDescent="0.15">
      <c r="A3617" s="169" t="s">
        <v>1175</v>
      </c>
      <c r="B3617" s="169" t="s">
        <v>114</v>
      </c>
      <c r="C3617" s="170" t="s">
        <v>67</v>
      </c>
      <c r="D3617" s="170" t="s">
        <v>61</v>
      </c>
      <c r="E3617" s="171">
        <v>0.69147000000000003</v>
      </c>
      <c r="F3617" s="172">
        <v>0.10092592</v>
      </c>
      <c r="G3617" s="171">
        <v>7.9493010000000003E-2</v>
      </c>
      <c r="H3617" s="171">
        <v>0.20422000000000001</v>
      </c>
      <c r="I3617" s="170" t="b">
        <v>1</v>
      </c>
    </row>
    <row r="3618" spans="1:9" x14ac:dyDescent="0.15">
      <c r="A3618" s="169" t="s">
        <v>1175</v>
      </c>
      <c r="B3618" s="169" t="s">
        <v>164</v>
      </c>
      <c r="C3618" s="170" t="s">
        <v>63</v>
      </c>
      <c r="D3618" s="170" t="s">
        <v>61</v>
      </c>
      <c r="E3618" s="171">
        <v>0.45954</v>
      </c>
      <c r="F3618" s="172">
        <v>-2.5317800000000001E-2</v>
      </c>
      <c r="G3618" s="171">
        <v>7.2599469999999999E-2</v>
      </c>
      <c r="H3618" s="171">
        <v>0.72728999999999999</v>
      </c>
      <c r="I3618" s="170" t="b">
        <v>0</v>
      </c>
    </row>
    <row r="3619" spans="1:9" x14ac:dyDescent="0.15">
      <c r="A3619" s="169" t="s">
        <v>1175</v>
      </c>
      <c r="B3619" s="169" t="s">
        <v>402</v>
      </c>
      <c r="C3619" s="170" t="s">
        <v>67</v>
      </c>
      <c r="D3619" s="170" t="s">
        <v>61</v>
      </c>
      <c r="E3619" s="171">
        <v>0.38812000000000002</v>
      </c>
      <c r="F3619" s="172">
        <v>-0.1601688</v>
      </c>
      <c r="G3619" s="171">
        <v>7.5407680000000005E-2</v>
      </c>
      <c r="H3619" s="171">
        <v>3.3667000000000002E-2</v>
      </c>
      <c r="I3619" s="170" t="b">
        <v>1</v>
      </c>
    </row>
    <row r="3620" spans="1:9" x14ac:dyDescent="0.15">
      <c r="A3620" s="169" t="s">
        <v>1175</v>
      </c>
      <c r="B3620" s="169" t="s">
        <v>833</v>
      </c>
      <c r="C3620" s="170" t="s">
        <v>61</v>
      </c>
      <c r="D3620" s="170" t="s">
        <v>67</v>
      </c>
      <c r="E3620" s="171">
        <v>0.43131999999999998</v>
      </c>
      <c r="F3620" s="172">
        <v>5.069311E-2</v>
      </c>
      <c r="G3620" s="171">
        <v>7.3288439999999996E-2</v>
      </c>
      <c r="H3620" s="171">
        <v>0.48913000000000001</v>
      </c>
      <c r="I3620" s="170" t="b">
        <v>1</v>
      </c>
    </row>
    <row r="3621" spans="1:9" x14ac:dyDescent="0.15">
      <c r="A3621" s="169" t="s">
        <v>1175</v>
      </c>
      <c r="B3621" s="169" t="s">
        <v>881</v>
      </c>
      <c r="C3621" s="170" t="s">
        <v>60</v>
      </c>
      <c r="D3621" s="170" t="s">
        <v>63</v>
      </c>
      <c r="E3621" s="171">
        <v>0.27761000000000002</v>
      </c>
      <c r="F3621" s="172">
        <v>7.8811179999999995E-2</v>
      </c>
      <c r="G3621" s="171">
        <v>8.1282850000000004E-2</v>
      </c>
      <c r="H3621" s="171">
        <v>0.33224999999999999</v>
      </c>
      <c r="I3621" s="170" t="b">
        <v>1</v>
      </c>
    </row>
    <row r="3622" spans="1:9" x14ac:dyDescent="0.15">
      <c r="A3622" s="169" t="s">
        <v>1175</v>
      </c>
      <c r="B3622" s="169" t="s">
        <v>251</v>
      </c>
      <c r="C3622" s="170" t="s">
        <v>60</v>
      </c>
      <c r="D3622" s="170" t="s">
        <v>63</v>
      </c>
      <c r="E3622" s="171">
        <v>0.35527999999999998</v>
      </c>
      <c r="F3622" s="172">
        <v>-8.2295199999999999E-2</v>
      </c>
      <c r="G3622" s="171">
        <v>7.8264780000000006E-2</v>
      </c>
      <c r="H3622" s="171">
        <v>0.29303000000000001</v>
      </c>
      <c r="I3622" s="170" t="b">
        <v>1</v>
      </c>
    </row>
    <row r="3623" spans="1:9" x14ac:dyDescent="0.15">
      <c r="A3623" s="169" t="s">
        <v>1175</v>
      </c>
      <c r="B3623" s="169" t="s">
        <v>340</v>
      </c>
      <c r="C3623" s="170" t="s">
        <v>60</v>
      </c>
      <c r="D3623" s="170" t="s">
        <v>63</v>
      </c>
      <c r="E3623" s="171">
        <v>0.34282000000000001</v>
      </c>
      <c r="F3623" s="172">
        <v>-4.7091599999999997E-2</v>
      </c>
      <c r="G3623" s="171">
        <v>7.7463389999999993E-2</v>
      </c>
      <c r="H3623" s="171">
        <v>0.54323999999999995</v>
      </c>
      <c r="I3623" s="170" t="b">
        <v>1</v>
      </c>
    </row>
    <row r="3624" spans="1:9" x14ac:dyDescent="0.15">
      <c r="A3624" s="169" t="s">
        <v>1175</v>
      </c>
      <c r="B3624" s="169" t="s">
        <v>310</v>
      </c>
      <c r="C3624" s="170" t="s">
        <v>67</v>
      </c>
      <c r="D3624" s="170" t="s">
        <v>61</v>
      </c>
      <c r="E3624" s="171">
        <v>0.32908999999999999</v>
      </c>
      <c r="F3624" s="172">
        <v>6.3913330000000004E-2</v>
      </c>
      <c r="G3624" s="171">
        <v>7.6340119999999997E-2</v>
      </c>
      <c r="H3624" s="171">
        <v>0.40246999999999999</v>
      </c>
      <c r="I3624" s="170" t="b">
        <v>1</v>
      </c>
    </row>
    <row r="3625" spans="1:9" x14ac:dyDescent="0.15">
      <c r="A3625" s="169" t="s">
        <v>1175</v>
      </c>
      <c r="B3625" s="169" t="s">
        <v>817</v>
      </c>
      <c r="C3625" s="170" t="s">
        <v>60</v>
      </c>
      <c r="D3625" s="170" t="s">
        <v>1176</v>
      </c>
      <c r="E3625" s="172">
        <v>6.0000000000000002E-5</v>
      </c>
      <c r="F3625" s="172">
        <v>-4.0173835000000002</v>
      </c>
      <c r="G3625" s="171">
        <v>15.1429162</v>
      </c>
      <c r="H3625" s="171">
        <v>0.79078000000000004</v>
      </c>
      <c r="I3625" s="170" t="b">
        <v>0</v>
      </c>
    </row>
    <row r="3626" spans="1:9" x14ac:dyDescent="0.15">
      <c r="A3626" s="169" t="s">
        <v>1175</v>
      </c>
      <c r="B3626" s="169" t="s">
        <v>817</v>
      </c>
      <c r="C3626" s="170" t="s">
        <v>67</v>
      </c>
      <c r="D3626" s="170" t="s">
        <v>1176</v>
      </c>
      <c r="E3626" s="171">
        <v>0.27762999999999999</v>
      </c>
      <c r="F3626" s="172">
        <v>1.9980000000000002E-3</v>
      </c>
      <c r="G3626" s="171">
        <v>0.10057228</v>
      </c>
      <c r="H3626" s="171">
        <v>0.98414999999999997</v>
      </c>
      <c r="I3626" s="170" t="b">
        <v>0</v>
      </c>
    </row>
    <row r="3627" spans="1:9" x14ac:dyDescent="0.15">
      <c r="A3627" s="169" t="s">
        <v>1175</v>
      </c>
      <c r="B3627" s="169" t="s">
        <v>266</v>
      </c>
      <c r="C3627" s="170" t="s">
        <v>60</v>
      </c>
      <c r="D3627" s="170" t="s">
        <v>63</v>
      </c>
      <c r="E3627" s="171">
        <v>0.42376000000000003</v>
      </c>
      <c r="F3627" s="172">
        <v>-2.8399500000000001E-2</v>
      </c>
      <c r="G3627" s="171">
        <v>7.3221030000000006E-2</v>
      </c>
      <c r="H3627" s="171">
        <v>0.69811999999999996</v>
      </c>
      <c r="I3627" s="170" t="b">
        <v>1</v>
      </c>
    </row>
    <row r="3628" spans="1:9" x14ac:dyDescent="0.15">
      <c r="A3628" s="169" t="s">
        <v>1175</v>
      </c>
      <c r="B3628" s="169" t="s">
        <v>268</v>
      </c>
      <c r="C3628" s="170" t="s">
        <v>67</v>
      </c>
      <c r="D3628" s="170" t="s">
        <v>61</v>
      </c>
      <c r="E3628" s="171">
        <v>0.28575</v>
      </c>
      <c r="F3628" s="172">
        <v>-2.32686E-2</v>
      </c>
      <c r="G3628" s="171">
        <v>7.881589E-2</v>
      </c>
      <c r="H3628" s="171">
        <v>0.76781999999999995</v>
      </c>
      <c r="I3628" s="170" t="b">
        <v>1</v>
      </c>
    </row>
    <row r="3629" spans="1:9" x14ac:dyDescent="0.15">
      <c r="A3629" s="169" t="s">
        <v>1175</v>
      </c>
      <c r="B3629" s="169" t="s">
        <v>208</v>
      </c>
      <c r="C3629" s="170" t="s">
        <v>60</v>
      </c>
      <c r="D3629" s="170" t="s">
        <v>63</v>
      </c>
      <c r="E3629" s="171">
        <v>0.55064999999999997</v>
      </c>
      <c r="F3629" s="172">
        <v>1.308524E-2</v>
      </c>
      <c r="G3629" s="171">
        <v>7.2612239999999995E-2</v>
      </c>
      <c r="H3629" s="171">
        <v>0.85699000000000003</v>
      </c>
      <c r="I3629" s="170" t="b">
        <v>1</v>
      </c>
    </row>
    <row r="3630" spans="1:9" x14ac:dyDescent="0.15">
      <c r="A3630" s="169" t="s">
        <v>1175</v>
      </c>
      <c r="B3630" s="169" t="s">
        <v>356</v>
      </c>
      <c r="C3630" s="170" t="s">
        <v>67</v>
      </c>
      <c r="D3630" s="170" t="s">
        <v>61</v>
      </c>
      <c r="E3630" s="171">
        <v>0.38401999999999997</v>
      </c>
      <c r="F3630" s="172">
        <v>0.1088544</v>
      </c>
      <c r="G3630" s="171">
        <v>7.3981469999999994E-2</v>
      </c>
      <c r="H3630" s="171">
        <v>0.14119000000000001</v>
      </c>
      <c r="I3630" s="170" t="b">
        <v>1</v>
      </c>
    </row>
    <row r="3631" spans="1:9" x14ac:dyDescent="0.15">
      <c r="A3631" s="169" t="s">
        <v>1175</v>
      </c>
      <c r="B3631" s="169" t="s">
        <v>358</v>
      </c>
      <c r="C3631" s="170" t="s">
        <v>60</v>
      </c>
      <c r="D3631" s="170" t="s">
        <v>63</v>
      </c>
      <c r="E3631" s="171">
        <v>0.28669</v>
      </c>
      <c r="F3631" s="172">
        <v>-0.12783340000000001</v>
      </c>
      <c r="G3631" s="171">
        <v>8.1735429999999998E-2</v>
      </c>
      <c r="H3631" s="171">
        <v>0.11781999999999999</v>
      </c>
      <c r="I3631" s="170" t="b">
        <v>1</v>
      </c>
    </row>
    <row r="3632" spans="1:9" x14ac:dyDescent="0.15">
      <c r="A3632" s="169" t="s">
        <v>1175</v>
      </c>
      <c r="B3632" s="169" t="s">
        <v>871</v>
      </c>
      <c r="C3632" s="170" t="s">
        <v>60</v>
      </c>
      <c r="D3632" s="170" t="s">
        <v>63</v>
      </c>
      <c r="E3632" s="171">
        <v>0.32266</v>
      </c>
      <c r="F3632" s="172">
        <v>7.8811179999999995E-2</v>
      </c>
      <c r="G3632" s="171">
        <v>7.7757960000000001E-2</v>
      </c>
      <c r="H3632" s="171">
        <v>0.31080000000000002</v>
      </c>
      <c r="I3632" s="170" t="b">
        <v>1</v>
      </c>
    </row>
    <row r="3633" spans="1:9" x14ac:dyDescent="0.15">
      <c r="A3633" s="169" t="s">
        <v>1175</v>
      </c>
      <c r="B3633" s="169" t="s">
        <v>227</v>
      </c>
      <c r="C3633" s="170" t="s">
        <v>60</v>
      </c>
      <c r="D3633" s="170" t="s">
        <v>63</v>
      </c>
      <c r="E3633" s="171">
        <v>0.62156</v>
      </c>
      <c r="F3633" s="172">
        <v>-4.9874999999999997E-3</v>
      </c>
      <c r="G3633" s="171">
        <v>7.2455210000000006E-2</v>
      </c>
      <c r="H3633" s="171">
        <v>0.94511999999999996</v>
      </c>
      <c r="I3633" s="170" t="b">
        <v>1</v>
      </c>
    </row>
    <row r="3634" spans="1:9" x14ac:dyDescent="0.15">
      <c r="A3634" s="169" t="s">
        <v>1175</v>
      </c>
      <c r="B3634" s="169" t="s">
        <v>271</v>
      </c>
      <c r="C3634" s="170" t="s">
        <v>67</v>
      </c>
      <c r="D3634" s="170" t="s">
        <v>61</v>
      </c>
      <c r="E3634" s="171">
        <v>0.49476999999999999</v>
      </c>
      <c r="F3634" s="172">
        <v>-6.7208699999999996E-2</v>
      </c>
      <c r="G3634" s="171">
        <v>7.3312939999999993E-2</v>
      </c>
      <c r="H3634" s="171">
        <v>0.35927999999999999</v>
      </c>
      <c r="I3634" s="170" t="b">
        <v>1</v>
      </c>
    </row>
    <row r="3635" spans="1:9" x14ac:dyDescent="0.15">
      <c r="A3635" s="169" t="s">
        <v>1175</v>
      </c>
      <c r="B3635" s="169" t="s">
        <v>825</v>
      </c>
      <c r="C3635" s="170" t="s">
        <v>67</v>
      </c>
      <c r="D3635" s="170" t="s">
        <v>61</v>
      </c>
      <c r="E3635" s="171">
        <v>0.27872000000000002</v>
      </c>
      <c r="F3635" s="172">
        <v>-0.15315119999999999</v>
      </c>
      <c r="G3635" s="171">
        <v>8.2995920000000001E-2</v>
      </c>
      <c r="H3635" s="171">
        <v>6.4995999999999998E-2</v>
      </c>
      <c r="I3635" s="170" t="b">
        <v>1</v>
      </c>
    </row>
    <row r="3636" spans="1:9" x14ac:dyDescent="0.15">
      <c r="A3636" s="169" t="s">
        <v>1175</v>
      </c>
      <c r="B3636" s="169" t="s">
        <v>216</v>
      </c>
      <c r="C3636" s="170" t="s">
        <v>63</v>
      </c>
      <c r="D3636" s="170" t="s">
        <v>1176</v>
      </c>
      <c r="E3636" s="171">
        <v>0.10703</v>
      </c>
      <c r="F3636" s="172">
        <v>2.566775E-2</v>
      </c>
      <c r="G3636" s="171">
        <v>0.11671165999999999</v>
      </c>
      <c r="H3636" s="171">
        <v>0.82593000000000005</v>
      </c>
      <c r="I3636" s="170" t="b">
        <v>0</v>
      </c>
    </row>
    <row r="3637" spans="1:9" x14ac:dyDescent="0.15">
      <c r="A3637" s="169" t="s">
        <v>1175</v>
      </c>
      <c r="B3637" s="169" t="s">
        <v>986</v>
      </c>
      <c r="C3637" s="170" t="s">
        <v>63</v>
      </c>
      <c r="D3637" s="170" t="s">
        <v>60</v>
      </c>
      <c r="E3637" s="171">
        <v>0.10292</v>
      </c>
      <c r="F3637" s="172">
        <v>-0.14041219999999999</v>
      </c>
      <c r="G3637" s="171">
        <v>0.12430128999999999</v>
      </c>
      <c r="H3637" s="171">
        <v>0.25863999999999998</v>
      </c>
      <c r="I3637" s="170" t="b">
        <v>1</v>
      </c>
    </row>
    <row r="3638" spans="1:9" x14ac:dyDescent="0.15">
      <c r="A3638" s="169" t="s">
        <v>1175</v>
      </c>
      <c r="B3638" s="169" t="s">
        <v>330</v>
      </c>
      <c r="C3638" s="170" t="s">
        <v>67</v>
      </c>
      <c r="D3638" s="170" t="s">
        <v>63</v>
      </c>
      <c r="E3638" s="171">
        <v>0.13042999999999999</v>
      </c>
      <c r="F3638" s="172">
        <v>-0.2876821</v>
      </c>
      <c r="G3638" s="171">
        <v>0.11567877999999999</v>
      </c>
      <c r="H3638" s="171">
        <v>1.2886E-2</v>
      </c>
      <c r="I3638" s="170" t="b">
        <v>1</v>
      </c>
    </row>
    <row r="3639" spans="1:9" x14ac:dyDescent="0.15">
      <c r="A3639" s="169" t="s">
        <v>1175</v>
      </c>
      <c r="B3639" s="169" t="s">
        <v>192</v>
      </c>
      <c r="C3639" s="170" t="s">
        <v>60</v>
      </c>
      <c r="D3639" s="170" t="s">
        <v>63</v>
      </c>
      <c r="E3639" s="171">
        <v>0.86563000000000001</v>
      </c>
      <c r="F3639" s="172">
        <v>1.308524E-2</v>
      </c>
      <c r="G3639" s="171">
        <v>0.11251917</v>
      </c>
      <c r="H3639" s="171">
        <v>0.90742</v>
      </c>
      <c r="I3639" s="170" t="b">
        <v>1</v>
      </c>
    </row>
    <row r="3640" spans="1:9" x14ac:dyDescent="0.15">
      <c r="A3640" s="169" t="s">
        <v>1175</v>
      </c>
      <c r="B3640" s="169" t="s">
        <v>314</v>
      </c>
      <c r="C3640" s="170" t="s">
        <v>67</v>
      </c>
      <c r="D3640" s="170" t="s">
        <v>61</v>
      </c>
      <c r="E3640" s="171">
        <v>0.66446000000000005</v>
      </c>
      <c r="F3640" s="172">
        <v>5.9749999999999998E-2</v>
      </c>
      <c r="G3640" s="171">
        <v>7.7938250000000001E-2</v>
      </c>
      <c r="H3640" s="171">
        <v>0.44330000000000003</v>
      </c>
      <c r="I3640" s="170" t="b">
        <v>1</v>
      </c>
    </row>
    <row r="3641" spans="1:9" x14ac:dyDescent="0.15">
      <c r="A3641" s="169" t="s">
        <v>1175</v>
      </c>
      <c r="B3641" s="169" t="s">
        <v>199</v>
      </c>
      <c r="C3641" s="170" t="s">
        <v>60</v>
      </c>
      <c r="D3641" s="170" t="s">
        <v>63</v>
      </c>
      <c r="E3641" s="171">
        <v>0.12458</v>
      </c>
      <c r="F3641" s="172">
        <v>-1.10609E-2</v>
      </c>
      <c r="G3641" s="171">
        <v>0.10969155999999999</v>
      </c>
      <c r="H3641" s="171">
        <v>0.91968000000000005</v>
      </c>
      <c r="I3641" s="170" t="b">
        <v>1</v>
      </c>
    </row>
    <row r="3642" spans="1:9" x14ac:dyDescent="0.15">
      <c r="A3642" s="169" t="s">
        <v>1175</v>
      </c>
      <c r="B3642" s="169" t="s">
        <v>789</v>
      </c>
      <c r="C3642" s="170" t="s">
        <v>61</v>
      </c>
      <c r="D3642" s="170" t="s">
        <v>60</v>
      </c>
      <c r="E3642" s="171">
        <v>5.4620000000000002E-2</v>
      </c>
      <c r="F3642" s="172">
        <v>2.6641930000000001E-2</v>
      </c>
      <c r="G3642" s="171">
        <v>0.16199763</v>
      </c>
      <c r="H3642" s="171">
        <v>0.86936999999999998</v>
      </c>
      <c r="I3642" s="170" t="b">
        <v>1</v>
      </c>
    </row>
    <row r="3643" spans="1:9" x14ac:dyDescent="0.15">
      <c r="A3643" s="169" t="s">
        <v>1175</v>
      </c>
      <c r="B3643" s="169" t="s">
        <v>372</v>
      </c>
      <c r="C3643" s="170" t="s">
        <v>60</v>
      </c>
      <c r="D3643" s="170" t="s">
        <v>63</v>
      </c>
      <c r="E3643" s="171">
        <v>0.50997999999999999</v>
      </c>
      <c r="F3643" s="172">
        <v>2.0019999999999999E-3</v>
      </c>
      <c r="G3643" s="171">
        <v>6.0748490000000002E-2</v>
      </c>
      <c r="H3643" s="171">
        <v>0.97370999999999996</v>
      </c>
      <c r="I3643" s="170" t="b">
        <v>1</v>
      </c>
    </row>
    <row r="3644" spans="1:9" x14ac:dyDescent="0.15">
      <c r="A3644" s="169" t="s">
        <v>1175</v>
      </c>
      <c r="B3644" s="169" t="s">
        <v>918</v>
      </c>
      <c r="C3644" s="170" t="s">
        <v>63</v>
      </c>
      <c r="D3644" s="170" t="s">
        <v>67</v>
      </c>
      <c r="E3644" s="171">
        <v>0.37613000000000002</v>
      </c>
      <c r="F3644" s="172">
        <v>-8.4469199999999994E-2</v>
      </c>
      <c r="G3644" s="171">
        <v>7.5555869999999997E-2</v>
      </c>
      <c r="H3644" s="171">
        <v>0.26357999999999998</v>
      </c>
      <c r="I3644" s="170" t="b">
        <v>1</v>
      </c>
    </row>
    <row r="3645" spans="1:9" x14ac:dyDescent="0.15">
      <c r="A3645" s="169" t="s">
        <v>1175</v>
      </c>
      <c r="B3645" s="169" t="s">
        <v>233</v>
      </c>
      <c r="C3645" s="170" t="s">
        <v>67</v>
      </c>
      <c r="D3645" s="170" t="s">
        <v>61</v>
      </c>
      <c r="E3645" s="171">
        <v>7.9350000000000004E-2</v>
      </c>
      <c r="F3645" s="172">
        <v>0.24607852</v>
      </c>
      <c r="G3645" s="171">
        <v>0.12621901999999999</v>
      </c>
      <c r="H3645" s="171">
        <v>5.1221999999999997E-2</v>
      </c>
      <c r="I3645" s="170" t="b">
        <v>1</v>
      </c>
    </row>
    <row r="3646" spans="1:9" x14ac:dyDescent="0.15">
      <c r="A3646" s="169" t="s">
        <v>1175</v>
      </c>
      <c r="B3646" s="169" t="s">
        <v>960</v>
      </c>
      <c r="C3646" s="170" t="s">
        <v>63</v>
      </c>
      <c r="D3646" s="170" t="s">
        <v>60</v>
      </c>
      <c r="E3646" s="171">
        <v>0.31072</v>
      </c>
      <c r="F3646" s="172">
        <v>-6.0812100000000001E-2</v>
      </c>
      <c r="G3646" s="171">
        <v>7.947179E-2</v>
      </c>
      <c r="H3646" s="171">
        <v>0.44414999999999999</v>
      </c>
      <c r="I3646" s="170" t="b">
        <v>1</v>
      </c>
    </row>
    <row r="3647" spans="1:9" x14ac:dyDescent="0.15">
      <c r="A3647" s="169" t="s">
        <v>1175</v>
      </c>
      <c r="B3647" s="169" t="s">
        <v>1018</v>
      </c>
      <c r="C3647" s="170" t="s">
        <v>67</v>
      </c>
      <c r="D3647" s="170" t="s">
        <v>61</v>
      </c>
      <c r="E3647" s="171">
        <v>2.5659999999999999E-2</v>
      </c>
      <c r="F3647" s="172">
        <v>-4.49974E-2</v>
      </c>
      <c r="G3647" s="171">
        <v>0.23545363</v>
      </c>
      <c r="H3647" s="171">
        <v>0.84843999999999997</v>
      </c>
      <c r="I3647" s="170" t="b">
        <v>1</v>
      </c>
    </row>
    <row r="3648" spans="1:9" x14ac:dyDescent="0.15">
      <c r="A3648" s="169" t="s">
        <v>1175</v>
      </c>
      <c r="B3648" s="169" t="s">
        <v>111</v>
      </c>
      <c r="C3648" s="170" t="s">
        <v>67</v>
      </c>
      <c r="D3648" s="170" t="s">
        <v>60</v>
      </c>
      <c r="E3648" s="171">
        <v>0.82011999999999996</v>
      </c>
      <c r="F3648" s="172">
        <v>-2.8587499999999998E-2</v>
      </c>
      <c r="G3648" s="171">
        <v>9.4152360000000004E-2</v>
      </c>
      <c r="H3648" s="171">
        <v>0.76141000000000003</v>
      </c>
      <c r="I3648" s="170" t="b">
        <v>1</v>
      </c>
    </row>
    <row r="3649" spans="1:9" x14ac:dyDescent="0.15">
      <c r="A3649" s="169" t="s">
        <v>1175</v>
      </c>
      <c r="B3649" s="169" t="s">
        <v>368</v>
      </c>
      <c r="C3649" s="170" t="s">
        <v>67</v>
      </c>
      <c r="D3649" s="170" t="s">
        <v>63</v>
      </c>
      <c r="E3649" s="171">
        <v>0.10238</v>
      </c>
      <c r="F3649" s="172">
        <v>-0.20334089999999999</v>
      </c>
      <c r="G3649" s="171">
        <v>0.12703128999999999</v>
      </c>
      <c r="H3649" s="171">
        <v>0.10944</v>
      </c>
      <c r="I3649" s="170" t="b">
        <v>1</v>
      </c>
    </row>
    <row r="3650" spans="1:9" x14ac:dyDescent="0.15">
      <c r="A3650" s="169" t="s">
        <v>1175</v>
      </c>
      <c r="B3650" s="169" t="s">
        <v>972</v>
      </c>
      <c r="C3650" s="170" t="s">
        <v>63</v>
      </c>
      <c r="D3650" s="170" t="s">
        <v>60</v>
      </c>
      <c r="E3650" s="171">
        <v>7.8789999999999999E-2</v>
      </c>
      <c r="F3650" s="172">
        <v>7.5107469999999996E-2</v>
      </c>
      <c r="G3650" s="171">
        <v>0.13061117999999999</v>
      </c>
      <c r="H3650" s="171">
        <v>0.56525999999999998</v>
      </c>
      <c r="I3650" s="170" t="b">
        <v>1</v>
      </c>
    </row>
    <row r="3651" spans="1:9" x14ac:dyDescent="0.15">
      <c r="A3651" s="169" t="s">
        <v>1175</v>
      </c>
      <c r="B3651" s="169" t="s">
        <v>84</v>
      </c>
      <c r="C3651" s="170" t="s">
        <v>67</v>
      </c>
      <c r="D3651" s="170" t="s">
        <v>61</v>
      </c>
      <c r="E3651" s="171">
        <v>6.3500000000000001E-2</v>
      </c>
      <c r="F3651" s="172">
        <v>0.12398598</v>
      </c>
      <c r="G3651" s="171">
        <v>0.14474625999999999</v>
      </c>
      <c r="H3651" s="171">
        <v>0.39167999999999997</v>
      </c>
      <c r="I3651" s="170" t="b">
        <v>1</v>
      </c>
    </row>
    <row r="3652" spans="1:9" x14ac:dyDescent="0.15">
      <c r="A3652" s="169" t="s">
        <v>1175</v>
      </c>
      <c r="B3652" s="169" t="s">
        <v>85</v>
      </c>
      <c r="C3652" s="170" t="s">
        <v>67</v>
      </c>
      <c r="D3652" s="170" t="s">
        <v>61</v>
      </c>
      <c r="E3652" s="171">
        <v>0.26885999999999999</v>
      </c>
      <c r="F3652" s="172">
        <v>-8.0321999999999998E-3</v>
      </c>
      <c r="G3652" s="171">
        <v>8.3832749999999998E-2</v>
      </c>
      <c r="H3652" s="171">
        <v>0.92366999999999999</v>
      </c>
      <c r="I3652" s="170" t="b">
        <v>1</v>
      </c>
    </row>
    <row r="3653" spans="1:9" x14ac:dyDescent="0.15">
      <c r="A3653" s="169" t="s">
        <v>1175</v>
      </c>
      <c r="B3653" s="169" t="s">
        <v>791</v>
      </c>
      <c r="C3653" s="170" t="s">
        <v>67</v>
      </c>
      <c r="D3653" s="170" t="s">
        <v>61</v>
      </c>
      <c r="E3653" s="171">
        <v>0.10339</v>
      </c>
      <c r="F3653" s="172">
        <v>7.9734970000000002E-2</v>
      </c>
      <c r="G3653" s="171">
        <v>0.11722614000000001</v>
      </c>
      <c r="H3653" s="171">
        <v>0.49639</v>
      </c>
      <c r="I3653" s="170" t="b">
        <v>1</v>
      </c>
    </row>
    <row r="3654" spans="1:9" x14ac:dyDescent="0.15">
      <c r="A3654" s="169" t="s">
        <v>1175</v>
      </c>
      <c r="B3654" s="169" t="s">
        <v>779</v>
      </c>
      <c r="C3654" s="170" t="s">
        <v>67</v>
      </c>
      <c r="D3654" s="170" t="s">
        <v>60</v>
      </c>
      <c r="E3654" s="171">
        <v>1.874E-2</v>
      </c>
      <c r="F3654" s="172">
        <v>-0.14502580000000001</v>
      </c>
      <c r="G3654" s="171">
        <v>0.28218114999999999</v>
      </c>
      <c r="H3654" s="171">
        <v>0.60729</v>
      </c>
      <c r="I3654" s="170" t="b">
        <v>1</v>
      </c>
    </row>
    <row r="3655" spans="1:9" x14ac:dyDescent="0.15">
      <c r="A3655" s="169" t="s">
        <v>1175</v>
      </c>
      <c r="B3655" s="169" t="s">
        <v>99</v>
      </c>
      <c r="C3655" s="170" t="s">
        <v>60</v>
      </c>
      <c r="D3655" s="170" t="s">
        <v>61</v>
      </c>
      <c r="E3655" s="171">
        <v>0.68679000000000001</v>
      </c>
      <c r="F3655" s="172">
        <v>7.6881039999999998E-2</v>
      </c>
      <c r="G3655" s="171">
        <v>7.9341389999999998E-2</v>
      </c>
      <c r="H3655" s="171">
        <v>0.33255000000000001</v>
      </c>
      <c r="I3655" s="170" t="b">
        <v>1</v>
      </c>
    </row>
    <row r="3656" spans="1:9" x14ac:dyDescent="0.15">
      <c r="A3656" s="169" t="s">
        <v>1175</v>
      </c>
      <c r="B3656" s="169" t="s">
        <v>962</v>
      </c>
      <c r="C3656" s="170" t="s">
        <v>60</v>
      </c>
      <c r="D3656" s="170" t="s">
        <v>63</v>
      </c>
      <c r="E3656" s="171">
        <v>0.34271000000000001</v>
      </c>
      <c r="F3656" s="172">
        <v>-3.4591400000000001E-2</v>
      </c>
      <c r="G3656" s="171">
        <v>7.836427E-2</v>
      </c>
      <c r="H3656" s="171">
        <v>0.65891</v>
      </c>
      <c r="I3656" s="170" t="b">
        <v>1</v>
      </c>
    </row>
    <row r="3657" spans="1:9" x14ac:dyDescent="0.15">
      <c r="A3657" s="169" t="s">
        <v>1175</v>
      </c>
      <c r="B3657" s="169" t="s">
        <v>1002</v>
      </c>
      <c r="C3657" s="170" t="s">
        <v>67</v>
      </c>
      <c r="D3657" s="170" t="s">
        <v>61</v>
      </c>
      <c r="E3657" s="171">
        <v>0.24296999999999999</v>
      </c>
      <c r="F3657" s="172">
        <v>-1.0005000000000001E-3</v>
      </c>
      <c r="G3657" s="171">
        <v>7.1209410000000001E-2</v>
      </c>
      <c r="H3657" s="171">
        <v>0.98878999999999995</v>
      </c>
      <c r="I3657" s="170" t="b">
        <v>1</v>
      </c>
    </row>
    <row r="3658" spans="1:9" x14ac:dyDescent="0.15">
      <c r="A3658" s="169" t="s">
        <v>1175</v>
      </c>
      <c r="B3658" s="169" t="s">
        <v>1004</v>
      </c>
      <c r="C3658" s="170" t="s">
        <v>60</v>
      </c>
      <c r="D3658" s="170" t="s">
        <v>61</v>
      </c>
      <c r="E3658" s="171">
        <v>0.53215999999999997</v>
      </c>
      <c r="F3658" s="172">
        <v>-1.7839899999999999E-2</v>
      </c>
      <c r="G3658" s="171">
        <v>7.2348170000000003E-2</v>
      </c>
      <c r="H3658" s="171">
        <v>0.80523</v>
      </c>
      <c r="I3658" s="170" t="b">
        <v>1</v>
      </c>
    </row>
    <row r="3659" spans="1:9" x14ac:dyDescent="0.15">
      <c r="A3659" s="169" t="s">
        <v>1175</v>
      </c>
      <c r="B3659" s="169" t="s">
        <v>349</v>
      </c>
      <c r="C3659" s="170" t="s">
        <v>63</v>
      </c>
      <c r="D3659" s="170" t="s">
        <v>1176</v>
      </c>
      <c r="E3659" s="171">
        <v>8.8660000000000003E-2</v>
      </c>
      <c r="F3659" s="172">
        <v>-8.0321999999999998E-3</v>
      </c>
      <c r="G3659" s="171">
        <v>0.1232765</v>
      </c>
      <c r="H3659" s="171">
        <v>0.94804999999999995</v>
      </c>
      <c r="I3659" s="170" t="b">
        <v>0</v>
      </c>
    </row>
    <row r="3660" spans="1:9" x14ac:dyDescent="0.15">
      <c r="A3660" s="169" t="s">
        <v>1175</v>
      </c>
      <c r="B3660" s="169" t="s">
        <v>105</v>
      </c>
      <c r="C3660" s="170" t="s">
        <v>67</v>
      </c>
      <c r="D3660" s="170" t="s">
        <v>63</v>
      </c>
      <c r="E3660" s="171">
        <v>0.28843999999999997</v>
      </c>
      <c r="F3660" s="172">
        <v>-1.10609E-2</v>
      </c>
      <c r="G3660" s="171">
        <v>8.0136789999999999E-2</v>
      </c>
      <c r="H3660" s="171">
        <v>0.89022000000000001</v>
      </c>
      <c r="I3660" s="170" t="b">
        <v>1</v>
      </c>
    </row>
    <row r="3661" spans="1:9" x14ac:dyDescent="0.15">
      <c r="A3661" s="169" t="s">
        <v>1175</v>
      </c>
      <c r="B3661" s="169" t="s">
        <v>110</v>
      </c>
      <c r="C3661" s="170" t="s">
        <v>67</v>
      </c>
      <c r="D3661" s="170" t="s">
        <v>60</v>
      </c>
      <c r="E3661" s="171">
        <v>0.28814000000000001</v>
      </c>
      <c r="F3661" s="172">
        <v>-1.2072599999999999E-2</v>
      </c>
      <c r="G3661" s="171">
        <v>8.4251919999999994E-2</v>
      </c>
      <c r="H3661" s="171">
        <v>0.88605999999999996</v>
      </c>
      <c r="I3661" s="170" t="b">
        <v>1</v>
      </c>
    </row>
    <row r="3662" spans="1:9" x14ac:dyDescent="0.15">
      <c r="A3662" s="169" t="s">
        <v>1175</v>
      </c>
      <c r="B3662" s="169" t="s">
        <v>291</v>
      </c>
      <c r="C3662" s="170" t="s">
        <v>67</v>
      </c>
      <c r="D3662" s="170" t="s">
        <v>61</v>
      </c>
      <c r="E3662" s="171">
        <v>0.70377000000000001</v>
      </c>
      <c r="F3662" s="172">
        <v>-1.68571E-2</v>
      </c>
      <c r="G3662" s="171">
        <v>8.1069310000000006E-2</v>
      </c>
      <c r="H3662" s="171">
        <v>0.83528000000000002</v>
      </c>
      <c r="I3662" s="170" t="b">
        <v>1</v>
      </c>
    </row>
    <row r="3663" spans="1:9" x14ac:dyDescent="0.15">
      <c r="A3663" s="169" t="s">
        <v>1175</v>
      </c>
      <c r="B3663" s="169" t="s">
        <v>117</v>
      </c>
      <c r="C3663" s="170" t="s">
        <v>67</v>
      </c>
      <c r="D3663" s="170" t="s">
        <v>61</v>
      </c>
      <c r="E3663" s="171">
        <v>0.69408999999999998</v>
      </c>
      <c r="F3663" s="172">
        <v>-2.66419E-2</v>
      </c>
      <c r="G3663" s="171">
        <v>7.938518E-2</v>
      </c>
      <c r="H3663" s="171">
        <v>0.73716999999999999</v>
      </c>
      <c r="I3663" s="170" t="b">
        <v>1</v>
      </c>
    </row>
    <row r="3664" spans="1:9" x14ac:dyDescent="0.15">
      <c r="A3664" s="169" t="s">
        <v>1175</v>
      </c>
      <c r="B3664" s="169" t="s">
        <v>177</v>
      </c>
      <c r="C3664" s="170" t="s">
        <v>67</v>
      </c>
      <c r="D3664" s="170" t="s">
        <v>63</v>
      </c>
      <c r="E3664" s="171">
        <v>0.83831999999999995</v>
      </c>
      <c r="F3664" s="172">
        <v>-9.6218899999999996E-2</v>
      </c>
      <c r="G3664" s="171">
        <v>9.6503500000000006E-2</v>
      </c>
      <c r="H3664" s="171">
        <v>0.31874000000000002</v>
      </c>
      <c r="I3664" s="170" t="b">
        <v>1</v>
      </c>
    </row>
    <row r="3665" spans="1:9" x14ac:dyDescent="0.15">
      <c r="A3665" s="169" t="s">
        <v>1175</v>
      </c>
      <c r="B3665" s="169" t="s">
        <v>190</v>
      </c>
      <c r="C3665" s="170" t="s">
        <v>67</v>
      </c>
      <c r="D3665" s="170" t="s">
        <v>61</v>
      </c>
      <c r="E3665" s="171">
        <v>0.93103000000000002</v>
      </c>
      <c r="F3665" s="172">
        <v>-2.9954999999999999E-3</v>
      </c>
      <c r="G3665" s="171">
        <v>0.13486872999999999</v>
      </c>
      <c r="H3665" s="171">
        <v>0.98228000000000004</v>
      </c>
      <c r="I3665" s="170" t="b">
        <v>1</v>
      </c>
    </row>
    <row r="3666" spans="1:9" x14ac:dyDescent="0.15">
      <c r="A3666" s="169" t="s">
        <v>1175</v>
      </c>
      <c r="B3666" s="169" t="s">
        <v>273</v>
      </c>
      <c r="C3666" s="170" t="s">
        <v>60</v>
      </c>
      <c r="D3666" s="170" t="s">
        <v>1176</v>
      </c>
      <c r="E3666" s="171">
        <v>0.20507</v>
      </c>
      <c r="F3666" s="172">
        <v>-9.5410200000000001E-2</v>
      </c>
      <c r="G3666" s="171">
        <v>9.2117229999999994E-2</v>
      </c>
      <c r="H3666" s="171">
        <v>0.30031999999999998</v>
      </c>
      <c r="I3666" s="170" t="b">
        <v>0</v>
      </c>
    </row>
    <row r="3667" spans="1:9" x14ac:dyDescent="0.15">
      <c r="A3667" s="169" t="s">
        <v>1175</v>
      </c>
      <c r="B3667" s="169" t="s">
        <v>920</v>
      </c>
      <c r="C3667" s="170" t="s">
        <v>63</v>
      </c>
      <c r="D3667" s="170" t="s">
        <v>61</v>
      </c>
      <c r="E3667" s="171">
        <v>0.37907999999999997</v>
      </c>
      <c r="F3667" s="172">
        <v>-0.1031408</v>
      </c>
      <c r="G3667" s="171">
        <v>7.5837039999999994E-2</v>
      </c>
      <c r="H3667" s="171">
        <v>0.17382</v>
      </c>
      <c r="I3667" s="170" t="b">
        <v>1</v>
      </c>
    </row>
    <row r="3668" spans="1:9" x14ac:dyDescent="0.15">
      <c r="A3668" s="169" t="s">
        <v>1175</v>
      </c>
      <c r="B3668" s="169" t="s">
        <v>405</v>
      </c>
      <c r="C3668" s="170" t="s">
        <v>60</v>
      </c>
      <c r="D3668" s="170" t="s">
        <v>63</v>
      </c>
      <c r="E3668" s="171">
        <v>0.20648</v>
      </c>
      <c r="F3668" s="172">
        <v>-0.21072099999999999</v>
      </c>
      <c r="G3668" s="171">
        <v>9.4192670000000006E-2</v>
      </c>
      <c r="H3668" s="171">
        <v>2.5277999999999998E-2</v>
      </c>
      <c r="I3668" s="170" t="b">
        <v>1</v>
      </c>
    </row>
    <row r="3669" spans="1:9" x14ac:dyDescent="0.15">
      <c r="A3669" s="169" t="s">
        <v>1175</v>
      </c>
      <c r="B3669" s="169" t="s">
        <v>829</v>
      </c>
      <c r="C3669" s="170" t="s">
        <v>60</v>
      </c>
      <c r="D3669" s="170" t="s">
        <v>63</v>
      </c>
      <c r="E3669" s="171">
        <v>0.36303000000000002</v>
      </c>
      <c r="F3669" s="172">
        <v>-0.10425</v>
      </c>
      <c r="G3669" s="171">
        <v>7.6357079999999994E-2</v>
      </c>
      <c r="H3669" s="171">
        <v>0.17216000000000001</v>
      </c>
      <c r="I3669" s="170" t="b">
        <v>1</v>
      </c>
    </row>
    <row r="3670" spans="1:9" x14ac:dyDescent="0.15">
      <c r="A3670" s="169" t="s">
        <v>1175</v>
      </c>
      <c r="B3670" s="169" t="s">
        <v>249</v>
      </c>
      <c r="C3670" s="170" t="s">
        <v>60</v>
      </c>
      <c r="D3670" s="170" t="s">
        <v>63</v>
      </c>
      <c r="E3670" s="171">
        <v>0.29005999999999998</v>
      </c>
      <c r="F3670" s="172">
        <v>-8.2295199999999999E-2</v>
      </c>
      <c r="G3670" s="171">
        <v>8.0954170000000006E-2</v>
      </c>
      <c r="H3670" s="171">
        <v>0.30936000000000002</v>
      </c>
      <c r="I3670" s="170" t="b">
        <v>1</v>
      </c>
    </row>
    <row r="3671" spans="1:9" x14ac:dyDescent="0.15">
      <c r="A3671" s="169" t="s">
        <v>1175</v>
      </c>
      <c r="B3671" s="169" t="s">
        <v>379</v>
      </c>
      <c r="C3671" s="170" t="s">
        <v>63</v>
      </c>
      <c r="D3671" s="170" t="s">
        <v>61</v>
      </c>
      <c r="E3671" s="171">
        <v>0.81737000000000004</v>
      </c>
      <c r="F3671" s="172">
        <v>-1.9980000000000002E-3</v>
      </c>
      <c r="G3671" s="171">
        <v>8.995736E-2</v>
      </c>
      <c r="H3671" s="171">
        <v>0.98228000000000004</v>
      </c>
      <c r="I3671" s="170" t="b">
        <v>1</v>
      </c>
    </row>
    <row r="3672" spans="1:9" x14ac:dyDescent="0.15">
      <c r="A3672" s="169" t="s">
        <v>1175</v>
      </c>
      <c r="B3672" s="169" t="s">
        <v>187</v>
      </c>
      <c r="C3672" s="170" t="s">
        <v>67</v>
      </c>
      <c r="D3672" s="170" t="s">
        <v>61</v>
      </c>
      <c r="E3672" s="171">
        <v>0.19911000000000001</v>
      </c>
      <c r="F3672" s="172">
        <v>3.3434779999999997E-2</v>
      </c>
      <c r="G3672" s="171">
        <v>9.0101929999999997E-2</v>
      </c>
      <c r="H3672" s="171">
        <v>0.71057999999999999</v>
      </c>
      <c r="I3672" s="170" t="b">
        <v>1</v>
      </c>
    </row>
    <row r="3673" spans="1:9" x14ac:dyDescent="0.15">
      <c r="A3673" s="169" t="s">
        <v>1175</v>
      </c>
      <c r="B3673" s="169" t="s">
        <v>202</v>
      </c>
      <c r="C3673" s="170" t="s">
        <v>67</v>
      </c>
      <c r="D3673" s="170" t="s">
        <v>61</v>
      </c>
      <c r="E3673" s="171">
        <v>0.22070000000000001</v>
      </c>
      <c r="F3673" s="172">
        <v>2.371653E-2</v>
      </c>
      <c r="G3673" s="171">
        <v>8.7163099999999993E-2</v>
      </c>
      <c r="H3673" s="171">
        <v>0.78554999999999997</v>
      </c>
      <c r="I3673" s="170" t="b">
        <v>1</v>
      </c>
    </row>
    <row r="3674" spans="1:9" x14ac:dyDescent="0.15">
      <c r="A3674" s="169" t="s">
        <v>1175</v>
      </c>
      <c r="B3674" s="169" t="s">
        <v>219</v>
      </c>
      <c r="C3674" s="170" t="s">
        <v>60</v>
      </c>
      <c r="D3674" s="170" t="s">
        <v>63</v>
      </c>
      <c r="E3674" s="171">
        <v>0.66815000000000002</v>
      </c>
      <c r="F3674" s="172">
        <v>6.6139799999999999E-2</v>
      </c>
      <c r="G3674" s="171">
        <v>7.7487189999999997E-2</v>
      </c>
      <c r="H3674" s="171">
        <v>0.39334999999999998</v>
      </c>
      <c r="I3674" s="170" t="b">
        <v>1</v>
      </c>
    </row>
    <row r="3675" spans="1:9" x14ac:dyDescent="0.15">
      <c r="A3675" s="169" t="s">
        <v>1175</v>
      </c>
      <c r="B3675" s="169" t="s">
        <v>230</v>
      </c>
      <c r="C3675" s="170" t="s">
        <v>60</v>
      </c>
      <c r="D3675" s="170" t="s">
        <v>61</v>
      </c>
      <c r="E3675" s="171">
        <v>0.72851999999999995</v>
      </c>
      <c r="F3675" s="172">
        <v>-8.0657900000000005E-2</v>
      </c>
      <c r="G3675" s="171">
        <v>8.0873109999999998E-2</v>
      </c>
      <c r="H3675" s="171">
        <v>0.31859999999999999</v>
      </c>
      <c r="I3675" s="170" t="b">
        <v>1</v>
      </c>
    </row>
    <row r="3676" spans="1:9" x14ac:dyDescent="0.15">
      <c r="A3676" s="169" t="s">
        <v>1175</v>
      </c>
      <c r="B3676" s="169" t="s">
        <v>374</v>
      </c>
      <c r="C3676" s="170" t="s">
        <v>67</v>
      </c>
      <c r="D3676" s="170" t="s">
        <v>61</v>
      </c>
      <c r="E3676" s="171">
        <v>0.47533999999999998</v>
      </c>
      <c r="F3676" s="172">
        <v>4.0181790000000002E-2</v>
      </c>
      <c r="G3676" s="171">
        <v>7.3851459999999994E-2</v>
      </c>
      <c r="H3676" s="171">
        <v>0.58638000000000001</v>
      </c>
      <c r="I3676" s="170" t="b">
        <v>1</v>
      </c>
    </row>
    <row r="3677" spans="1:9" x14ac:dyDescent="0.15">
      <c r="A3677" s="169" t="s">
        <v>1175</v>
      </c>
      <c r="B3677" s="169" t="s">
        <v>1006</v>
      </c>
      <c r="C3677" s="170" t="s">
        <v>67</v>
      </c>
      <c r="D3677" s="170" t="s">
        <v>61</v>
      </c>
      <c r="E3677" s="171">
        <v>0.33928000000000003</v>
      </c>
      <c r="F3677" s="172">
        <v>0.11332869</v>
      </c>
      <c r="G3677" s="171">
        <v>7.5491320000000001E-2</v>
      </c>
      <c r="H3677" s="171">
        <v>0.1333</v>
      </c>
      <c r="I3677" s="170" t="b">
        <v>1</v>
      </c>
    </row>
    <row r="3678" spans="1:9" x14ac:dyDescent="0.15">
      <c r="A3678" s="169" t="s">
        <v>1175</v>
      </c>
      <c r="B3678" s="169" t="s">
        <v>98</v>
      </c>
      <c r="C3678" s="170" t="s">
        <v>60</v>
      </c>
      <c r="D3678" s="170" t="s">
        <v>63</v>
      </c>
      <c r="E3678" s="171">
        <v>0.70555000000000001</v>
      </c>
      <c r="F3678" s="172">
        <v>3.8740829999999997E-2</v>
      </c>
      <c r="G3678" s="171">
        <v>8.0833810000000006E-2</v>
      </c>
      <c r="H3678" s="171">
        <v>0.63175000000000003</v>
      </c>
      <c r="I3678" s="170" t="b">
        <v>1</v>
      </c>
    </row>
    <row r="3679" spans="1:9" x14ac:dyDescent="0.15">
      <c r="A3679" s="169" t="s">
        <v>1175</v>
      </c>
      <c r="B3679" s="169" t="s">
        <v>359</v>
      </c>
      <c r="C3679" s="170" t="s">
        <v>60</v>
      </c>
      <c r="D3679" s="170" t="s">
        <v>63</v>
      </c>
      <c r="E3679" s="171">
        <v>0.55889</v>
      </c>
      <c r="F3679" s="172">
        <v>-4.9874999999999997E-3</v>
      </c>
      <c r="G3679" s="171">
        <v>8.0390760000000006E-2</v>
      </c>
      <c r="H3679" s="171">
        <v>0.95052999999999999</v>
      </c>
      <c r="I3679" s="170" t="b">
        <v>1</v>
      </c>
    </row>
    <row r="3680" spans="1:9" x14ac:dyDescent="0.15">
      <c r="A3680" s="169" t="s">
        <v>1175</v>
      </c>
      <c r="B3680" s="169" t="s">
        <v>373</v>
      </c>
      <c r="C3680" s="170" t="s">
        <v>67</v>
      </c>
      <c r="D3680" s="170" t="s">
        <v>61</v>
      </c>
      <c r="E3680" s="171">
        <v>0.44213999999999998</v>
      </c>
      <c r="F3680" s="172">
        <v>-0.14041219999999999</v>
      </c>
      <c r="G3680" s="171">
        <v>7.4600929999999996E-2</v>
      </c>
      <c r="H3680" s="171">
        <v>5.9811999999999997E-2</v>
      </c>
      <c r="I3680" s="170" t="b">
        <v>1</v>
      </c>
    </row>
    <row r="3681" spans="1:9" x14ac:dyDescent="0.15">
      <c r="A3681" s="169" t="s">
        <v>1175</v>
      </c>
      <c r="B3681" s="169" t="s">
        <v>367</v>
      </c>
      <c r="C3681" s="170" t="s">
        <v>60</v>
      </c>
      <c r="D3681" s="170" t="s">
        <v>61</v>
      </c>
      <c r="E3681" s="171">
        <v>0.73560999999999999</v>
      </c>
      <c r="F3681" s="172">
        <v>3.8740829999999997E-2</v>
      </c>
      <c r="G3681" s="171">
        <v>8.2944420000000005E-2</v>
      </c>
      <c r="H3681" s="171">
        <v>0.64044999999999996</v>
      </c>
      <c r="I3681" s="170" t="b">
        <v>1</v>
      </c>
    </row>
    <row r="3682" spans="1:9" x14ac:dyDescent="0.15">
      <c r="A3682" s="169" t="s">
        <v>1175</v>
      </c>
      <c r="B3682" s="169" t="s">
        <v>827</v>
      </c>
      <c r="C3682" s="170" t="s">
        <v>61</v>
      </c>
      <c r="D3682" s="170" t="s">
        <v>67</v>
      </c>
      <c r="E3682" s="171">
        <v>0.45904</v>
      </c>
      <c r="F3682" s="172">
        <v>-0.1791267</v>
      </c>
      <c r="G3682" s="171">
        <v>7.3059730000000003E-2</v>
      </c>
      <c r="H3682" s="171">
        <v>1.4215E-2</v>
      </c>
      <c r="I3682" s="170" t="b">
        <v>1</v>
      </c>
    </row>
    <row r="3683" spans="1:9" x14ac:dyDescent="0.15">
      <c r="A3683" s="169" t="s">
        <v>1175</v>
      </c>
      <c r="B3683" s="169" t="s">
        <v>309</v>
      </c>
      <c r="C3683" s="170" t="s">
        <v>67</v>
      </c>
      <c r="D3683" s="170" t="s">
        <v>61</v>
      </c>
      <c r="E3683" s="171">
        <v>0.84113000000000004</v>
      </c>
      <c r="F3683" s="172">
        <v>-5.35408E-2</v>
      </c>
      <c r="G3683" s="171">
        <v>9.7899310000000003E-2</v>
      </c>
      <c r="H3683" s="171">
        <v>0.58445000000000003</v>
      </c>
      <c r="I3683" s="170" t="b">
        <v>1</v>
      </c>
    </row>
    <row r="3684" spans="1:9" x14ac:dyDescent="0.15">
      <c r="A3684" s="169" t="s">
        <v>1175</v>
      </c>
      <c r="B3684" s="169" t="s">
        <v>135</v>
      </c>
      <c r="C3684" s="170" t="s">
        <v>67</v>
      </c>
      <c r="D3684" s="170" t="s">
        <v>61</v>
      </c>
      <c r="E3684" s="171">
        <v>0.25080999999999998</v>
      </c>
      <c r="F3684" s="172">
        <v>-3.5627199999999998E-2</v>
      </c>
      <c r="G3684" s="171">
        <v>8.4802989999999995E-2</v>
      </c>
      <c r="H3684" s="171">
        <v>0.6744</v>
      </c>
      <c r="I3684" s="170" t="b">
        <v>1</v>
      </c>
    </row>
    <row r="3685" spans="1:9" x14ac:dyDescent="0.15">
      <c r="A3685" s="169" t="s">
        <v>1175</v>
      </c>
      <c r="B3685" s="169" t="s">
        <v>304</v>
      </c>
      <c r="C3685" s="170" t="s">
        <v>60</v>
      </c>
      <c r="D3685" s="170" t="s">
        <v>63</v>
      </c>
      <c r="E3685" s="171">
        <v>0.49963999999999997</v>
      </c>
      <c r="F3685" s="172">
        <v>-3.1490700000000003E-2</v>
      </c>
      <c r="G3685" s="171">
        <v>7.2543389999999999E-2</v>
      </c>
      <c r="H3685" s="171">
        <v>0.66422000000000003</v>
      </c>
      <c r="I3685" s="170" t="b">
        <v>1</v>
      </c>
    </row>
    <row r="3686" spans="1:9" x14ac:dyDescent="0.15">
      <c r="A3686" s="169" t="s">
        <v>1175</v>
      </c>
      <c r="B3686" s="169" t="s">
        <v>974</v>
      </c>
      <c r="C3686" s="170" t="s">
        <v>60</v>
      </c>
      <c r="D3686" s="170" t="s">
        <v>63</v>
      </c>
      <c r="E3686" s="171">
        <v>0.41143000000000002</v>
      </c>
      <c r="F3686" s="172">
        <v>5.4488189999999999E-2</v>
      </c>
      <c r="G3686" s="171">
        <v>7.4011259999999995E-2</v>
      </c>
      <c r="H3686" s="171">
        <v>0.46160000000000001</v>
      </c>
      <c r="I3686" s="170" t="b">
        <v>1</v>
      </c>
    </row>
    <row r="3687" spans="1:9" x14ac:dyDescent="0.15">
      <c r="A3687" s="169" t="s">
        <v>1175</v>
      </c>
      <c r="B3687" s="169" t="s">
        <v>976</v>
      </c>
      <c r="C3687" s="170" t="s">
        <v>60</v>
      </c>
      <c r="D3687" s="170" t="s">
        <v>61</v>
      </c>
      <c r="E3687" s="171">
        <v>6.8650000000000003E-2</v>
      </c>
      <c r="F3687" s="172">
        <v>-0.1684187</v>
      </c>
      <c r="G3687" s="171">
        <v>0.15660514</v>
      </c>
      <c r="H3687" s="171">
        <v>0.28217999999999999</v>
      </c>
      <c r="I3687" s="170" t="b">
        <v>1</v>
      </c>
    </row>
    <row r="3688" spans="1:9" x14ac:dyDescent="0.15">
      <c r="A3688" s="169" t="s">
        <v>1175</v>
      </c>
      <c r="B3688" s="169" t="s">
        <v>910</v>
      </c>
      <c r="C3688" s="170" t="s">
        <v>67</v>
      </c>
      <c r="D3688" s="170" t="s">
        <v>61</v>
      </c>
      <c r="E3688" s="171">
        <v>0.26124000000000003</v>
      </c>
      <c r="F3688" s="172">
        <v>6.8592790000000001E-2</v>
      </c>
      <c r="G3688" s="171">
        <v>8.1128320000000004E-2</v>
      </c>
      <c r="H3688" s="171">
        <v>0.39784000000000003</v>
      </c>
      <c r="I3688" s="170" t="b">
        <v>1</v>
      </c>
    </row>
    <row r="3689" spans="1:9" x14ac:dyDescent="0.15">
      <c r="A3689" s="169" t="s">
        <v>1175</v>
      </c>
      <c r="B3689" s="169" t="s">
        <v>978</v>
      </c>
      <c r="C3689" s="170" t="s">
        <v>60</v>
      </c>
      <c r="D3689" s="170" t="s">
        <v>63</v>
      </c>
      <c r="E3689" s="171">
        <v>0.14377999999999999</v>
      </c>
      <c r="F3689" s="172">
        <v>9.8033739999999994E-2</v>
      </c>
      <c r="G3689" s="171">
        <v>0.10130085</v>
      </c>
      <c r="H3689" s="171">
        <v>0.33317000000000002</v>
      </c>
      <c r="I3689" s="170" t="b">
        <v>1</v>
      </c>
    </row>
    <row r="3690" spans="1:9" x14ac:dyDescent="0.15">
      <c r="A3690" s="169" t="s">
        <v>1175</v>
      </c>
      <c r="B3690" s="169" t="s">
        <v>1020</v>
      </c>
      <c r="C3690" s="170" t="s">
        <v>63</v>
      </c>
      <c r="D3690" s="170" t="s">
        <v>61</v>
      </c>
      <c r="E3690" s="171">
        <v>0.16832</v>
      </c>
      <c r="F3690" s="172">
        <v>4.0181790000000002E-2</v>
      </c>
      <c r="G3690" s="171">
        <v>9.5432790000000003E-2</v>
      </c>
      <c r="H3690" s="171">
        <v>0.67371999999999999</v>
      </c>
      <c r="I3690" s="170" t="b">
        <v>1</v>
      </c>
    </row>
    <row r="3691" spans="1:9" x14ac:dyDescent="0.15">
      <c r="A3691" s="169" t="s">
        <v>1175</v>
      </c>
      <c r="B3691" s="169" t="s">
        <v>912</v>
      </c>
      <c r="C3691" s="170" t="s">
        <v>67</v>
      </c>
      <c r="D3691" s="170" t="s">
        <v>61</v>
      </c>
      <c r="E3691" s="171">
        <v>3.5700000000000003E-2</v>
      </c>
      <c r="F3691" s="172">
        <v>-0.15548490000000001</v>
      </c>
      <c r="G3691" s="171">
        <v>0.20424597999999999</v>
      </c>
      <c r="H3691" s="171">
        <v>0.44650000000000001</v>
      </c>
      <c r="I3691" s="170" t="b">
        <v>1</v>
      </c>
    </row>
    <row r="3692" spans="1:9" x14ac:dyDescent="0.15">
      <c r="A3692" s="169" t="s">
        <v>1175</v>
      </c>
      <c r="B3692" s="169" t="s">
        <v>237</v>
      </c>
      <c r="C3692" s="170" t="s">
        <v>67</v>
      </c>
      <c r="D3692" s="170" t="s">
        <v>60</v>
      </c>
      <c r="E3692" s="171">
        <v>0.76859999999999995</v>
      </c>
      <c r="F3692" s="172">
        <v>-6.5787700000000005E-2</v>
      </c>
      <c r="G3692" s="171">
        <v>8.5391900000000007E-2</v>
      </c>
      <c r="H3692" s="171">
        <v>0.44105</v>
      </c>
      <c r="I3692" s="170" t="b">
        <v>1</v>
      </c>
    </row>
    <row r="3693" spans="1:9" x14ac:dyDescent="0.15">
      <c r="A3693" s="169" t="s">
        <v>1175</v>
      </c>
      <c r="B3693" s="169" t="s">
        <v>294</v>
      </c>
      <c r="C3693" s="170" t="s">
        <v>67</v>
      </c>
      <c r="D3693" s="170" t="s">
        <v>60</v>
      </c>
      <c r="E3693" s="171">
        <v>0.26602999999999999</v>
      </c>
      <c r="F3693" s="172">
        <v>5.9211859999999998E-2</v>
      </c>
      <c r="G3693" s="171">
        <v>8.1064860000000002E-2</v>
      </c>
      <c r="H3693" s="171">
        <v>0.46512999999999999</v>
      </c>
      <c r="I3693" s="170" t="b">
        <v>1</v>
      </c>
    </row>
    <row r="3694" spans="1:9" x14ac:dyDescent="0.15">
      <c r="A3694" s="169" t="s">
        <v>1175</v>
      </c>
      <c r="B3694" s="169" t="s">
        <v>122</v>
      </c>
      <c r="C3694" s="170" t="s">
        <v>67</v>
      </c>
      <c r="D3694" s="170" t="s">
        <v>63</v>
      </c>
      <c r="E3694" s="171">
        <v>0.26584999999999998</v>
      </c>
      <c r="F3694" s="172">
        <v>5.3540770000000001E-2</v>
      </c>
      <c r="G3694" s="171">
        <v>8.1380850000000005E-2</v>
      </c>
      <c r="H3694" s="171">
        <v>0.51060000000000005</v>
      </c>
      <c r="I3694" s="170" t="b">
        <v>1</v>
      </c>
    </row>
    <row r="3695" spans="1:9" x14ac:dyDescent="0.15">
      <c r="A3695" s="169" t="s">
        <v>1175</v>
      </c>
      <c r="B3695" s="169" t="s">
        <v>389</v>
      </c>
      <c r="C3695" s="170" t="s">
        <v>60</v>
      </c>
      <c r="D3695" s="170" t="s">
        <v>63</v>
      </c>
      <c r="E3695" s="171">
        <v>0.74644999999999995</v>
      </c>
      <c r="F3695" s="172">
        <v>-7.1389999999999995E-2</v>
      </c>
      <c r="G3695" s="171">
        <v>8.3153779999999997E-2</v>
      </c>
      <c r="H3695" s="171">
        <v>0.3906</v>
      </c>
      <c r="I3695" s="170" t="b">
        <v>1</v>
      </c>
    </row>
    <row r="3696" spans="1:9" x14ac:dyDescent="0.15">
      <c r="A3696" s="169" t="s">
        <v>1175</v>
      </c>
      <c r="B3696" s="169" t="s">
        <v>121</v>
      </c>
      <c r="C3696" s="170" t="s">
        <v>67</v>
      </c>
      <c r="D3696" s="170" t="s">
        <v>61</v>
      </c>
      <c r="E3696" s="171">
        <v>0.11198</v>
      </c>
      <c r="F3696" s="172">
        <v>9.9503300000000003E-3</v>
      </c>
      <c r="G3696" s="171">
        <v>0.12234606000000001</v>
      </c>
      <c r="H3696" s="171">
        <v>0.93518000000000001</v>
      </c>
      <c r="I3696" s="170" t="b">
        <v>1</v>
      </c>
    </row>
    <row r="3697" spans="1:9" x14ac:dyDescent="0.15">
      <c r="A3697" s="169" t="s">
        <v>1175</v>
      </c>
      <c r="B3697" s="169" t="s">
        <v>980</v>
      </c>
      <c r="C3697" s="170" t="s">
        <v>63</v>
      </c>
      <c r="D3697" s="170" t="s">
        <v>60</v>
      </c>
      <c r="E3697" s="171">
        <v>0.26785999999999999</v>
      </c>
      <c r="F3697" s="172">
        <v>0.10526051</v>
      </c>
      <c r="G3697" s="171">
        <v>8.0865880000000001E-2</v>
      </c>
      <c r="H3697" s="171">
        <v>0.19303000000000001</v>
      </c>
      <c r="I3697" s="170" t="b">
        <v>1</v>
      </c>
    </row>
    <row r="3698" spans="1:9" x14ac:dyDescent="0.15">
      <c r="A3698" s="169" t="s">
        <v>1175</v>
      </c>
      <c r="B3698" s="169" t="s">
        <v>914</v>
      </c>
      <c r="C3698" s="170" t="s">
        <v>63</v>
      </c>
      <c r="D3698" s="170" t="s">
        <v>60</v>
      </c>
      <c r="E3698" s="171">
        <v>0.25353999999999999</v>
      </c>
      <c r="F3698" s="172">
        <v>7.2320659999999995E-2</v>
      </c>
      <c r="G3698" s="171">
        <v>8.2405439999999996E-2</v>
      </c>
      <c r="H3698" s="171">
        <v>0.38014999999999999</v>
      </c>
      <c r="I3698" s="170" t="b">
        <v>1</v>
      </c>
    </row>
    <row r="3699" spans="1:9" x14ac:dyDescent="0.15">
      <c r="A3699" s="169" t="s">
        <v>1175</v>
      </c>
      <c r="B3699" s="169" t="s">
        <v>845</v>
      </c>
      <c r="C3699" s="170" t="s">
        <v>60</v>
      </c>
      <c r="D3699" s="170" t="s">
        <v>63</v>
      </c>
      <c r="E3699" s="171">
        <v>0.22436</v>
      </c>
      <c r="F3699" s="172">
        <v>8.3421609999999993E-2</v>
      </c>
      <c r="G3699" s="171">
        <v>8.6733069999999995E-2</v>
      </c>
      <c r="H3699" s="171">
        <v>0.33613999999999999</v>
      </c>
      <c r="I3699" s="170" t="b">
        <v>1</v>
      </c>
    </row>
    <row r="3700" spans="1:9" x14ac:dyDescent="0.15">
      <c r="A3700" s="169" t="s">
        <v>1175</v>
      </c>
      <c r="B3700" s="169" t="s">
        <v>197</v>
      </c>
      <c r="C3700" s="170" t="s">
        <v>67</v>
      </c>
      <c r="D3700" s="170" t="s">
        <v>60</v>
      </c>
      <c r="E3700" s="171">
        <v>0.70511000000000001</v>
      </c>
      <c r="F3700" s="172">
        <v>0.22564667999999999</v>
      </c>
      <c r="G3700" s="171">
        <v>8.2078869999999998E-2</v>
      </c>
      <c r="H3700" s="171">
        <v>5.9750999999999997E-3</v>
      </c>
      <c r="I3700" s="170" t="b">
        <v>1</v>
      </c>
    </row>
    <row r="3701" spans="1:9" x14ac:dyDescent="0.15">
      <c r="A3701" s="169" t="s">
        <v>1175</v>
      </c>
      <c r="B3701" s="169" t="s">
        <v>940</v>
      </c>
      <c r="C3701" s="170" t="s">
        <v>60</v>
      </c>
      <c r="D3701" s="170" t="s">
        <v>63</v>
      </c>
      <c r="E3701" s="171">
        <v>0.42865999999999999</v>
      </c>
      <c r="F3701" s="172">
        <v>-0.13581969999999999</v>
      </c>
      <c r="G3701" s="171">
        <v>7.4163629999999994E-2</v>
      </c>
      <c r="H3701" s="171">
        <v>6.7047999999999996E-2</v>
      </c>
      <c r="I3701" s="170" t="b">
        <v>1</v>
      </c>
    </row>
    <row r="3702" spans="1:9" x14ac:dyDescent="0.15">
      <c r="A3702" s="169" t="s">
        <v>1175</v>
      </c>
      <c r="B3702" s="169" t="s">
        <v>301</v>
      </c>
      <c r="C3702" s="170" t="s">
        <v>60</v>
      </c>
      <c r="D3702" s="170" t="s">
        <v>63</v>
      </c>
      <c r="E3702" s="171">
        <v>0.30197000000000002</v>
      </c>
      <c r="F3702" s="172">
        <v>3.9220709999999999E-2</v>
      </c>
      <c r="G3702" s="171">
        <v>7.7689129999999995E-2</v>
      </c>
      <c r="H3702" s="171">
        <v>0.61367000000000005</v>
      </c>
      <c r="I3702" s="170" t="b">
        <v>1</v>
      </c>
    </row>
    <row r="3703" spans="1:9" x14ac:dyDescent="0.15">
      <c r="A3703" s="169" t="s">
        <v>1175</v>
      </c>
      <c r="B3703" s="169" t="s">
        <v>180</v>
      </c>
      <c r="C3703" s="170" t="s">
        <v>60</v>
      </c>
      <c r="D3703" s="170" t="s">
        <v>63</v>
      </c>
      <c r="E3703" s="171">
        <v>0.13086</v>
      </c>
      <c r="F3703" s="172">
        <v>3.246719E-2</v>
      </c>
      <c r="G3703" s="171">
        <v>0.10624573</v>
      </c>
      <c r="H3703" s="171">
        <v>0.75992000000000004</v>
      </c>
      <c r="I3703" s="170" t="b">
        <v>1</v>
      </c>
    </row>
    <row r="3704" spans="1:9" x14ac:dyDescent="0.15">
      <c r="A3704" s="169" t="s">
        <v>1175</v>
      </c>
      <c r="B3704" s="169" t="s">
        <v>801</v>
      </c>
      <c r="C3704" s="170" t="s">
        <v>61</v>
      </c>
      <c r="D3704" s="170" t="s">
        <v>67</v>
      </c>
      <c r="E3704" s="171">
        <v>0.50480999999999998</v>
      </c>
      <c r="F3704" s="172">
        <v>-2.2739499999999999E-2</v>
      </c>
      <c r="G3704" s="171">
        <v>7.1108290000000005E-2</v>
      </c>
      <c r="H3704" s="171">
        <v>0.74912999999999996</v>
      </c>
      <c r="I3704" s="170" t="b">
        <v>1</v>
      </c>
    </row>
    <row r="3705" spans="1:9" x14ac:dyDescent="0.15">
      <c r="A3705" s="169" t="s">
        <v>1175</v>
      </c>
      <c r="B3705" s="169" t="s">
        <v>334</v>
      </c>
      <c r="C3705" s="170" t="s">
        <v>67</v>
      </c>
      <c r="D3705" s="170" t="s">
        <v>61</v>
      </c>
      <c r="E3705" s="171">
        <v>0.48853999999999997</v>
      </c>
      <c r="F3705" s="172">
        <v>3.4401429999999997E-2</v>
      </c>
      <c r="G3705" s="171">
        <v>7.2690829999999998E-2</v>
      </c>
      <c r="H3705" s="171">
        <v>0.63602999999999998</v>
      </c>
      <c r="I3705" s="170" t="b">
        <v>1</v>
      </c>
    </row>
    <row r="3706" spans="1:9" x14ac:dyDescent="0.15">
      <c r="A3706" s="169" t="s">
        <v>1175</v>
      </c>
      <c r="B3706" s="169" t="s">
        <v>385</v>
      </c>
      <c r="C3706" s="170" t="s">
        <v>67</v>
      </c>
      <c r="D3706" s="170" t="s">
        <v>61</v>
      </c>
      <c r="E3706" s="171">
        <v>0.17901</v>
      </c>
      <c r="F3706" s="172">
        <v>-1.2072599999999999E-2</v>
      </c>
      <c r="G3706" s="171">
        <v>9.6978949999999994E-2</v>
      </c>
      <c r="H3706" s="171">
        <v>0.90093000000000001</v>
      </c>
      <c r="I3706" s="170" t="b">
        <v>1</v>
      </c>
    </row>
    <row r="3707" spans="1:9" x14ac:dyDescent="0.15">
      <c r="A3707" s="169" t="s">
        <v>1175</v>
      </c>
      <c r="B3707" s="169" t="s">
        <v>964</v>
      </c>
      <c r="C3707" s="170" t="s">
        <v>60</v>
      </c>
      <c r="D3707" s="170" t="s">
        <v>63</v>
      </c>
      <c r="E3707" s="171">
        <v>0.29292000000000001</v>
      </c>
      <c r="F3707" s="172">
        <v>0.12221762999999999</v>
      </c>
      <c r="G3707" s="171">
        <v>7.8419030000000001E-2</v>
      </c>
      <c r="H3707" s="171">
        <v>0.11910999999999999</v>
      </c>
      <c r="I3707" s="170" t="b">
        <v>1</v>
      </c>
    </row>
    <row r="3708" spans="1:9" x14ac:dyDescent="0.15">
      <c r="A3708" s="169" t="s">
        <v>1175</v>
      </c>
      <c r="B3708" s="169" t="s">
        <v>966</v>
      </c>
      <c r="C3708" s="170" t="s">
        <v>63</v>
      </c>
      <c r="D3708" s="170" t="s">
        <v>61</v>
      </c>
      <c r="E3708" s="171">
        <v>0.41336000000000001</v>
      </c>
      <c r="F3708" s="172">
        <v>-6.2939800000000004E-2</v>
      </c>
      <c r="G3708" s="171">
        <v>7.4176220000000001E-2</v>
      </c>
      <c r="H3708" s="171">
        <v>0.39615</v>
      </c>
      <c r="I3708" s="170" t="b">
        <v>1</v>
      </c>
    </row>
    <row r="3709" spans="1:9" x14ac:dyDescent="0.15">
      <c r="A3709" s="169" t="s">
        <v>1175</v>
      </c>
      <c r="B3709" s="169" t="s">
        <v>94</v>
      </c>
      <c r="C3709" s="170" t="s">
        <v>60</v>
      </c>
      <c r="D3709" s="170" t="s">
        <v>63</v>
      </c>
      <c r="E3709" s="171">
        <v>0.53374999999999995</v>
      </c>
      <c r="F3709" s="172">
        <v>-2.5667700000000002E-2</v>
      </c>
      <c r="G3709" s="171">
        <v>7.2013820000000006E-2</v>
      </c>
      <c r="H3709" s="171">
        <v>0.72152000000000005</v>
      </c>
      <c r="I3709" s="170" t="b">
        <v>1</v>
      </c>
    </row>
    <row r="3710" spans="1:9" x14ac:dyDescent="0.15">
      <c r="A3710" s="169" t="s">
        <v>1175</v>
      </c>
      <c r="B3710" s="169" t="s">
        <v>323</v>
      </c>
      <c r="C3710" s="170" t="s">
        <v>60</v>
      </c>
      <c r="D3710" s="170" t="s">
        <v>63</v>
      </c>
      <c r="E3710" s="171">
        <v>0.61109000000000002</v>
      </c>
      <c r="F3710" s="172">
        <v>9.0407400000000002E-3</v>
      </c>
      <c r="G3710" s="171">
        <v>7.7179709999999999E-2</v>
      </c>
      <c r="H3710" s="171">
        <v>0.90674999999999994</v>
      </c>
      <c r="I3710" s="170" t="b">
        <v>1</v>
      </c>
    </row>
    <row r="3711" spans="1:9" x14ac:dyDescent="0.15">
      <c r="A3711" s="169" t="s">
        <v>1175</v>
      </c>
      <c r="B3711" s="169" t="s">
        <v>362</v>
      </c>
      <c r="C3711" s="170" t="s">
        <v>60</v>
      </c>
      <c r="D3711" s="170" t="s">
        <v>63</v>
      </c>
      <c r="E3711" s="171">
        <v>0.31196000000000002</v>
      </c>
      <c r="F3711" s="172">
        <v>9.0754360000000006E-2</v>
      </c>
      <c r="G3711" s="171">
        <v>7.7337249999999996E-2</v>
      </c>
      <c r="H3711" s="171">
        <v>0.24060000000000001</v>
      </c>
      <c r="I3711" s="170" t="b">
        <v>1</v>
      </c>
    </row>
    <row r="3712" spans="1:9" x14ac:dyDescent="0.15">
      <c r="A3712" s="169" t="s">
        <v>1175</v>
      </c>
      <c r="B3712" s="169" t="s">
        <v>360</v>
      </c>
      <c r="C3712" s="170" t="s">
        <v>67</v>
      </c>
      <c r="D3712" s="170" t="s">
        <v>61</v>
      </c>
      <c r="E3712" s="171">
        <v>0.79629000000000005</v>
      </c>
      <c r="F3712" s="172">
        <v>-0.14842</v>
      </c>
      <c r="G3712" s="171">
        <v>8.7518090000000007E-2</v>
      </c>
      <c r="H3712" s="171">
        <v>8.9909000000000003E-2</v>
      </c>
      <c r="I3712" s="170" t="b">
        <v>1</v>
      </c>
    </row>
    <row r="3713" spans="1:9" x14ac:dyDescent="0.15">
      <c r="A3713" s="169" t="s">
        <v>1175</v>
      </c>
      <c r="B3713" s="169" t="s">
        <v>861</v>
      </c>
      <c r="C3713" s="170" t="s">
        <v>63</v>
      </c>
      <c r="D3713" s="170" t="s">
        <v>60</v>
      </c>
      <c r="E3713" s="171">
        <v>0.52090000000000003</v>
      </c>
      <c r="F3713" s="172">
        <v>1.7146160000000001E-2</v>
      </c>
      <c r="G3713" s="171">
        <v>7.1231639999999999E-2</v>
      </c>
      <c r="H3713" s="171">
        <v>0.80978000000000006</v>
      </c>
      <c r="I3713" s="170" t="b">
        <v>1</v>
      </c>
    </row>
    <row r="3714" spans="1:9" x14ac:dyDescent="0.15">
      <c r="A3714" s="169" t="s">
        <v>1175</v>
      </c>
      <c r="B3714" s="169" t="s">
        <v>849</v>
      </c>
      <c r="C3714" s="170" t="s">
        <v>63</v>
      </c>
      <c r="D3714" s="170" t="s">
        <v>60</v>
      </c>
      <c r="E3714" s="171">
        <v>0.35285</v>
      </c>
      <c r="F3714" s="172">
        <v>0.22394322999999999</v>
      </c>
      <c r="G3714" s="171">
        <v>7.4436530000000001E-2</v>
      </c>
      <c r="H3714" s="171">
        <v>2.6253000000000001E-3</v>
      </c>
      <c r="I3714" s="170" t="b">
        <v>1</v>
      </c>
    </row>
    <row r="3715" spans="1:9" x14ac:dyDescent="0.15">
      <c r="A3715" s="169" t="s">
        <v>1174</v>
      </c>
      <c r="B3715" s="169" t="s">
        <v>954</v>
      </c>
      <c r="C3715" s="170" t="s">
        <v>63</v>
      </c>
      <c r="D3715" s="170" t="s">
        <v>61</v>
      </c>
      <c r="E3715" s="171">
        <v>0.37530000000000002</v>
      </c>
      <c r="F3715" s="172">
        <v>-0.11020000000000001</v>
      </c>
      <c r="G3715" s="171">
        <v>3.9399999999999998E-2</v>
      </c>
      <c r="H3715" s="171">
        <v>5.1599999999999997E-3</v>
      </c>
      <c r="I3715" s="170" t="b">
        <v>1</v>
      </c>
    </row>
    <row r="3716" spans="1:9" x14ac:dyDescent="0.15">
      <c r="A3716" s="169" t="s">
        <v>1174</v>
      </c>
      <c r="B3716" s="169" t="s">
        <v>327</v>
      </c>
      <c r="C3716" s="170" t="s">
        <v>60</v>
      </c>
      <c r="D3716" s="170" t="s">
        <v>63</v>
      </c>
      <c r="E3716" s="171">
        <v>0.49490000000000001</v>
      </c>
      <c r="F3716" s="172">
        <v>1.14E-2</v>
      </c>
      <c r="G3716" s="171">
        <v>3.8199999999999998E-2</v>
      </c>
      <c r="H3716" s="171">
        <v>0.76500000000000001</v>
      </c>
      <c r="I3716" s="170" t="b">
        <v>1</v>
      </c>
    </row>
    <row r="3717" spans="1:9" x14ac:dyDescent="0.15">
      <c r="A3717" s="169" t="s">
        <v>1174</v>
      </c>
      <c r="B3717" s="169" t="s">
        <v>239</v>
      </c>
      <c r="C3717" s="170" t="s">
        <v>60</v>
      </c>
      <c r="D3717" s="170" t="s">
        <v>63</v>
      </c>
      <c r="E3717" s="171">
        <v>0.26729999999999998</v>
      </c>
      <c r="F3717" s="172">
        <v>-9.1899999999999996E-2</v>
      </c>
      <c r="G3717" s="171">
        <v>4.3099999999999999E-2</v>
      </c>
      <c r="H3717" s="171">
        <v>3.3000000000000002E-2</v>
      </c>
      <c r="I3717" s="170" t="b">
        <v>1</v>
      </c>
    </row>
    <row r="3718" spans="1:9" x14ac:dyDescent="0.15">
      <c r="A3718" s="169" t="s">
        <v>1174</v>
      </c>
      <c r="B3718" s="169" t="s">
        <v>353</v>
      </c>
      <c r="C3718" s="170" t="s">
        <v>67</v>
      </c>
      <c r="D3718" s="170" t="s">
        <v>60</v>
      </c>
      <c r="E3718" s="171">
        <v>0.89739999999999998</v>
      </c>
      <c r="F3718" s="172">
        <v>-2.98E-2</v>
      </c>
      <c r="G3718" s="171">
        <v>6.3E-2</v>
      </c>
      <c r="H3718" s="171">
        <v>0.63600000000000001</v>
      </c>
      <c r="I3718" s="170" t="b">
        <v>1</v>
      </c>
    </row>
    <row r="3719" spans="1:9" x14ac:dyDescent="0.15">
      <c r="A3719" s="169" t="s">
        <v>1174</v>
      </c>
      <c r="B3719" s="169" t="s">
        <v>380</v>
      </c>
      <c r="C3719" s="170" t="s">
        <v>60</v>
      </c>
      <c r="D3719" s="170" t="s">
        <v>63</v>
      </c>
      <c r="E3719" s="171">
        <v>7.3980000000000004E-2</v>
      </c>
      <c r="F3719" s="172">
        <v>-8.5199999999999998E-2</v>
      </c>
      <c r="G3719" s="171">
        <v>7.2900000000000006E-2</v>
      </c>
      <c r="H3719" s="171">
        <v>0.24299999999999999</v>
      </c>
      <c r="I3719" s="170" t="b">
        <v>1</v>
      </c>
    </row>
    <row r="3720" spans="1:9" x14ac:dyDescent="0.15">
      <c r="A3720" s="169" t="s">
        <v>1174</v>
      </c>
      <c r="B3720" s="169" t="s">
        <v>813</v>
      </c>
      <c r="C3720" s="170" t="s">
        <v>60</v>
      </c>
      <c r="D3720" s="170" t="s">
        <v>63</v>
      </c>
      <c r="E3720" s="171">
        <v>0.49830000000000002</v>
      </c>
      <c r="F3720" s="172">
        <v>1E-3</v>
      </c>
      <c r="G3720" s="171">
        <v>3.8100000000000002E-2</v>
      </c>
      <c r="H3720" s="171">
        <v>0.97899999999999998</v>
      </c>
      <c r="I3720" s="170" t="b">
        <v>1</v>
      </c>
    </row>
    <row r="3721" spans="1:9" x14ac:dyDescent="0.15">
      <c r="A3721" s="169" t="s">
        <v>1174</v>
      </c>
      <c r="B3721" s="169" t="s">
        <v>295</v>
      </c>
      <c r="C3721" s="170" t="s">
        <v>60</v>
      </c>
      <c r="D3721" s="170" t="s">
        <v>63</v>
      </c>
      <c r="E3721" s="171">
        <v>8.455E-2</v>
      </c>
      <c r="F3721" s="172">
        <v>3.1800000000000002E-2</v>
      </c>
      <c r="G3721" s="171">
        <v>6.8699999999999997E-2</v>
      </c>
      <c r="H3721" s="171">
        <v>0.64300000000000002</v>
      </c>
      <c r="I3721" s="170" t="b">
        <v>1</v>
      </c>
    </row>
    <row r="3722" spans="1:9" x14ac:dyDescent="0.15">
      <c r="A3722" s="169" t="s">
        <v>1174</v>
      </c>
      <c r="B3722" s="169" t="s">
        <v>365</v>
      </c>
      <c r="C3722" s="170" t="s">
        <v>67</v>
      </c>
      <c r="D3722" s="170" t="s">
        <v>61</v>
      </c>
      <c r="E3722" s="171">
        <v>0.2361</v>
      </c>
      <c r="F3722" s="172">
        <v>-4.4699999999999997E-2</v>
      </c>
      <c r="G3722" s="171">
        <v>4.4999999999999998E-2</v>
      </c>
      <c r="H3722" s="171">
        <v>0.32100000000000001</v>
      </c>
      <c r="I3722" s="170" t="b">
        <v>1</v>
      </c>
    </row>
    <row r="3723" spans="1:9" x14ac:dyDescent="0.15">
      <c r="A3723" s="169" t="s">
        <v>1174</v>
      </c>
      <c r="B3723" s="169" t="s">
        <v>236</v>
      </c>
      <c r="C3723" s="170" t="s">
        <v>67</v>
      </c>
      <c r="D3723" s="170" t="s">
        <v>61</v>
      </c>
      <c r="E3723" s="171">
        <v>0.55359999999999998</v>
      </c>
      <c r="F3723" s="172">
        <v>4.24E-2</v>
      </c>
      <c r="G3723" s="171">
        <v>3.8399999999999997E-2</v>
      </c>
      <c r="H3723" s="171">
        <v>0.27</v>
      </c>
      <c r="I3723" s="170" t="b">
        <v>1</v>
      </c>
    </row>
    <row r="3724" spans="1:9" x14ac:dyDescent="0.15">
      <c r="A3724" s="169" t="s">
        <v>1174</v>
      </c>
      <c r="B3724" s="169" t="s">
        <v>232</v>
      </c>
      <c r="C3724" s="170" t="s">
        <v>67</v>
      </c>
      <c r="D3724" s="170" t="s">
        <v>61</v>
      </c>
      <c r="E3724" s="171">
        <v>0.67989999999999995</v>
      </c>
      <c r="F3724" s="172">
        <v>2.7199999999999998E-2</v>
      </c>
      <c r="G3724" s="171">
        <v>4.1000000000000002E-2</v>
      </c>
      <c r="H3724" s="171">
        <v>0.50700000000000001</v>
      </c>
      <c r="I3724" s="170" t="b">
        <v>1</v>
      </c>
    </row>
    <row r="3725" spans="1:9" x14ac:dyDescent="0.15">
      <c r="A3725" s="169" t="s">
        <v>1174</v>
      </c>
      <c r="B3725" s="169" t="s">
        <v>930</v>
      </c>
      <c r="C3725" s="170" t="s">
        <v>67</v>
      </c>
      <c r="D3725" s="170" t="s">
        <v>61</v>
      </c>
      <c r="E3725" s="171">
        <v>0.2172</v>
      </c>
      <c r="F3725" s="172">
        <v>1.6999999999999999E-3</v>
      </c>
      <c r="G3725" s="171">
        <v>4.6199999999999998E-2</v>
      </c>
      <c r="H3725" s="171">
        <v>0.97099999999999997</v>
      </c>
      <c r="I3725" s="170" t="b">
        <v>1</v>
      </c>
    </row>
    <row r="3726" spans="1:9" x14ac:dyDescent="0.15">
      <c r="A3726" s="169" t="s">
        <v>1174</v>
      </c>
      <c r="B3726" s="169" t="s">
        <v>297</v>
      </c>
      <c r="C3726" s="170" t="s">
        <v>67</v>
      </c>
      <c r="D3726" s="170" t="s">
        <v>60</v>
      </c>
      <c r="E3726" s="171">
        <v>0.46</v>
      </c>
      <c r="F3726" s="172">
        <v>1.7100000000000001E-2</v>
      </c>
      <c r="G3726" s="171">
        <v>3.8300000000000001E-2</v>
      </c>
      <c r="H3726" s="171">
        <v>0.65500000000000003</v>
      </c>
      <c r="I3726" s="170" t="b">
        <v>0</v>
      </c>
    </row>
    <row r="3727" spans="1:9" x14ac:dyDescent="0.15">
      <c r="A3727" s="169" t="s">
        <v>1174</v>
      </c>
      <c r="B3727" s="169" t="s">
        <v>109</v>
      </c>
      <c r="C3727" s="170" t="s">
        <v>67</v>
      </c>
      <c r="D3727" s="170" t="s">
        <v>60</v>
      </c>
      <c r="E3727" s="171">
        <v>0.35010000000000002</v>
      </c>
      <c r="F3727" s="172">
        <v>-8.2000000000000007E-3</v>
      </c>
      <c r="G3727" s="171">
        <v>3.9899999999999998E-2</v>
      </c>
      <c r="H3727" s="171">
        <v>0.83699999999999997</v>
      </c>
      <c r="I3727" s="170" t="b">
        <v>1</v>
      </c>
    </row>
    <row r="3728" spans="1:9" x14ac:dyDescent="0.15">
      <c r="A3728" s="169" t="s">
        <v>1174</v>
      </c>
      <c r="B3728" s="169" t="s">
        <v>282</v>
      </c>
      <c r="C3728" s="170" t="s">
        <v>67</v>
      </c>
      <c r="D3728" s="170" t="s">
        <v>61</v>
      </c>
      <c r="E3728" s="171">
        <v>0.63959999999999995</v>
      </c>
      <c r="F3728" s="172">
        <v>2.76E-2</v>
      </c>
      <c r="G3728" s="171">
        <v>3.9699999999999999E-2</v>
      </c>
      <c r="H3728" s="171">
        <v>0.48699999999999999</v>
      </c>
      <c r="I3728" s="170" t="b">
        <v>1</v>
      </c>
    </row>
    <row r="3729" spans="1:9" x14ac:dyDescent="0.15">
      <c r="A3729" s="169" t="s">
        <v>1174</v>
      </c>
      <c r="B3729" s="169" t="s">
        <v>175</v>
      </c>
      <c r="C3729" s="170" t="s">
        <v>67</v>
      </c>
      <c r="D3729" s="170" t="s">
        <v>63</v>
      </c>
      <c r="E3729" s="171">
        <v>0.29659999999999997</v>
      </c>
      <c r="F3729" s="172">
        <v>-1.44E-2</v>
      </c>
      <c r="G3729" s="171">
        <v>4.1799999999999997E-2</v>
      </c>
      <c r="H3729" s="171">
        <v>0.73</v>
      </c>
      <c r="I3729" s="170" t="b">
        <v>1</v>
      </c>
    </row>
    <row r="3730" spans="1:9" x14ac:dyDescent="0.15">
      <c r="A3730" s="169" t="s">
        <v>1174</v>
      </c>
      <c r="B3730" s="169" t="s">
        <v>835</v>
      </c>
      <c r="C3730" s="170" t="s">
        <v>60</v>
      </c>
      <c r="D3730" s="170" t="s">
        <v>61</v>
      </c>
      <c r="E3730" s="171">
        <v>0.39229999999999998</v>
      </c>
      <c r="F3730" s="172">
        <v>-8.6400000000000005E-2</v>
      </c>
      <c r="G3730" s="171">
        <v>3.9100000000000003E-2</v>
      </c>
      <c r="H3730" s="171">
        <v>2.7099999999999999E-2</v>
      </c>
      <c r="I3730" s="170" t="b">
        <v>1</v>
      </c>
    </row>
    <row r="3731" spans="1:9" x14ac:dyDescent="0.15">
      <c r="A3731" s="169" t="s">
        <v>1174</v>
      </c>
      <c r="B3731" s="169" t="s">
        <v>181</v>
      </c>
      <c r="C3731" s="170" t="s">
        <v>67</v>
      </c>
      <c r="D3731" s="170" t="s">
        <v>61</v>
      </c>
      <c r="E3731" s="171">
        <v>0.34839999999999999</v>
      </c>
      <c r="F3731" s="172">
        <v>4.2500000000000003E-2</v>
      </c>
      <c r="G3731" s="171">
        <v>3.9899999999999998E-2</v>
      </c>
      <c r="H3731" s="171">
        <v>0.28699999999999998</v>
      </c>
      <c r="I3731" s="170" t="b">
        <v>1</v>
      </c>
    </row>
    <row r="3732" spans="1:9" x14ac:dyDescent="0.15">
      <c r="A3732" s="169" t="s">
        <v>1174</v>
      </c>
      <c r="B3732" s="169" t="s">
        <v>346</v>
      </c>
      <c r="C3732" s="170" t="s">
        <v>67</v>
      </c>
      <c r="D3732" s="170" t="s">
        <v>61</v>
      </c>
      <c r="E3732" s="171">
        <v>0.59689999999999999</v>
      </c>
      <c r="F3732" s="172">
        <v>-7.2900000000000006E-2</v>
      </c>
      <c r="G3732" s="171">
        <v>3.9E-2</v>
      </c>
      <c r="H3732" s="171">
        <v>6.1600000000000002E-2</v>
      </c>
      <c r="I3732" s="170" t="b">
        <v>1</v>
      </c>
    </row>
    <row r="3733" spans="1:9" x14ac:dyDescent="0.15">
      <c r="A3733" s="169" t="s">
        <v>1174</v>
      </c>
      <c r="B3733" s="169" t="s">
        <v>773</v>
      </c>
      <c r="C3733" s="170" t="s">
        <v>67</v>
      </c>
      <c r="D3733" s="170" t="s">
        <v>61</v>
      </c>
      <c r="E3733" s="171">
        <v>0.30170000000000002</v>
      </c>
      <c r="F3733" s="172">
        <v>-6.8999999999999999E-3</v>
      </c>
      <c r="G3733" s="171">
        <v>4.1599999999999998E-2</v>
      </c>
      <c r="H3733" s="171">
        <v>0.86799999999999999</v>
      </c>
      <c r="I3733" s="170" t="b">
        <v>1</v>
      </c>
    </row>
    <row r="3734" spans="1:9" x14ac:dyDescent="0.15">
      <c r="A3734" s="169" t="s">
        <v>1174</v>
      </c>
      <c r="B3734" s="169" t="s">
        <v>793</v>
      </c>
      <c r="C3734" s="170" t="s">
        <v>63</v>
      </c>
      <c r="D3734" s="170" t="s">
        <v>60</v>
      </c>
      <c r="E3734" s="171">
        <v>0.14380000000000001</v>
      </c>
      <c r="F3734" s="172">
        <v>1.2200000000000001E-2</v>
      </c>
      <c r="G3734" s="171">
        <v>5.45E-2</v>
      </c>
      <c r="H3734" s="171">
        <v>0.82299999999999995</v>
      </c>
      <c r="I3734" s="170" t="b">
        <v>1</v>
      </c>
    </row>
    <row r="3735" spans="1:9" x14ac:dyDescent="0.15">
      <c r="A3735" s="169" t="s">
        <v>1174</v>
      </c>
      <c r="B3735" s="169" t="s">
        <v>154</v>
      </c>
      <c r="C3735" s="170" t="s">
        <v>67</v>
      </c>
      <c r="D3735" s="170" t="s">
        <v>61</v>
      </c>
      <c r="E3735" s="171">
        <v>0.1439</v>
      </c>
      <c r="F3735" s="172">
        <v>0.02</v>
      </c>
      <c r="G3735" s="171">
        <v>5.4399999999999997E-2</v>
      </c>
      <c r="H3735" s="171">
        <v>0.71299999999999997</v>
      </c>
      <c r="I3735" s="170" t="b">
        <v>1</v>
      </c>
    </row>
    <row r="3736" spans="1:9" x14ac:dyDescent="0.15">
      <c r="A3736" s="169" t="s">
        <v>1174</v>
      </c>
      <c r="B3736" s="169" t="s">
        <v>404</v>
      </c>
      <c r="C3736" s="170" t="s">
        <v>60</v>
      </c>
      <c r="D3736" s="170" t="s">
        <v>63</v>
      </c>
      <c r="E3736" s="171">
        <v>0.85609999999999997</v>
      </c>
      <c r="F3736" s="172">
        <v>-1.9800000000000002E-2</v>
      </c>
      <c r="G3736" s="171">
        <v>5.4399999999999997E-2</v>
      </c>
      <c r="H3736" s="171">
        <v>0.71599999999999997</v>
      </c>
      <c r="I3736" s="170" t="b">
        <v>1</v>
      </c>
    </row>
    <row r="3737" spans="1:9" x14ac:dyDescent="0.15">
      <c r="A3737" s="169" t="s">
        <v>1174</v>
      </c>
      <c r="B3737" s="169" t="s">
        <v>178</v>
      </c>
      <c r="C3737" s="170" t="s">
        <v>63</v>
      </c>
      <c r="D3737" s="170" t="s">
        <v>61</v>
      </c>
      <c r="E3737" s="171">
        <v>0.64319999999999999</v>
      </c>
      <c r="F3737" s="172">
        <v>-2.35E-2</v>
      </c>
      <c r="G3737" s="171">
        <v>3.9800000000000002E-2</v>
      </c>
      <c r="H3737" s="171">
        <v>0.55500000000000005</v>
      </c>
      <c r="I3737" s="170" t="b">
        <v>1</v>
      </c>
    </row>
    <row r="3738" spans="1:9" x14ac:dyDescent="0.15">
      <c r="A3738" s="169" t="s">
        <v>1174</v>
      </c>
      <c r="B3738" s="169" t="s">
        <v>253</v>
      </c>
      <c r="C3738" s="170" t="s">
        <v>67</v>
      </c>
      <c r="D3738" s="170" t="s">
        <v>61</v>
      </c>
      <c r="E3738" s="171">
        <v>0.51590000000000003</v>
      </c>
      <c r="F3738" s="172">
        <v>2.5000000000000001E-2</v>
      </c>
      <c r="G3738" s="171">
        <v>3.8600000000000002E-2</v>
      </c>
      <c r="H3738" s="171">
        <v>0.51700000000000002</v>
      </c>
      <c r="I3738" s="170" t="b">
        <v>1</v>
      </c>
    </row>
    <row r="3739" spans="1:9" x14ac:dyDescent="0.15">
      <c r="A3739" s="169" t="s">
        <v>1174</v>
      </c>
      <c r="B3739" s="169" t="s">
        <v>254</v>
      </c>
      <c r="C3739" s="170" t="s">
        <v>63</v>
      </c>
      <c r="D3739" s="170" t="s">
        <v>61</v>
      </c>
      <c r="E3739" s="171">
        <v>0.40639999999999998</v>
      </c>
      <c r="F3739" s="172">
        <v>-4.6199999999999998E-2</v>
      </c>
      <c r="G3739" s="171">
        <v>3.9800000000000002E-2</v>
      </c>
      <c r="H3739" s="171">
        <v>0.246</v>
      </c>
      <c r="I3739" s="170" t="b">
        <v>1</v>
      </c>
    </row>
    <row r="3740" spans="1:9" x14ac:dyDescent="0.15">
      <c r="A3740" s="169" t="s">
        <v>1174</v>
      </c>
      <c r="B3740" s="169" t="s">
        <v>321</v>
      </c>
      <c r="C3740" s="170" t="s">
        <v>63</v>
      </c>
      <c r="D3740" s="170" t="s">
        <v>61</v>
      </c>
      <c r="E3740" s="171">
        <v>0.25290000000000001</v>
      </c>
      <c r="F3740" s="172">
        <v>8.3999999999999995E-3</v>
      </c>
      <c r="G3740" s="171">
        <v>4.3900000000000002E-2</v>
      </c>
      <c r="H3740" s="171">
        <v>0.84799999999999998</v>
      </c>
      <c r="I3740" s="170" t="b">
        <v>1</v>
      </c>
    </row>
    <row r="3741" spans="1:9" x14ac:dyDescent="0.15">
      <c r="A3741" s="169" t="s">
        <v>1174</v>
      </c>
      <c r="B3741" s="169" t="s">
        <v>165</v>
      </c>
      <c r="C3741" s="170" t="s">
        <v>60</v>
      </c>
      <c r="D3741" s="170" t="s">
        <v>63</v>
      </c>
      <c r="E3741" s="171">
        <v>0.52449999999999997</v>
      </c>
      <c r="F3741" s="172">
        <v>4.6699999999999998E-2</v>
      </c>
      <c r="G3741" s="171">
        <v>3.8199999999999998E-2</v>
      </c>
      <c r="H3741" s="171">
        <v>0.222</v>
      </c>
      <c r="I3741" s="170" t="b">
        <v>1</v>
      </c>
    </row>
    <row r="3742" spans="1:9" x14ac:dyDescent="0.15">
      <c r="A3742" s="169" t="s">
        <v>1174</v>
      </c>
      <c r="B3742" s="169" t="s">
        <v>104</v>
      </c>
      <c r="C3742" s="170" t="s">
        <v>63</v>
      </c>
      <c r="D3742" s="170" t="s">
        <v>61</v>
      </c>
      <c r="E3742" s="171">
        <v>0.57469999999999999</v>
      </c>
      <c r="F3742" s="172">
        <v>4.0000000000000001E-3</v>
      </c>
      <c r="G3742" s="171">
        <v>3.8600000000000002E-2</v>
      </c>
      <c r="H3742" s="171">
        <v>0.91700000000000004</v>
      </c>
      <c r="I3742" s="170" t="b">
        <v>0</v>
      </c>
    </row>
    <row r="3743" spans="1:9" x14ac:dyDescent="0.15">
      <c r="A3743" s="169" t="s">
        <v>1174</v>
      </c>
      <c r="B3743" s="169" t="s">
        <v>390</v>
      </c>
      <c r="C3743" s="170" t="s">
        <v>60</v>
      </c>
      <c r="D3743" s="170" t="s">
        <v>61</v>
      </c>
      <c r="E3743" s="171">
        <v>0.8357</v>
      </c>
      <c r="F3743" s="172">
        <v>3.8399999999999997E-2</v>
      </c>
      <c r="G3743" s="171">
        <v>5.1400000000000001E-2</v>
      </c>
      <c r="H3743" s="171">
        <v>0.45500000000000002</v>
      </c>
      <c r="I3743" s="170" t="b">
        <v>1</v>
      </c>
    </row>
    <row r="3744" spans="1:9" x14ac:dyDescent="0.15">
      <c r="A3744" s="169" t="s">
        <v>1174</v>
      </c>
      <c r="B3744" s="169" t="s">
        <v>151</v>
      </c>
      <c r="C3744" s="170" t="s">
        <v>67</v>
      </c>
      <c r="D3744" s="170" t="s">
        <v>63</v>
      </c>
      <c r="E3744" s="171">
        <v>0.62439999999999996</v>
      </c>
      <c r="F3744" s="172">
        <v>2E-3</v>
      </c>
      <c r="G3744" s="171">
        <v>3.9300000000000002E-2</v>
      </c>
      <c r="H3744" s="171">
        <v>0.95899999999999996</v>
      </c>
      <c r="I3744" s="170" t="b">
        <v>1</v>
      </c>
    </row>
    <row r="3745" spans="1:9" x14ac:dyDescent="0.15">
      <c r="A3745" s="169" t="s">
        <v>1174</v>
      </c>
      <c r="B3745" s="169" t="s">
        <v>343</v>
      </c>
      <c r="C3745" s="170" t="s">
        <v>60</v>
      </c>
      <c r="D3745" s="170" t="s">
        <v>63</v>
      </c>
      <c r="E3745" s="171">
        <v>0.184</v>
      </c>
      <c r="F3745" s="172">
        <v>3.5200000000000002E-2</v>
      </c>
      <c r="G3745" s="171">
        <v>4.9500000000000002E-2</v>
      </c>
      <c r="H3745" s="171">
        <v>0.47699999999999998</v>
      </c>
      <c r="I3745" s="170" t="b">
        <v>1</v>
      </c>
    </row>
    <row r="3746" spans="1:9" x14ac:dyDescent="0.15">
      <c r="A3746" s="169" t="s">
        <v>1174</v>
      </c>
      <c r="B3746" s="169" t="s">
        <v>186</v>
      </c>
      <c r="C3746" s="170" t="s">
        <v>60</v>
      </c>
      <c r="D3746" s="170" t="s">
        <v>63</v>
      </c>
      <c r="E3746" s="171">
        <v>0.71589999999999998</v>
      </c>
      <c r="F3746" s="172">
        <v>-2.3699999999999999E-2</v>
      </c>
      <c r="G3746" s="171">
        <v>4.2200000000000001E-2</v>
      </c>
      <c r="H3746" s="171">
        <v>0.57399999999999995</v>
      </c>
      <c r="I3746" s="170" t="b">
        <v>1</v>
      </c>
    </row>
    <row r="3747" spans="1:9" x14ac:dyDescent="0.15">
      <c r="A3747" s="169" t="s">
        <v>1174</v>
      </c>
      <c r="B3747" s="169" t="s">
        <v>183</v>
      </c>
      <c r="C3747" s="170" t="s">
        <v>60</v>
      </c>
      <c r="D3747" s="170" t="s">
        <v>63</v>
      </c>
      <c r="E3747" s="171">
        <v>9.1969999999999996E-2</v>
      </c>
      <c r="F3747" s="172">
        <v>-7.1999999999999998E-3</v>
      </c>
      <c r="G3747" s="171">
        <v>6.6199999999999995E-2</v>
      </c>
      <c r="H3747" s="171">
        <v>0.91300000000000003</v>
      </c>
      <c r="I3747" s="170" t="b">
        <v>1</v>
      </c>
    </row>
    <row r="3748" spans="1:9" x14ac:dyDescent="0.15">
      <c r="A3748" s="169" t="s">
        <v>1174</v>
      </c>
      <c r="B3748" s="169" t="s">
        <v>184</v>
      </c>
      <c r="C3748" s="170" t="s">
        <v>67</v>
      </c>
      <c r="D3748" s="170" t="s">
        <v>61</v>
      </c>
      <c r="E3748" s="171">
        <v>0.7742</v>
      </c>
      <c r="F3748" s="172">
        <v>0.1011</v>
      </c>
      <c r="G3748" s="171">
        <v>4.5600000000000002E-2</v>
      </c>
      <c r="H3748" s="171">
        <v>2.6599999999999999E-2</v>
      </c>
      <c r="I3748" s="170" t="b">
        <v>1</v>
      </c>
    </row>
    <row r="3749" spans="1:9" x14ac:dyDescent="0.15">
      <c r="A3749" s="169" t="s">
        <v>1174</v>
      </c>
      <c r="B3749" s="169" t="s">
        <v>948</v>
      </c>
      <c r="C3749" s="170" t="s">
        <v>67</v>
      </c>
      <c r="D3749" s="170" t="s">
        <v>60</v>
      </c>
      <c r="E3749" s="171">
        <v>0.45679999999999998</v>
      </c>
      <c r="F3749" s="172">
        <v>-4.9799999999999997E-2</v>
      </c>
      <c r="G3749" s="171">
        <v>3.8399999999999997E-2</v>
      </c>
      <c r="H3749" s="171">
        <v>0.19500000000000001</v>
      </c>
      <c r="I3749" s="170" t="b">
        <v>0</v>
      </c>
    </row>
    <row r="3750" spans="1:9" x14ac:dyDescent="0.15">
      <c r="A3750" s="169" t="s">
        <v>1174</v>
      </c>
      <c r="B3750" s="169" t="s">
        <v>1008</v>
      </c>
      <c r="C3750" s="170" t="s">
        <v>61</v>
      </c>
      <c r="D3750" s="170" t="s">
        <v>67</v>
      </c>
      <c r="E3750" s="171">
        <v>1.414E-2</v>
      </c>
      <c r="F3750" s="172">
        <v>0.15110000000000001</v>
      </c>
      <c r="G3750" s="171">
        <v>0.17100000000000001</v>
      </c>
      <c r="H3750" s="171">
        <v>0.376</v>
      </c>
      <c r="I3750" s="170" t="b">
        <v>1</v>
      </c>
    </row>
    <row r="3751" spans="1:9" x14ac:dyDescent="0.15">
      <c r="A3751" s="169" t="s">
        <v>1174</v>
      </c>
      <c r="B3751" s="169" t="s">
        <v>138</v>
      </c>
      <c r="C3751" s="170" t="s">
        <v>67</v>
      </c>
      <c r="D3751" s="170" t="s">
        <v>60</v>
      </c>
      <c r="E3751" s="171">
        <v>0.80020000000000002</v>
      </c>
      <c r="F3751" s="172">
        <v>-2.8500000000000001E-2</v>
      </c>
      <c r="G3751" s="171">
        <v>4.7899999999999998E-2</v>
      </c>
      <c r="H3751" s="171">
        <v>0.55200000000000005</v>
      </c>
      <c r="I3751" s="170" t="b">
        <v>1</v>
      </c>
    </row>
    <row r="3752" spans="1:9" x14ac:dyDescent="0.15">
      <c r="A3752" s="169" t="s">
        <v>1174</v>
      </c>
      <c r="B3752" s="169" t="s">
        <v>283</v>
      </c>
      <c r="C3752" s="170" t="s">
        <v>67</v>
      </c>
      <c r="D3752" s="170" t="s">
        <v>63</v>
      </c>
      <c r="E3752" s="171">
        <v>3.3210000000000003E-2</v>
      </c>
      <c r="F3752" s="172">
        <v>7.22E-2</v>
      </c>
      <c r="G3752" s="171">
        <v>0.108</v>
      </c>
      <c r="H3752" s="171">
        <v>0.505</v>
      </c>
      <c r="I3752" s="170" t="b">
        <v>1</v>
      </c>
    </row>
    <row r="3753" spans="1:9" x14ac:dyDescent="0.15">
      <c r="A3753" s="169" t="s">
        <v>1174</v>
      </c>
      <c r="B3753" s="169" t="s">
        <v>357</v>
      </c>
      <c r="C3753" s="170" t="s">
        <v>60</v>
      </c>
      <c r="D3753" s="170" t="s">
        <v>63</v>
      </c>
      <c r="E3753" s="171">
        <v>0.73599999999999999</v>
      </c>
      <c r="F3753" s="172">
        <v>-4.6899999999999997E-2</v>
      </c>
      <c r="G3753" s="171">
        <v>4.3400000000000001E-2</v>
      </c>
      <c r="H3753" s="171">
        <v>0.28000000000000003</v>
      </c>
      <c r="I3753" s="170" t="b">
        <v>1</v>
      </c>
    </row>
    <row r="3754" spans="1:9" x14ac:dyDescent="0.15">
      <c r="A3754" s="169" t="s">
        <v>1174</v>
      </c>
      <c r="B3754" s="169" t="s">
        <v>161</v>
      </c>
      <c r="C3754" s="170" t="s">
        <v>60</v>
      </c>
      <c r="D3754" s="170" t="s">
        <v>63</v>
      </c>
      <c r="E3754" s="171">
        <v>0.26500000000000001</v>
      </c>
      <c r="F3754" s="172">
        <v>-2.0500000000000001E-2</v>
      </c>
      <c r="G3754" s="171">
        <v>4.3400000000000001E-2</v>
      </c>
      <c r="H3754" s="171">
        <v>0.63700000000000001</v>
      </c>
      <c r="I3754" s="170" t="b">
        <v>1</v>
      </c>
    </row>
    <row r="3755" spans="1:9" x14ac:dyDescent="0.15">
      <c r="A3755" s="169" t="s">
        <v>1174</v>
      </c>
      <c r="B3755" s="169" t="s">
        <v>65</v>
      </c>
      <c r="C3755" s="170" t="s">
        <v>60</v>
      </c>
      <c r="D3755" s="170" t="s">
        <v>63</v>
      </c>
      <c r="E3755" s="171">
        <v>0.34949999999999998</v>
      </c>
      <c r="F3755" s="172">
        <v>7.4000000000000003E-3</v>
      </c>
      <c r="G3755" s="171">
        <v>0.04</v>
      </c>
      <c r="H3755" s="171">
        <v>0.85299999999999998</v>
      </c>
      <c r="I3755" s="170" t="b">
        <v>1</v>
      </c>
    </row>
    <row r="3756" spans="1:9" x14ac:dyDescent="0.15">
      <c r="A3756" s="169" t="s">
        <v>1174</v>
      </c>
      <c r="B3756" s="169" t="s">
        <v>900</v>
      </c>
      <c r="C3756" s="170" t="s">
        <v>60</v>
      </c>
      <c r="D3756" s="170" t="s">
        <v>63</v>
      </c>
      <c r="E3756" s="171">
        <v>4.1700000000000001E-3</v>
      </c>
      <c r="F3756" s="172">
        <v>-0.58430000000000004</v>
      </c>
      <c r="G3756" s="171">
        <v>0.29699999999999999</v>
      </c>
      <c r="H3756" s="171">
        <v>4.8800000000000003E-2</v>
      </c>
      <c r="I3756" s="170" t="b">
        <v>1</v>
      </c>
    </row>
    <row r="3757" spans="1:9" x14ac:dyDescent="0.15">
      <c r="A3757" s="169" t="s">
        <v>1174</v>
      </c>
      <c r="B3757" s="169" t="s">
        <v>136</v>
      </c>
      <c r="C3757" s="170" t="s">
        <v>60</v>
      </c>
      <c r="D3757" s="170" t="s">
        <v>63</v>
      </c>
      <c r="E3757" s="171">
        <v>0.81479999999999997</v>
      </c>
      <c r="F3757" s="172">
        <v>3.5099999999999999E-2</v>
      </c>
      <c r="G3757" s="171">
        <v>4.8800000000000003E-2</v>
      </c>
      <c r="H3757" s="171">
        <v>0.47199999999999998</v>
      </c>
      <c r="I3757" s="170" t="b">
        <v>1</v>
      </c>
    </row>
    <row r="3758" spans="1:9" x14ac:dyDescent="0.15">
      <c r="A3758" s="169" t="s">
        <v>1174</v>
      </c>
      <c r="B3758" s="169" t="s">
        <v>1010</v>
      </c>
      <c r="C3758" s="170" t="s">
        <v>67</v>
      </c>
      <c r="D3758" s="170" t="s">
        <v>60</v>
      </c>
      <c r="E3758" s="171">
        <v>0.1908</v>
      </c>
      <c r="F3758" s="172">
        <v>6.5100000000000005E-2</v>
      </c>
      <c r="G3758" s="171">
        <v>4.9099999999999998E-2</v>
      </c>
      <c r="H3758" s="171">
        <v>0.185</v>
      </c>
      <c r="I3758" s="170" t="b">
        <v>1</v>
      </c>
    </row>
    <row r="3759" spans="1:9" x14ac:dyDescent="0.15">
      <c r="A3759" s="169" t="s">
        <v>1174</v>
      </c>
      <c r="B3759" s="169" t="s">
        <v>118</v>
      </c>
      <c r="C3759" s="170" t="s">
        <v>60</v>
      </c>
      <c r="D3759" s="170" t="s">
        <v>63</v>
      </c>
      <c r="E3759" s="171">
        <v>5.7299999999999997E-2</v>
      </c>
      <c r="F3759" s="172">
        <v>-1.54E-2</v>
      </c>
      <c r="G3759" s="171">
        <v>8.2500000000000004E-2</v>
      </c>
      <c r="H3759" s="171">
        <v>0.85199999999999998</v>
      </c>
      <c r="I3759" s="170" t="b">
        <v>1</v>
      </c>
    </row>
    <row r="3760" spans="1:9" x14ac:dyDescent="0.15">
      <c r="A3760" s="169" t="s">
        <v>1174</v>
      </c>
      <c r="B3760" s="169" t="s">
        <v>398</v>
      </c>
      <c r="C3760" s="170" t="s">
        <v>67</v>
      </c>
      <c r="D3760" s="170" t="s">
        <v>61</v>
      </c>
      <c r="E3760" s="171">
        <v>0.62150000000000005</v>
      </c>
      <c r="F3760" s="172">
        <v>1.34E-2</v>
      </c>
      <c r="G3760" s="171">
        <v>3.9300000000000002E-2</v>
      </c>
      <c r="H3760" s="171">
        <v>0.73299999999999998</v>
      </c>
      <c r="I3760" s="170" t="b">
        <v>1</v>
      </c>
    </row>
    <row r="3761" spans="1:9" x14ac:dyDescent="0.15">
      <c r="A3761" s="169" t="s">
        <v>1174</v>
      </c>
      <c r="B3761" s="169" t="s">
        <v>256</v>
      </c>
      <c r="C3761" s="170" t="s">
        <v>60</v>
      </c>
      <c r="D3761" s="170" t="s">
        <v>63</v>
      </c>
      <c r="E3761" s="171">
        <v>0.76229999999999998</v>
      </c>
      <c r="F3761" s="172">
        <v>2.4199999999999999E-2</v>
      </c>
      <c r="G3761" s="171">
        <v>4.48E-2</v>
      </c>
      <c r="H3761" s="171">
        <v>0.58899999999999997</v>
      </c>
      <c r="I3761" s="170" t="b">
        <v>1</v>
      </c>
    </row>
    <row r="3762" spans="1:9" x14ac:dyDescent="0.15">
      <c r="A3762" s="169" t="s">
        <v>1174</v>
      </c>
      <c r="B3762" s="169" t="s">
        <v>258</v>
      </c>
      <c r="C3762" s="170" t="s">
        <v>67</v>
      </c>
      <c r="D3762" s="170" t="s">
        <v>61</v>
      </c>
      <c r="E3762" s="171">
        <v>0.49049999999999999</v>
      </c>
      <c r="F3762" s="172">
        <v>-3.2000000000000002E-3</v>
      </c>
      <c r="G3762" s="171">
        <v>3.8399999999999997E-2</v>
      </c>
      <c r="H3762" s="171">
        <v>0.93400000000000005</v>
      </c>
      <c r="I3762" s="170" t="b">
        <v>1</v>
      </c>
    </row>
    <row r="3763" spans="1:9" x14ac:dyDescent="0.15">
      <c r="A3763" s="169" t="s">
        <v>1174</v>
      </c>
      <c r="B3763" s="169" t="s">
        <v>331</v>
      </c>
      <c r="C3763" s="170" t="s">
        <v>60</v>
      </c>
      <c r="D3763" s="170" t="s">
        <v>61</v>
      </c>
      <c r="E3763" s="171">
        <v>2.7119999999999998E-2</v>
      </c>
      <c r="F3763" s="172">
        <v>0.2112</v>
      </c>
      <c r="G3763" s="171">
        <v>0.11799999999999999</v>
      </c>
      <c r="H3763" s="171">
        <v>7.3499999999999996E-2</v>
      </c>
      <c r="I3763" s="170" t="b">
        <v>1</v>
      </c>
    </row>
    <row r="3764" spans="1:9" x14ac:dyDescent="0.15">
      <c r="A3764" s="169" t="s">
        <v>1174</v>
      </c>
      <c r="B3764" s="169" t="s">
        <v>902</v>
      </c>
      <c r="C3764" s="170" t="s">
        <v>61</v>
      </c>
      <c r="D3764" s="170" t="s">
        <v>63</v>
      </c>
      <c r="E3764" s="171">
        <v>1.154E-2</v>
      </c>
      <c r="F3764" s="172">
        <v>0.2336</v>
      </c>
      <c r="G3764" s="171">
        <v>0.186</v>
      </c>
      <c r="H3764" s="171">
        <v>0.20899999999999999</v>
      </c>
      <c r="I3764" s="170" t="b">
        <v>1</v>
      </c>
    </row>
    <row r="3765" spans="1:9" x14ac:dyDescent="0.15">
      <c r="A3765" s="169" t="s">
        <v>1174</v>
      </c>
      <c r="B3765" s="169" t="s">
        <v>262</v>
      </c>
      <c r="C3765" s="170" t="s">
        <v>67</v>
      </c>
      <c r="D3765" s="170" t="s">
        <v>61</v>
      </c>
      <c r="E3765" s="171">
        <v>0.74619999999999997</v>
      </c>
      <c r="F3765" s="172">
        <v>-1.06E-2</v>
      </c>
      <c r="G3765" s="171">
        <v>4.3799999999999999E-2</v>
      </c>
      <c r="H3765" s="171">
        <v>0.80900000000000005</v>
      </c>
      <c r="I3765" s="170" t="b">
        <v>1</v>
      </c>
    </row>
    <row r="3766" spans="1:9" x14ac:dyDescent="0.15">
      <c r="A3766" s="169" t="s">
        <v>1174</v>
      </c>
      <c r="B3766" s="169" t="s">
        <v>851</v>
      </c>
      <c r="C3766" s="170" t="s">
        <v>63</v>
      </c>
      <c r="D3766" s="170" t="s">
        <v>60</v>
      </c>
      <c r="E3766" s="171">
        <v>0.16739999999999999</v>
      </c>
      <c r="F3766" s="172">
        <v>1.5E-3</v>
      </c>
      <c r="G3766" s="171">
        <v>5.0999999999999997E-2</v>
      </c>
      <c r="H3766" s="171">
        <v>0.97699999999999998</v>
      </c>
      <c r="I3766" s="170" t="b">
        <v>1</v>
      </c>
    </row>
    <row r="3767" spans="1:9" x14ac:dyDescent="0.15">
      <c r="A3767" s="169" t="s">
        <v>1174</v>
      </c>
      <c r="B3767" s="169" t="s">
        <v>355</v>
      </c>
      <c r="C3767" s="170" t="s">
        <v>67</v>
      </c>
      <c r="D3767" s="170" t="s">
        <v>61</v>
      </c>
      <c r="E3767" s="171">
        <v>0.27889999999999998</v>
      </c>
      <c r="F3767" s="172">
        <v>-2.1999999999999999E-2</v>
      </c>
      <c r="G3767" s="171">
        <v>4.2500000000000003E-2</v>
      </c>
      <c r="H3767" s="171">
        <v>0.60499999999999998</v>
      </c>
      <c r="I3767" s="170" t="b">
        <v>1</v>
      </c>
    </row>
    <row r="3768" spans="1:9" x14ac:dyDescent="0.15">
      <c r="A3768" s="169" t="s">
        <v>1174</v>
      </c>
      <c r="B3768" s="169" t="s">
        <v>1012</v>
      </c>
      <c r="C3768" s="170" t="s">
        <v>61</v>
      </c>
      <c r="D3768" s="170" t="s">
        <v>67</v>
      </c>
      <c r="E3768" s="171">
        <v>5.77E-3</v>
      </c>
      <c r="F3768" s="172">
        <v>-0.40329999999999999</v>
      </c>
      <c r="G3768" s="171">
        <v>0.253</v>
      </c>
      <c r="H3768" s="171">
        <v>0.111</v>
      </c>
      <c r="I3768" s="170" t="b">
        <v>1</v>
      </c>
    </row>
    <row r="3769" spans="1:9" x14ac:dyDescent="0.15">
      <c r="A3769" s="169" t="s">
        <v>1174</v>
      </c>
      <c r="B3769" s="169" t="s">
        <v>76</v>
      </c>
      <c r="C3769" s="170" t="s">
        <v>67</v>
      </c>
      <c r="D3769" s="170" t="s">
        <v>61</v>
      </c>
      <c r="E3769" s="171">
        <v>0.89810000000000001</v>
      </c>
      <c r="F3769" s="172">
        <v>2.5999999999999999E-3</v>
      </c>
      <c r="G3769" s="171">
        <v>6.5199999999999994E-2</v>
      </c>
      <c r="H3769" s="171">
        <v>0.96799999999999997</v>
      </c>
      <c r="I3769" s="170" t="b">
        <v>1</v>
      </c>
    </row>
    <row r="3770" spans="1:9" x14ac:dyDescent="0.15">
      <c r="A3770" s="169" t="s">
        <v>1174</v>
      </c>
      <c r="B3770" s="169" t="s">
        <v>83</v>
      </c>
      <c r="C3770" s="170" t="s">
        <v>63</v>
      </c>
      <c r="D3770" s="170" t="s">
        <v>61</v>
      </c>
      <c r="E3770" s="171">
        <v>0.25040000000000001</v>
      </c>
      <c r="F3770" s="172">
        <v>6.4000000000000003E-3</v>
      </c>
      <c r="G3770" s="171">
        <v>4.4499999999999998E-2</v>
      </c>
      <c r="H3770" s="171">
        <v>0.88600000000000001</v>
      </c>
      <c r="I3770" s="170" t="b">
        <v>1</v>
      </c>
    </row>
    <row r="3771" spans="1:9" x14ac:dyDescent="0.15">
      <c r="A3771" s="169" t="s">
        <v>1174</v>
      </c>
      <c r="B3771" s="169" t="s">
        <v>242</v>
      </c>
      <c r="C3771" s="170" t="s">
        <v>60</v>
      </c>
      <c r="D3771" s="170" t="s">
        <v>63</v>
      </c>
      <c r="E3771" s="171">
        <v>0.47749999999999998</v>
      </c>
      <c r="F3771" s="172">
        <v>-2.0899999999999998E-2</v>
      </c>
      <c r="G3771" s="171">
        <v>3.8199999999999998E-2</v>
      </c>
      <c r="H3771" s="171">
        <v>0.58399999999999996</v>
      </c>
      <c r="I3771" s="170" t="b">
        <v>1</v>
      </c>
    </row>
    <row r="3772" spans="1:9" x14ac:dyDescent="0.15">
      <c r="A3772" s="169" t="s">
        <v>1174</v>
      </c>
      <c r="B3772" s="169" t="s">
        <v>93</v>
      </c>
      <c r="C3772" s="170" t="s">
        <v>67</v>
      </c>
      <c r="D3772" s="170" t="s">
        <v>61</v>
      </c>
      <c r="E3772" s="171">
        <v>0.83079999999999998</v>
      </c>
      <c r="F3772" s="172">
        <v>-6.1999999999999998E-3</v>
      </c>
      <c r="G3772" s="171">
        <v>5.0799999999999998E-2</v>
      </c>
      <c r="H3772" s="171">
        <v>0.90300000000000002</v>
      </c>
      <c r="I3772" s="170" t="b">
        <v>1</v>
      </c>
    </row>
    <row r="3773" spans="1:9" x14ac:dyDescent="0.15">
      <c r="A3773" s="169" t="s">
        <v>1174</v>
      </c>
      <c r="B3773" s="169" t="s">
        <v>88</v>
      </c>
      <c r="C3773" s="170" t="s">
        <v>67</v>
      </c>
      <c r="D3773" s="170" t="s">
        <v>61</v>
      </c>
      <c r="E3773" s="171">
        <v>0.17050000000000001</v>
      </c>
      <c r="F3773" s="172">
        <v>-4.0500000000000001E-2</v>
      </c>
      <c r="G3773" s="171">
        <v>5.0700000000000002E-2</v>
      </c>
      <c r="H3773" s="171">
        <v>0.42399999999999999</v>
      </c>
      <c r="I3773" s="170" t="b">
        <v>1</v>
      </c>
    </row>
    <row r="3774" spans="1:9" x14ac:dyDescent="0.15">
      <c r="A3774" s="169" t="s">
        <v>1174</v>
      </c>
      <c r="B3774" s="169" t="s">
        <v>382</v>
      </c>
      <c r="C3774" s="170" t="s">
        <v>60</v>
      </c>
      <c r="D3774" s="170" t="s">
        <v>63</v>
      </c>
      <c r="E3774" s="171">
        <v>0.17580000000000001</v>
      </c>
      <c r="F3774" s="172">
        <v>-6.7000000000000002E-3</v>
      </c>
      <c r="G3774" s="171">
        <v>5.0099999999999999E-2</v>
      </c>
      <c r="H3774" s="171">
        <v>0.89400000000000002</v>
      </c>
      <c r="I3774" s="170" t="b">
        <v>1</v>
      </c>
    </row>
    <row r="3775" spans="1:9" x14ac:dyDescent="0.15">
      <c r="A3775" s="169" t="s">
        <v>1174</v>
      </c>
      <c r="B3775" s="169" t="s">
        <v>347</v>
      </c>
      <c r="C3775" s="170" t="s">
        <v>67</v>
      </c>
      <c r="D3775" s="170" t="s">
        <v>61</v>
      </c>
      <c r="E3775" s="171">
        <v>1.469E-2</v>
      </c>
      <c r="F3775" s="172">
        <v>0.19819999999999999</v>
      </c>
      <c r="G3775" s="171">
        <v>0.159</v>
      </c>
      <c r="H3775" s="171">
        <v>0.21299999999999999</v>
      </c>
      <c r="I3775" s="170" t="b">
        <v>1</v>
      </c>
    </row>
    <row r="3776" spans="1:9" x14ac:dyDescent="0.15">
      <c r="A3776" s="169" t="s">
        <v>1174</v>
      </c>
      <c r="B3776" s="169" t="s">
        <v>324</v>
      </c>
      <c r="C3776" s="170" t="s">
        <v>60</v>
      </c>
      <c r="D3776" s="170" t="s">
        <v>63</v>
      </c>
      <c r="E3776" s="171">
        <v>0.91444000000000003</v>
      </c>
      <c r="F3776" s="172">
        <v>-8.2699999999999996E-2</v>
      </c>
      <c r="G3776" s="171">
        <v>6.8199999999999997E-2</v>
      </c>
      <c r="H3776" s="171">
        <v>0.22500000000000001</v>
      </c>
      <c r="I3776" s="170" t="b">
        <v>1</v>
      </c>
    </row>
    <row r="3777" spans="1:9" x14ac:dyDescent="0.15">
      <c r="A3777" s="169" t="s">
        <v>1174</v>
      </c>
      <c r="B3777" s="169" t="s">
        <v>371</v>
      </c>
      <c r="C3777" s="170" t="s">
        <v>67</v>
      </c>
      <c r="D3777" s="170" t="s">
        <v>63</v>
      </c>
      <c r="E3777" s="171">
        <v>0.72</v>
      </c>
      <c r="F3777" s="172">
        <v>-1.5599999999999999E-2</v>
      </c>
      <c r="G3777" s="171">
        <v>4.2500000000000003E-2</v>
      </c>
      <c r="H3777" s="171">
        <v>0.71399999999999997</v>
      </c>
      <c r="I3777" s="170" t="b">
        <v>1</v>
      </c>
    </row>
    <row r="3778" spans="1:9" x14ac:dyDescent="0.15">
      <c r="A3778" s="169" t="s">
        <v>1174</v>
      </c>
      <c r="B3778" s="169" t="s">
        <v>128</v>
      </c>
      <c r="C3778" s="170" t="s">
        <v>67</v>
      </c>
      <c r="D3778" s="170" t="s">
        <v>61</v>
      </c>
      <c r="E3778" s="171">
        <v>0.75600000000000001</v>
      </c>
      <c r="F3778" s="172">
        <v>4.99E-2</v>
      </c>
      <c r="G3778" s="171">
        <v>4.4299999999999999E-2</v>
      </c>
      <c r="H3778" s="171">
        <v>0.26</v>
      </c>
      <c r="I3778" s="170" t="b">
        <v>1</v>
      </c>
    </row>
    <row r="3779" spans="1:9" x14ac:dyDescent="0.15">
      <c r="A3779" s="169" t="s">
        <v>1174</v>
      </c>
      <c r="B3779" s="169" t="s">
        <v>411</v>
      </c>
      <c r="C3779" s="170" t="s">
        <v>67</v>
      </c>
      <c r="D3779" s="170" t="s">
        <v>63</v>
      </c>
      <c r="E3779" s="171">
        <v>2.3369999999999998E-2</v>
      </c>
      <c r="F3779" s="172">
        <v>2.8400000000000002E-2</v>
      </c>
      <c r="G3779" s="171">
        <v>0.128</v>
      </c>
      <c r="H3779" s="171">
        <v>0.82399999999999995</v>
      </c>
      <c r="I3779" s="170" t="b">
        <v>1</v>
      </c>
    </row>
    <row r="3780" spans="1:9" x14ac:dyDescent="0.15">
      <c r="A3780" s="169" t="s">
        <v>1174</v>
      </c>
      <c r="B3780" s="169" t="s">
        <v>934</v>
      </c>
      <c r="C3780" s="170" t="s">
        <v>60</v>
      </c>
      <c r="D3780" s="170" t="s">
        <v>63</v>
      </c>
      <c r="E3780" s="171">
        <v>1.9290000000000002E-2</v>
      </c>
      <c r="F3780" s="172">
        <v>0.21740000000000001</v>
      </c>
      <c r="G3780" s="171">
        <v>0.14399999999999999</v>
      </c>
      <c r="H3780" s="171">
        <v>0.13</v>
      </c>
      <c r="I3780" s="170" t="b">
        <v>1</v>
      </c>
    </row>
    <row r="3781" spans="1:9" x14ac:dyDescent="0.15">
      <c r="A3781" s="169" t="s">
        <v>1174</v>
      </c>
      <c r="B3781" s="169" t="s">
        <v>928</v>
      </c>
      <c r="C3781" s="170" t="s">
        <v>61</v>
      </c>
      <c r="D3781" s="170" t="s">
        <v>63</v>
      </c>
      <c r="E3781" s="171">
        <v>1.0449999999999999E-2</v>
      </c>
      <c r="F3781" s="172">
        <v>-7.8600000000000003E-2</v>
      </c>
      <c r="G3781" s="171">
        <v>0.193</v>
      </c>
      <c r="H3781" s="171">
        <v>0.68400000000000005</v>
      </c>
      <c r="I3781" s="170" t="b">
        <v>1</v>
      </c>
    </row>
    <row r="3782" spans="1:9" x14ac:dyDescent="0.15">
      <c r="A3782" s="169" t="s">
        <v>1174</v>
      </c>
      <c r="B3782" s="169" t="s">
        <v>307</v>
      </c>
      <c r="C3782" s="170" t="s">
        <v>60</v>
      </c>
      <c r="D3782" s="170" t="s">
        <v>63</v>
      </c>
      <c r="E3782" s="171">
        <v>0.98660000000000003</v>
      </c>
      <c r="F3782" s="172">
        <v>0.10630000000000001</v>
      </c>
      <c r="G3782" s="171">
        <v>0.16900000000000001</v>
      </c>
      <c r="H3782" s="171">
        <v>0.53</v>
      </c>
      <c r="I3782" s="170" t="b">
        <v>1</v>
      </c>
    </row>
    <row r="3783" spans="1:9" x14ac:dyDescent="0.15">
      <c r="A3783" s="169" t="s">
        <v>1174</v>
      </c>
      <c r="B3783" s="169" t="s">
        <v>195</v>
      </c>
      <c r="C3783" s="170" t="s">
        <v>60</v>
      </c>
      <c r="D3783" s="170" t="s">
        <v>61</v>
      </c>
      <c r="E3783" s="171">
        <v>0.3271</v>
      </c>
      <c r="F3783" s="172">
        <v>4.4000000000000003E-3</v>
      </c>
      <c r="G3783" s="171">
        <v>4.07E-2</v>
      </c>
      <c r="H3783" s="171">
        <v>0.91400000000000003</v>
      </c>
      <c r="I3783" s="170" t="b">
        <v>1</v>
      </c>
    </row>
    <row r="3784" spans="1:9" x14ac:dyDescent="0.15">
      <c r="A3784" s="169" t="s">
        <v>1174</v>
      </c>
      <c r="B3784" s="169" t="s">
        <v>207</v>
      </c>
      <c r="C3784" s="170" t="s">
        <v>67</v>
      </c>
      <c r="D3784" s="170" t="s">
        <v>63</v>
      </c>
      <c r="E3784" s="171">
        <v>0.44940000000000002</v>
      </c>
      <c r="F3784" s="172">
        <v>6.7999999999999996E-3</v>
      </c>
      <c r="G3784" s="171">
        <v>3.8300000000000001E-2</v>
      </c>
      <c r="H3784" s="171">
        <v>0.85899999999999999</v>
      </c>
      <c r="I3784" s="170" t="b">
        <v>1</v>
      </c>
    </row>
    <row r="3785" spans="1:9" x14ac:dyDescent="0.15">
      <c r="A3785" s="169" t="s">
        <v>1174</v>
      </c>
      <c r="B3785" s="169" t="s">
        <v>113</v>
      </c>
      <c r="C3785" s="170" t="s">
        <v>63</v>
      </c>
      <c r="D3785" s="170" t="s">
        <v>61</v>
      </c>
      <c r="E3785" s="171">
        <v>0.40229999999999999</v>
      </c>
      <c r="F3785" s="172">
        <v>3.9600000000000003E-2</v>
      </c>
      <c r="G3785" s="171">
        <v>3.8899999999999997E-2</v>
      </c>
      <c r="H3785" s="171">
        <v>0.309</v>
      </c>
      <c r="I3785" s="170" t="b">
        <v>1</v>
      </c>
    </row>
    <row r="3786" spans="1:9" x14ac:dyDescent="0.15">
      <c r="A3786" s="169" t="s">
        <v>1174</v>
      </c>
      <c r="B3786" s="169" t="s">
        <v>156</v>
      </c>
      <c r="C3786" s="170" t="s">
        <v>60</v>
      </c>
      <c r="D3786" s="170" t="s">
        <v>63</v>
      </c>
      <c r="E3786" s="171">
        <v>0.6462</v>
      </c>
      <c r="F3786" s="172">
        <v>-3.6600000000000001E-2</v>
      </c>
      <c r="G3786" s="171">
        <v>3.9800000000000002E-2</v>
      </c>
      <c r="H3786" s="171">
        <v>0.35799999999999998</v>
      </c>
      <c r="I3786" s="170" t="b">
        <v>1</v>
      </c>
    </row>
    <row r="3787" spans="1:9" x14ac:dyDescent="0.15">
      <c r="A3787" s="169" t="s">
        <v>1174</v>
      </c>
      <c r="B3787" s="169" t="s">
        <v>293</v>
      </c>
      <c r="C3787" s="170" t="s">
        <v>60</v>
      </c>
      <c r="D3787" s="170" t="s">
        <v>63</v>
      </c>
      <c r="E3787" s="171">
        <v>0.43819999999999998</v>
      </c>
      <c r="F3787" s="172">
        <v>-3.2800000000000003E-2</v>
      </c>
      <c r="G3787" s="171">
        <v>3.8399999999999997E-2</v>
      </c>
      <c r="H3787" s="171">
        <v>0.39300000000000002</v>
      </c>
      <c r="I3787" s="170" t="b">
        <v>1</v>
      </c>
    </row>
    <row r="3788" spans="1:9" x14ac:dyDescent="0.15">
      <c r="A3788" s="169" t="s">
        <v>1174</v>
      </c>
      <c r="B3788" s="169" t="s">
        <v>316</v>
      </c>
      <c r="C3788" s="170" t="s">
        <v>67</v>
      </c>
      <c r="D3788" s="170" t="s">
        <v>61</v>
      </c>
      <c r="E3788" s="171">
        <v>0.4798</v>
      </c>
      <c r="F3788" s="172">
        <v>-3.6499999999999998E-2</v>
      </c>
      <c r="G3788" s="171">
        <v>3.8100000000000002E-2</v>
      </c>
      <c r="H3788" s="171">
        <v>0.33800000000000002</v>
      </c>
      <c r="I3788" s="170" t="b">
        <v>1</v>
      </c>
    </row>
    <row r="3789" spans="1:9" x14ac:dyDescent="0.15">
      <c r="A3789" s="169" t="s">
        <v>1174</v>
      </c>
      <c r="B3789" s="169" t="s">
        <v>64</v>
      </c>
      <c r="C3789" s="170" t="s">
        <v>60</v>
      </c>
      <c r="D3789" s="170" t="s">
        <v>61</v>
      </c>
      <c r="E3789" s="171">
        <v>7.8630000000000005E-2</v>
      </c>
      <c r="F3789" s="172">
        <v>6.5500000000000003E-2</v>
      </c>
      <c r="G3789" s="171">
        <v>7.1199999999999999E-2</v>
      </c>
      <c r="H3789" s="171">
        <v>0.35799999999999998</v>
      </c>
      <c r="I3789" s="170" t="b">
        <v>1</v>
      </c>
    </row>
    <row r="3790" spans="1:9" x14ac:dyDescent="0.15">
      <c r="A3790" s="169" t="s">
        <v>1174</v>
      </c>
      <c r="B3790" s="169" t="s">
        <v>904</v>
      </c>
      <c r="C3790" s="170" t="s">
        <v>60</v>
      </c>
      <c r="D3790" s="170" t="s">
        <v>63</v>
      </c>
      <c r="E3790" s="171">
        <v>1.5720000000000001E-2</v>
      </c>
      <c r="F3790" s="172">
        <v>-0.12809999999999999</v>
      </c>
      <c r="G3790" s="171">
        <v>0.154</v>
      </c>
      <c r="H3790" s="171">
        <v>0.40500000000000003</v>
      </c>
      <c r="I3790" s="170" t="b">
        <v>1</v>
      </c>
    </row>
    <row r="3791" spans="1:9" x14ac:dyDescent="0.15">
      <c r="A3791" s="169" t="s">
        <v>1174</v>
      </c>
      <c r="B3791" s="169" t="s">
        <v>837</v>
      </c>
      <c r="C3791" s="170" t="s">
        <v>61</v>
      </c>
      <c r="D3791" s="170" t="s">
        <v>60</v>
      </c>
      <c r="E3791" s="171">
        <v>0.14119999999999999</v>
      </c>
      <c r="F3791" s="172">
        <v>-6.25E-2</v>
      </c>
      <c r="G3791" s="171">
        <v>5.5100000000000003E-2</v>
      </c>
      <c r="H3791" s="171">
        <v>0.25700000000000001</v>
      </c>
      <c r="I3791" s="170" t="b">
        <v>1</v>
      </c>
    </row>
    <row r="3792" spans="1:9" x14ac:dyDescent="0.15">
      <c r="A3792" s="169" t="s">
        <v>1174</v>
      </c>
      <c r="B3792" s="169" t="s">
        <v>313</v>
      </c>
      <c r="C3792" s="170" t="s">
        <v>60</v>
      </c>
      <c r="D3792" s="170" t="s">
        <v>63</v>
      </c>
      <c r="E3792" s="171">
        <v>0.51219999999999999</v>
      </c>
      <c r="F3792" s="172">
        <v>-7.8899999999999998E-2</v>
      </c>
      <c r="G3792" s="171">
        <v>3.85E-2</v>
      </c>
      <c r="H3792" s="171">
        <v>4.0399999999999998E-2</v>
      </c>
      <c r="I3792" s="170" t="b">
        <v>1</v>
      </c>
    </row>
    <row r="3793" spans="1:9" x14ac:dyDescent="0.15">
      <c r="A3793" s="169" t="s">
        <v>1174</v>
      </c>
      <c r="B3793" s="169" t="s">
        <v>1000</v>
      </c>
      <c r="C3793" s="170" t="s">
        <v>61</v>
      </c>
      <c r="D3793" s="170" t="s">
        <v>67</v>
      </c>
      <c r="E3793" s="171">
        <v>0.43090000000000001</v>
      </c>
      <c r="F3793" s="172">
        <v>1.43E-2</v>
      </c>
      <c r="G3793" s="171">
        <v>3.8600000000000002E-2</v>
      </c>
      <c r="H3793" s="171">
        <v>0.71099999999999997</v>
      </c>
      <c r="I3793" s="170" t="b">
        <v>1</v>
      </c>
    </row>
    <row r="3794" spans="1:9" x14ac:dyDescent="0.15">
      <c r="A3794" s="169" t="s">
        <v>1174</v>
      </c>
      <c r="B3794" s="169" t="s">
        <v>381</v>
      </c>
      <c r="C3794" s="170" t="s">
        <v>67</v>
      </c>
      <c r="D3794" s="170" t="s">
        <v>61</v>
      </c>
      <c r="E3794" s="171">
        <v>0.62170000000000003</v>
      </c>
      <c r="F3794" s="172">
        <v>-5.3900000000000003E-2</v>
      </c>
      <c r="G3794" s="171">
        <v>3.9399999999999998E-2</v>
      </c>
      <c r="H3794" s="171">
        <v>0.17100000000000001</v>
      </c>
      <c r="I3794" s="170" t="b">
        <v>1</v>
      </c>
    </row>
    <row r="3795" spans="1:9" x14ac:dyDescent="0.15">
      <c r="A3795" s="169" t="s">
        <v>1174</v>
      </c>
      <c r="B3795" s="169" t="s">
        <v>781</v>
      </c>
      <c r="C3795" s="170" t="s">
        <v>61</v>
      </c>
      <c r="D3795" s="170" t="s">
        <v>63</v>
      </c>
      <c r="E3795" s="171">
        <v>0.20250000000000001</v>
      </c>
      <c r="F3795" s="172">
        <v>-3.8999999999999998E-3</v>
      </c>
      <c r="G3795" s="171">
        <v>4.7800000000000002E-2</v>
      </c>
      <c r="H3795" s="171">
        <v>0.93500000000000005</v>
      </c>
      <c r="I3795" s="170" t="b">
        <v>1</v>
      </c>
    </row>
    <row r="3796" spans="1:9" x14ac:dyDescent="0.15">
      <c r="A3796" s="169" t="s">
        <v>1174</v>
      </c>
      <c r="B3796" s="169" t="s">
        <v>302</v>
      </c>
      <c r="C3796" s="170" t="s">
        <v>60</v>
      </c>
      <c r="D3796" s="170" t="s">
        <v>63</v>
      </c>
      <c r="E3796" s="171">
        <v>0.4778</v>
      </c>
      <c r="F3796" s="172">
        <v>-3.2099999999999997E-2</v>
      </c>
      <c r="G3796" s="171">
        <v>3.8199999999999998E-2</v>
      </c>
      <c r="H3796" s="171">
        <v>0.40100000000000002</v>
      </c>
      <c r="I3796" s="170" t="b">
        <v>1</v>
      </c>
    </row>
    <row r="3797" spans="1:9" x14ac:dyDescent="0.15">
      <c r="A3797" s="169" t="s">
        <v>1174</v>
      </c>
      <c r="B3797" s="169" t="s">
        <v>775</v>
      </c>
      <c r="C3797" s="170" t="s">
        <v>63</v>
      </c>
      <c r="D3797" s="170" t="s">
        <v>60</v>
      </c>
      <c r="E3797" s="171">
        <v>9.0149999999999994E-2</v>
      </c>
      <c r="F3797" s="172">
        <v>4.9099999999999998E-2</v>
      </c>
      <c r="G3797" s="171">
        <v>6.7599999999999993E-2</v>
      </c>
      <c r="H3797" s="171">
        <v>0.46800000000000003</v>
      </c>
      <c r="I3797" s="170" t="b">
        <v>1</v>
      </c>
    </row>
    <row r="3798" spans="1:9" x14ac:dyDescent="0.15">
      <c r="A3798" s="169" t="s">
        <v>1174</v>
      </c>
      <c r="B3798" s="169" t="s">
        <v>77</v>
      </c>
      <c r="C3798" s="170" t="s">
        <v>60</v>
      </c>
      <c r="D3798" s="170" t="s">
        <v>63</v>
      </c>
      <c r="E3798" s="171">
        <v>0.3503</v>
      </c>
      <c r="F3798" s="172">
        <v>-7.1999999999999998E-3</v>
      </c>
      <c r="G3798" s="171">
        <v>0.04</v>
      </c>
      <c r="H3798" s="171">
        <v>0.85699999999999998</v>
      </c>
      <c r="I3798" s="170" t="b">
        <v>1</v>
      </c>
    </row>
    <row r="3799" spans="1:9" x14ac:dyDescent="0.15">
      <c r="A3799" s="169" t="s">
        <v>1174</v>
      </c>
      <c r="B3799" s="169" t="s">
        <v>377</v>
      </c>
      <c r="C3799" s="170" t="s">
        <v>60</v>
      </c>
      <c r="D3799" s="170" t="s">
        <v>63</v>
      </c>
      <c r="E3799" s="171">
        <v>9.4119999999999995E-2</v>
      </c>
      <c r="F3799" s="172">
        <v>3.9199999999999999E-2</v>
      </c>
      <c r="G3799" s="171">
        <v>6.5500000000000003E-2</v>
      </c>
      <c r="H3799" s="171">
        <v>0.55000000000000004</v>
      </c>
      <c r="I3799" s="170" t="b">
        <v>1</v>
      </c>
    </row>
    <row r="3800" spans="1:9" x14ac:dyDescent="0.15">
      <c r="A3800" s="169" t="s">
        <v>1174</v>
      </c>
      <c r="B3800" s="169" t="s">
        <v>896</v>
      </c>
      <c r="C3800" s="170" t="s">
        <v>61</v>
      </c>
      <c r="D3800" s="170" t="s">
        <v>67</v>
      </c>
      <c r="E3800" s="171">
        <v>0.27639999999999998</v>
      </c>
      <c r="F3800" s="172">
        <v>1.5E-3</v>
      </c>
      <c r="G3800" s="171">
        <v>4.2700000000000002E-2</v>
      </c>
      <c r="H3800" s="171">
        <v>0.97199999999999998</v>
      </c>
      <c r="I3800" s="170" t="b">
        <v>1</v>
      </c>
    </row>
    <row r="3801" spans="1:9" x14ac:dyDescent="0.15">
      <c r="A3801" s="169" t="s">
        <v>1174</v>
      </c>
      <c r="B3801" s="169" t="s">
        <v>141</v>
      </c>
      <c r="C3801" s="170" t="s">
        <v>67</v>
      </c>
      <c r="D3801" s="170" t="s">
        <v>60</v>
      </c>
      <c r="E3801" s="171">
        <v>0.38840000000000002</v>
      </c>
      <c r="F3801" s="172">
        <v>4.2500000000000003E-2</v>
      </c>
      <c r="G3801" s="171">
        <v>3.9399999999999998E-2</v>
      </c>
      <c r="H3801" s="171">
        <v>0.28100000000000003</v>
      </c>
      <c r="I3801" s="170" t="b">
        <v>1</v>
      </c>
    </row>
    <row r="3802" spans="1:9" x14ac:dyDescent="0.15">
      <c r="A3802" s="169" t="s">
        <v>1174</v>
      </c>
      <c r="B3802" s="169" t="s">
        <v>413</v>
      </c>
      <c r="C3802" s="170" t="s">
        <v>60</v>
      </c>
      <c r="D3802" s="170" t="s">
        <v>63</v>
      </c>
      <c r="E3802" s="171">
        <v>0.80630000000000002</v>
      </c>
      <c r="F3802" s="172">
        <v>-1.24E-2</v>
      </c>
      <c r="G3802" s="171">
        <v>4.8599999999999997E-2</v>
      </c>
      <c r="H3802" s="171">
        <v>0.79900000000000004</v>
      </c>
      <c r="I3802" s="170" t="b">
        <v>1</v>
      </c>
    </row>
    <row r="3803" spans="1:9" x14ac:dyDescent="0.15">
      <c r="A3803" s="169" t="s">
        <v>1174</v>
      </c>
      <c r="B3803" s="169" t="s">
        <v>916</v>
      </c>
      <c r="C3803" s="170" t="s">
        <v>63</v>
      </c>
      <c r="D3803" s="170" t="s">
        <v>60</v>
      </c>
      <c r="E3803" s="171">
        <v>0.39829999999999999</v>
      </c>
      <c r="F3803" s="172">
        <v>-1.89E-2</v>
      </c>
      <c r="G3803" s="171">
        <v>3.8899999999999997E-2</v>
      </c>
      <c r="H3803" s="171">
        <v>0.627</v>
      </c>
      <c r="I3803" s="170" t="b">
        <v>1</v>
      </c>
    </row>
    <row r="3804" spans="1:9" x14ac:dyDescent="0.15">
      <c r="A3804" s="169" t="s">
        <v>1174</v>
      </c>
      <c r="B3804" s="169" t="s">
        <v>149</v>
      </c>
      <c r="C3804" s="170" t="s">
        <v>60</v>
      </c>
      <c r="D3804" s="170" t="s">
        <v>63</v>
      </c>
      <c r="E3804" s="171">
        <v>0.54100000000000004</v>
      </c>
      <c r="F3804" s="172">
        <v>2.8199999999999999E-2</v>
      </c>
      <c r="G3804" s="171">
        <v>3.8399999999999997E-2</v>
      </c>
      <c r="H3804" s="171">
        <v>0.46300000000000002</v>
      </c>
      <c r="I3804" s="170" t="b">
        <v>1</v>
      </c>
    </row>
    <row r="3805" spans="1:9" x14ac:dyDescent="0.15">
      <c r="A3805" s="169" t="s">
        <v>1174</v>
      </c>
      <c r="B3805" s="169" t="s">
        <v>248</v>
      </c>
      <c r="C3805" s="170" t="s">
        <v>67</v>
      </c>
      <c r="D3805" s="170" t="s">
        <v>61</v>
      </c>
      <c r="E3805" s="171">
        <v>0.91086</v>
      </c>
      <c r="F3805" s="172">
        <v>-3.0999999999999999E-3</v>
      </c>
      <c r="G3805" s="171">
        <v>6.6500000000000004E-2</v>
      </c>
      <c r="H3805" s="171">
        <v>0.96299999999999997</v>
      </c>
      <c r="I3805" s="170" t="b">
        <v>1</v>
      </c>
    </row>
    <row r="3806" spans="1:9" x14ac:dyDescent="0.15">
      <c r="A3806" s="169" t="s">
        <v>1174</v>
      </c>
      <c r="B3806" s="169" t="s">
        <v>350</v>
      </c>
      <c r="C3806" s="170" t="s">
        <v>67</v>
      </c>
      <c r="D3806" s="170" t="s">
        <v>61</v>
      </c>
      <c r="E3806" s="171">
        <v>0.24149999999999999</v>
      </c>
      <c r="F3806" s="172">
        <v>1.77E-2</v>
      </c>
      <c r="G3806" s="171">
        <v>4.4699999999999997E-2</v>
      </c>
      <c r="H3806" s="171">
        <v>0.69199999999999995</v>
      </c>
      <c r="I3806" s="170" t="b">
        <v>1</v>
      </c>
    </row>
    <row r="3807" spans="1:9" x14ac:dyDescent="0.15">
      <c r="A3807" s="169" t="s">
        <v>1174</v>
      </c>
      <c r="B3807" s="169" t="s">
        <v>839</v>
      </c>
      <c r="C3807" s="170" t="s">
        <v>63</v>
      </c>
      <c r="D3807" s="170" t="s">
        <v>60</v>
      </c>
      <c r="E3807" s="171">
        <v>0.22389999999999999</v>
      </c>
      <c r="F3807" s="172">
        <v>1.2200000000000001E-2</v>
      </c>
      <c r="G3807" s="171">
        <v>4.5900000000000003E-2</v>
      </c>
      <c r="H3807" s="171">
        <v>0.79</v>
      </c>
      <c r="I3807" s="170" t="b">
        <v>1</v>
      </c>
    </row>
    <row r="3808" spans="1:9" x14ac:dyDescent="0.15">
      <c r="A3808" s="169" t="s">
        <v>1174</v>
      </c>
      <c r="B3808" s="169" t="s">
        <v>263</v>
      </c>
      <c r="C3808" s="170" t="s">
        <v>67</v>
      </c>
      <c r="D3808" s="170" t="s">
        <v>63</v>
      </c>
      <c r="E3808" s="171">
        <v>0.18579999999999999</v>
      </c>
      <c r="F3808" s="172">
        <v>8.8999999999999999E-3</v>
      </c>
      <c r="G3808" s="171">
        <v>4.9099999999999998E-2</v>
      </c>
      <c r="H3808" s="171">
        <v>0.85599999999999998</v>
      </c>
      <c r="I3808" s="170" t="b">
        <v>1</v>
      </c>
    </row>
    <row r="3809" spans="1:9" x14ac:dyDescent="0.15">
      <c r="A3809" s="169" t="s">
        <v>1174</v>
      </c>
      <c r="B3809" s="169" t="s">
        <v>267</v>
      </c>
      <c r="C3809" s="170" t="s">
        <v>60</v>
      </c>
      <c r="D3809" s="170" t="s">
        <v>63</v>
      </c>
      <c r="E3809" s="171">
        <v>0.55969999999999998</v>
      </c>
      <c r="F3809" s="172">
        <v>-1.41E-2</v>
      </c>
      <c r="G3809" s="171">
        <v>3.8399999999999997E-2</v>
      </c>
      <c r="H3809" s="171">
        <v>0.71299999999999997</v>
      </c>
      <c r="I3809" s="170" t="b">
        <v>1</v>
      </c>
    </row>
    <row r="3810" spans="1:9" x14ac:dyDescent="0.15">
      <c r="A3810" s="169" t="s">
        <v>1174</v>
      </c>
      <c r="B3810" s="169" t="s">
        <v>209</v>
      </c>
      <c r="C3810" s="170" t="s">
        <v>67</v>
      </c>
      <c r="D3810" s="170" t="s">
        <v>61</v>
      </c>
      <c r="E3810" s="171">
        <v>0.32379999999999998</v>
      </c>
      <c r="F3810" s="172">
        <v>2.0299999999999999E-2</v>
      </c>
      <c r="G3810" s="171">
        <v>4.07E-2</v>
      </c>
      <c r="H3810" s="171">
        <v>0.61799999999999999</v>
      </c>
      <c r="I3810" s="170" t="b">
        <v>1</v>
      </c>
    </row>
    <row r="3811" spans="1:9" x14ac:dyDescent="0.15">
      <c r="A3811" s="169" t="s">
        <v>1174</v>
      </c>
      <c r="B3811" s="169" t="s">
        <v>853</v>
      </c>
      <c r="C3811" s="170" t="s">
        <v>60</v>
      </c>
      <c r="D3811" s="170" t="s">
        <v>61</v>
      </c>
      <c r="E3811" s="171">
        <v>0.2296</v>
      </c>
      <c r="F3811" s="172">
        <v>-1.8700000000000001E-2</v>
      </c>
      <c r="G3811" s="171">
        <v>4.53E-2</v>
      </c>
      <c r="H3811" s="171">
        <v>0.68</v>
      </c>
      <c r="I3811" s="170" t="b">
        <v>1</v>
      </c>
    </row>
    <row r="3812" spans="1:9" x14ac:dyDescent="0.15">
      <c r="A3812" s="169" t="s">
        <v>1174</v>
      </c>
      <c r="B3812" s="169" t="s">
        <v>932</v>
      </c>
      <c r="C3812" s="170" t="s">
        <v>61</v>
      </c>
      <c r="D3812" s="170" t="s">
        <v>67</v>
      </c>
      <c r="E3812" s="171">
        <v>0.2331</v>
      </c>
      <c r="F3812" s="172">
        <v>4.1200000000000001E-2</v>
      </c>
      <c r="G3812" s="171">
        <v>4.4999999999999998E-2</v>
      </c>
      <c r="H3812" s="171">
        <v>0.36</v>
      </c>
      <c r="I3812" s="170" t="b">
        <v>1</v>
      </c>
    </row>
    <row r="3813" spans="1:9" x14ac:dyDescent="0.15">
      <c r="A3813" s="169" t="s">
        <v>1174</v>
      </c>
      <c r="B3813" s="169" t="s">
        <v>996</v>
      </c>
      <c r="C3813" s="170" t="s">
        <v>63</v>
      </c>
      <c r="D3813" s="170" t="s">
        <v>60</v>
      </c>
      <c r="E3813" s="171">
        <v>6.404E-2</v>
      </c>
      <c r="F3813" s="172">
        <v>4.2200000000000001E-2</v>
      </c>
      <c r="G3813" s="171">
        <v>7.8700000000000006E-2</v>
      </c>
      <c r="H3813" s="171">
        <v>0.59199999999999997</v>
      </c>
      <c r="I3813" s="170" t="b">
        <v>1</v>
      </c>
    </row>
    <row r="3814" spans="1:9" x14ac:dyDescent="0.15">
      <c r="A3814" s="169" t="s">
        <v>1174</v>
      </c>
      <c r="B3814" s="169" t="s">
        <v>894</v>
      </c>
      <c r="C3814" s="170" t="s">
        <v>60</v>
      </c>
      <c r="D3814" s="170" t="s">
        <v>63</v>
      </c>
      <c r="E3814" s="171">
        <v>0.38340000000000002</v>
      </c>
      <c r="F3814" s="172">
        <v>-1.1000000000000001E-3</v>
      </c>
      <c r="G3814" s="171">
        <v>3.9100000000000003E-2</v>
      </c>
      <c r="H3814" s="171">
        <v>0.97799999999999998</v>
      </c>
      <c r="I3814" s="170" t="b">
        <v>1</v>
      </c>
    </row>
    <row r="3815" spans="1:9" x14ac:dyDescent="0.15">
      <c r="A3815" s="169" t="s">
        <v>1174</v>
      </c>
      <c r="B3815" s="169" t="s">
        <v>950</v>
      </c>
      <c r="C3815" s="170" t="s">
        <v>63</v>
      </c>
      <c r="D3815" s="170" t="s">
        <v>60</v>
      </c>
      <c r="E3815" s="171">
        <v>0.51480000000000004</v>
      </c>
      <c r="F3815" s="172">
        <v>-4.2500000000000003E-2</v>
      </c>
      <c r="G3815" s="171">
        <v>3.8199999999999998E-2</v>
      </c>
      <c r="H3815" s="171">
        <v>0.26600000000000001</v>
      </c>
      <c r="I3815" s="170" t="b">
        <v>1</v>
      </c>
    </row>
    <row r="3816" spans="1:9" x14ac:dyDescent="0.15">
      <c r="A3816" s="169" t="s">
        <v>1174</v>
      </c>
      <c r="B3816" s="169" t="s">
        <v>75</v>
      </c>
      <c r="C3816" s="170" t="s">
        <v>67</v>
      </c>
      <c r="D3816" s="170" t="s">
        <v>61</v>
      </c>
      <c r="E3816" s="171">
        <v>0.16370000000000001</v>
      </c>
      <c r="F3816" s="172">
        <v>3.5900000000000001E-2</v>
      </c>
      <c r="G3816" s="171">
        <v>5.1799999999999999E-2</v>
      </c>
      <c r="H3816" s="171">
        <v>0.48799999999999999</v>
      </c>
      <c r="I3816" s="170" t="b">
        <v>1</v>
      </c>
    </row>
    <row r="3817" spans="1:9" x14ac:dyDescent="0.15">
      <c r="A3817" s="169" t="s">
        <v>1174</v>
      </c>
      <c r="B3817" s="169" t="s">
        <v>384</v>
      </c>
      <c r="C3817" s="170" t="s">
        <v>67</v>
      </c>
      <c r="D3817" s="170" t="s">
        <v>60</v>
      </c>
      <c r="E3817" s="171">
        <v>0.59560000000000002</v>
      </c>
      <c r="F3817" s="172">
        <v>8.1100000000000005E-2</v>
      </c>
      <c r="G3817" s="171">
        <v>3.8699999999999998E-2</v>
      </c>
      <c r="H3817" s="171">
        <v>3.61E-2</v>
      </c>
      <c r="I3817" s="170" t="b">
        <v>1</v>
      </c>
    </row>
    <row r="3818" spans="1:9" x14ac:dyDescent="0.15">
      <c r="A3818" s="169" t="s">
        <v>1174</v>
      </c>
      <c r="B3818" s="169" t="s">
        <v>106</v>
      </c>
      <c r="C3818" s="170" t="s">
        <v>60</v>
      </c>
      <c r="D3818" s="170" t="s">
        <v>63</v>
      </c>
      <c r="E3818" s="171">
        <v>0.4733</v>
      </c>
      <c r="F3818" s="172">
        <v>-6.8699999999999997E-2</v>
      </c>
      <c r="G3818" s="171">
        <v>3.8199999999999998E-2</v>
      </c>
      <c r="H3818" s="171">
        <v>7.2099999999999997E-2</v>
      </c>
      <c r="I3818" s="170" t="b">
        <v>1</v>
      </c>
    </row>
    <row r="3819" spans="1:9" x14ac:dyDescent="0.15">
      <c r="A3819" s="169" t="s">
        <v>1174</v>
      </c>
      <c r="B3819" s="169" t="s">
        <v>387</v>
      </c>
      <c r="C3819" s="170" t="s">
        <v>67</v>
      </c>
      <c r="D3819" s="170" t="s">
        <v>61</v>
      </c>
      <c r="E3819" s="171">
        <v>0.33779999999999999</v>
      </c>
      <c r="F3819" s="172">
        <v>-2.9100000000000001E-2</v>
      </c>
      <c r="G3819" s="171">
        <v>4.02E-2</v>
      </c>
      <c r="H3819" s="171">
        <v>0.46899999999999997</v>
      </c>
      <c r="I3819" s="170" t="b">
        <v>1</v>
      </c>
    </row>
    <row r="3820" spans="1:9" x14ac:dyDescent="0.15">
      <c r="A3820" s="169" t="s">
        <v>1174</v>
      </c>
      <c r="B3820" s="169" t="s">
        <v>397</v>
      </c>
      <c r="C3820" s="170" t="s">
        <v>67</v>
      </c>
      <c r="D3820" s="170" t="s">
        <v>61</v>
      </c>
      <c r="E3820" s="171">
        <v>0.87209999999999999</v>
      </c>
      <c r="F3820" s="172">
        <v>4.7600000000000003E-2</v>
      </c>
      <c r="G3820" s="171">
        <v>5.7099999999999998E-2</v>
      </c>
      <c r="H3820" s="171">
        <v>0.40400000000000003</v>
      </c>
      <c r="I3820" s="170" t="b">
        <v>1</v>
      </c>
    </row>
    <row r="3821" spans="1:9" x14ac:dyDescent="0.15">
      <c r="A3821" s="169" t="s">
        <v>1174</v>
      </c>
      <c r="B3821" s="169" t="s">
        <v>819</v>
      </c>
      <c r="C3821" s="170" t="s">
        <v>67</v>
      </c>
      <c r="D3821" s="170" t="s">
        <v>61</v>
      </c>
      <c r="E3821" s="171">
        <v>0.29339999999999999</v>
      </c>
      <c r="F3821" s="172">
        <v>3.5700000000000003E-2</v>
      </c>
      <c r="G3821" s="171">
        <v>4.2099999999999999E-2</v>
      </c>
      <c r="H3821" s="171">
        <v>0.39600000000000002</v>
      </c>
      <c r="I3821" s="170" t="b">
        <v>1</v>
      </c>
    </row>
    <row r="3822" spans="1:9" x14ac:dyDescent="0.15">
      <c r="A3822" s="169" t="s">
        <v>1174</v>
      </c>
      <c r="B3822" s="169" t="s">
        <v>336</v>
      </c>
      <c r="C3822" s="170" t="s">
        <v>60</v>
      </c>
      <c r="D3822" s="170" t="s">
        <v>63</v>
      </c>
      <c r="E3822" s="171">
        <v>0.7913</v>
      </c>
      <c r="F3822" s="172">
        <v>2.6499999999999999E-2</v>
      </c>
      <c r="G3822" s="171">
        <v>4.7E-2</v>
      </c>
      <c r="H3822" s="171">
        <v>0.57299999999999995</v>
      </c>
      <c r="I3822" s="170" t="b">
        <v>1</v>
      </c>
    </row>
    <row r="3823" spans="1:9" x14ac:dyDescent="0.15">
      <c r="A3823" s="169" t="s">
        <v>1174</v>
      </c>
      <c r="B3823" s="169" t="s">
        <v>215</v>
      </c>
      <c r="C3823" s="170" t="s">
        <v>67</v>
      </c>
      <c r="D3823" s="170" t="s">
        <v>61</v>
      </c>
      <c r="E3823" s="171">
        <v>0.50019999999999998</v>
      </c>
      <c r="F3823" s="172">
        <v>-1.5599999999999999E-2</v>
      </c>
      <c r="G3823" s="171">
        <v>3.8300000000000001E-2</v>
      </c>
      <c r="H3823" s="171">
        <v>0.68400000000000005</v>
      </c>
      <c r="I3823" s="170" t="b">
        <v>1</v>
      </c>
    </row>
    <row r="3824" spans="1:9" x14ac:dyDescent="0.15">
      <c r="A3824" s="169" t="s">
        <v>1174</v>
      </c>
      <c r="B3824" s="169" t="s">
        <v>82</v>
      </c>
      <c r="C3824" s="170" t="s">
        <v>60</v>
      </c>
      <c r="D3824" s="170" t="s">
        <v>63</v>
      </c>
      <c r="E3824" s="171">
        <v>0.3528</v>
      </c>
      <c r="F3824" s="172">
        <v>-5.4100000000000002E-2</v>
      </c>
      <c r="G3824" s="171">
        <v>3.9899999999999998E-2</v>
      </c>
      <c r="H3824" s="171">
        <v>0.17499999999999999</v>
      </c>
      <c r="I3824" s="170" t="b">
        <v>1</v>
      </c>
    </row>
    <row r="3825" spans="1:9" x14ac:dyDescent="0.15">
      <c r="A3825" s="169" t="s">
        <v>1174</v>
      </c>
      <c r="B3825" s="169" t="s">
        <v>281</v>
      </c>
      <c r="C3825" s="170" t="s">
        <v>67</v>
      </c>
      <c r="D3825" s="170" t="s">
        <v>61</v>
      </c>
      <c r="E3825" s="171">
        <v>4.5519999999999998E-2</v>
      </c>
      <c r="F3825" s="172">
        <v>-5.3999999999999999E-2</v>
      </c>
      <c r="G3825" s="171">
        <v>9.0499999999999997E-2</v>
      </c>
      <c r="H3825" s="171">
        <v>0.55100000000000005</v>
      </c>
      <c r="I3825" s="170" t="b">
        <v>1</v>
      </c>
    </row>
    <row r="3826" spans="1:9" x14ac:dyDescent="0.15">
      <c r="A3826" s="169" t="s">
        <v>1174</v>
      </c>
      <c r="B3826" s="169" t="s">
        <v>86</v>
      </c>
      <c r="C3826" s="170" t="s">
        <v>60</v>
      </c>
      <c r="D3826" s="170" t="s">
        <v>63</v>
      </c>
      <c r="E3826" s="171">
        <v>0.34789999999999999</v>
      </c>
      <c r="F3826" s="172">
        <v>-3.7000000000000002E-3</v>
      </c>
      <c r="G3826" s="171">
        <v>4.02E-2</v>
      </c>
      <c r="H3826" s="171">
        <v>0.92700000000000005</v>
      </c>
      <c r="I3826" s="170" t="b">
        <v>1</v>
      </c>
    </row>
    <row r="3827" spans="1:9" x14ac:dyDescent="0.15">
      <c r="A3827" s="169" t="s">
        <v>1174</v>
      </c>
      <c r="B3827" s="169" t="s">
        <v>376</v>
      </c>
      <c r="C3827" s="170" t="s">
        <v>60</v>
      </c>
      <c r="D3827" s="170" t="s">
        <v>63</v>
      </c>
      <c r="E3827" s="171">
        <v>0.66879999999999995</v>
      </c>
      <c r="F3827" s="172">
        <v>-6.9900000000000004E-2</v>
      </c>
      <c r="G3827" s="171">
        <v>4.0599999999999997E-2</v>
      </c>
      <c r="H3827" s="171">
        <v>8.5099999999999995E-2</v>
      </c>
      <c r="I3827" s="170" t="b">
        <v>1</v>
      </c>
    </row>
    <row r="3828" spans="1:9" x14ac:dyDescent="0.15">
      <c r="A3828" s="169" t="s">
        <v>1174</v>
      </c>
      <c r="B3828" s="169" t="s">
        <v>312</v>
      </c>
      <c r="C3828" s="170" t="s">
        <v>60</v>
      </c>
      <c r="D3828" s="170" t="s">
        <v>63</v>
      </c>
      <c r="E3828" s="171">
        <v>0.52090000000000003</v>
      </c>
      <c r="F3828" s="172">
        <v>2.06E-2</v>
      </c>
      <c r="G3828" s="171">
        <v>3.8199999999999998E-2</v>
      </c>
      <c r="H3828" s="171">
        <v>0.59</v>
      </c>
      <c r="I3828" s="170" t="b">
        <v>1</v>
      </c>
    </row>
    <row r="3829" spans="1:9" x14ac:dyDescent="0.15">
      <c r="A3829" s="169" t="s">
        <v>1174</v>
      </c>
      <c r="B3829" s="169" t="s">
        <v>198</v>
      </c>
      <c r="C3829" s="170" t="s">
        <v>67</v>
      </c>
      <c r="D3829" s="170" t="s">
        <v>61</v>
      </c>
      <c r="E3829" s="171">
        <v>0.29349999999999998</v>
      </c>
      <c r="F3829" s="172">
        <v>8.2000000000000007E-3</v>
      </c>
      <c r="G3829" s="171">
        <v>4.19E-2</v>
      </c>
      <c r="H3829" s="171">
        <v>0.84499999999999997</v>
      </c>
      <c r="I3829" s="170" t="b">
        <v>1</v>
      </c>
    </row>
    <row r="3830" spans="1:9" x14ac:dyDescent="0.15">
      <c r="A3830" s="169" t="s">
        <v>1174</v>
      </c>
      <c r="B3830" s="169" t="s">
        <v>378</v>
      </c>
      <c r="C3830" s="170" t="s">
        <v>60</v>
      </c>
      <c r="D3830" s="170" t="s">
        <v>63</v>
      </c>
      <c r="E3830" s="171">
        <v>7.1830000000000005E-2</v>
      </c>
      <c r="F3830" s="172">
        <v>4.7000000000000002E-3</v>
      </c>
      <c r="G3830" s="171">
        <v>7.4399999999999994E-2</v>
      </c>
      <c r="H3830" s="171">
        <v>0.95</v>
      </c>
      <c r="I3830" s="170" t="b">
        <v>1</v>
      </c>
    </row>
    <row r="3831" spans="1:9" x14ac:dyDescent="0.15">
      <c r="A3831" s="169" t="s">
        <v>1174</v>
      </c>
      <c r="B3831" s="169" t="s">
        <v>163</v>
      </c>
      <c r="C3831" s="170" t="s">
        <v>67</v>
      </c>
      <c r="D3831" s="170" t="s">
        <v>63</v>
      </c>
      <c r="E3831" s="171">
        <v>0.56799999999999995</v>
      </c>
      <c r="F3831" s="172">
        <v>4.6399999999999997E-2</v>
      </c>
      <c r="G3831" s="171">
        <v>3.8800000000000001E-2</v>
      </c>
      <c r="H3831" s="171">
        <v>0.23200000000000001</v>
      </c>
      <c r="I3831" s="170" t="b">
        <v>1</v>
      </c>
    </row>
    <row r="3832" spans="1:9" x14ac:dyDescent="0.15">
      <c r="A3832" s="169" t="s">
        <v>1174</v>
      </c>
      <c r="B3832" s="169" t="s">
        <v>906</v>
      </c>
      <c r="C3832" s="170" t="s">
        <v>61</v>
      </c>
      <c r="D3832" s="170" t="s">
        <v>67</v>
      </c>
      <c r="E3832" s="171">
        <v>1.14E-2</v>
      </c>
      <c r="F3832" s="172">
        <v>6.8900000000000003E-2</v>
      </c>
      <c r="G3832" s="171">
        <v>0.18</v>
      </c>
      <c r="H3832" s="171">
        <v>0.70099999999999996</v>
      </c>
      <c r="I3832" s="170" t="b">
        <v>1</v>
      </c>
    </row>
    <row r="3833" spans="1:9" x14ac:dyDescent="0.15">
      <c r="A3833" s="169" t="s">
        <v>1174</v>
      </c>
      <c r="B3833" s="169" t="s">
        <v>279</v>
      </c>
      <c r="C3833" s="170" t="s">
        <v>67</v>
      </c>
      <c r="D3833" s="170" t="s">
        <v>61</v>
      </c>
      <c r="E3833" s="171">
        <v>2.4809999999999999E-2</v>
      </c>
      <c r="F3833" s="172">
        <v>-9.3100000000000002E-2</v>
      </c>
      <c r="G3833" s="171">
        <v>0.123</v>
      </c>
      <c r="H3833" s="171">
        <v>0.45</v>
      </c>
      <c r="I3833" s="170" t="b">
        <v>1</v>
      </c>
    </row>
    <row r="3834" spans="1:9" x14ac:dyDescent="0.15">
      <c r="A3834" s="169" t="s">
        <v>1174</v>
      </c>
      <c r="B3834" s="169" t="s">
        <v>155</v>
      </c>
      <c r="C3834" s="170" t="s">
        <v>60</v>
      </c>
      <c r="D3834" s="170" t="s">
        <v>63</v>
      </c>
      <c r="E3834" s="171">
        <v>0.625</v>
      </c>
      <c r="F3834" s="172">
        <v>-3.0300000000000001E-2</v>
      </c>
      <c r="G3834" s="171">
        <v>3.9399999999999998E-2</v>
      </c>
      <c r="H3834" s="171">
        <v>0.442</v>
      </c>
      <c r="I3834" s="170" t="b">
        <v>1</v>
      </c>
    </row>
    <row r="3835" spans="1:9" x14ac:dyDescent="0.15">
      <c r="A3835" s="169" t="s">
        <v>1174</v>
      </c>
      <c r="B3835" s="169" t="s">
        <v>171</v>
      </c>
      <c r="C3835" s="170" t="s">
        <v>67</v>
      </c>
      <c r="D3835" s="170" t="s">
        <v>63</v>
      </c>
      <c r="E3835" s="171">
        <v>7.9799999999999992E-3</v>
      </c>
      <c r="F3835" s="172">
        <v>-8.3999999999999995E-3</v>
      </c>
      <c r="G3835" s="171">
        <v>0.217</v>
      </c>
      <c r="H3835" s="171">
        <v>0.96899999999999997</v>
      </c>
      <c r="I3835" s="170" t="b">
        <v>1</v>
      </c>
    </row>
    <row r="3836" spans="1:9" x14ac:dyDescent="0.15">
      <c r="A3836" s="169" t="s">
        <v>1174</v>
      </c>
      <c r="B3836" s="169" t="s">
        <v>191</v>
      </c>
      <c r="C3836" s="170" t="s">
        <v>67</v>
      </c>
      <c r="D3836" s="170" t="s">
        <v>61</v>
      </c>
      <c r="E3836" s="171">
        <v>0.34360000000000002</v>
      </c>
      <c r="F3836" s="172">
        <v>1.6400000000000001E-2</v>
      </c>
      <c r="G3836" s="171">
        <v>4.0300000000000002E-2</v>
      </c>
      <c r="H3836" s="171">
        <v>0.68400000000000005</v>
      </c>
      <c r="I3836" s="170" t="b">
        <v>1</v>
      </c>
    </row>
    <row r="3837" spans="1:9" x14ac:dyDescent="0.15">
      <c r="A3837" s="169" t="s">
        <v>1174</v>
      </c>
      <c r="B3837" s="169" t="s">
        <v>228</v>
      </c>
      <c r="C3837" s="170" t="s">
        <v>60</v>
      </c>
      <c r="D3837" s="170" t="s">
        <v>61</v>
      </c>
      <c r="E3837" s="171">
        <v>0.27729999999999999</v>
      </c>
      <c r="F3837" s="172">
        <v>5.0799999999999998E-2</v>
      </c>
      <c r="G3837" s="171">
        <v>4.2500000000000003E-2</v>
      </c>
      <c r="H3837" s="171">
        <v>0.23200000000000001</v>
      </c>
      <c r="I3837" s="170" t="b">
        <v>1</v>
      </c>
    </row>
    <row r="3838" spans="1:9" x14ac:dyDescent="0.15">
      <c r="A3838" s="169" t="s">
        <v>1174</v>
      </c>
      <c r="B3838" s="169" t="s">
        <v>875</v>
      </c>
      <c r="C3838" s="170" t="s">
        <v>67</v>
      </c>
      <c r="D3838" s="170" t="s">
        <v>61</v>
      </c>
      <c r="E3838" s="171">
        <v>9.1800000000000007E-3</v>
      </c>
      <c r="F3838" s="172">
        <v>0.22220000000000001</v>
      </c>
      <c r="G3838" s="171">
        <v>0.21099999999999999</v>
      </c>
      <c r="H3838" s="171">
        <v>0.29099999999999998</v>
      </c>
      <c r="I3838" s="170" t="b">
        <v>1</v>
      </c>
    </row>
    <row r="3839" spans="1:9" x14ac:dyDescent="0.15">
      <c r="A3839" s="169" t="s">
        <v>1174</v>
      </c>
      <c r="B3839" s="169" t="s">
        <v>166</v>
      </c>
      <c r="C3839" s="170" t="s">
        <v>60</v>
      </c>
      <c r="D3839" s="170" t="s">
        <v>63</v>
      </c>
      <c r="E3839" s="171">
        <v>2.3539999999999998E-2</v>
      </c>
      <c r="F3839" s="172">
        <v>-3.8199999999999998E-2</v>
      </c>
      <c r="G3839" s="171">
        <v>0.126</v>
      </c>
      <c r="H3839" s="171">
        <v>0.76200000000000001</v>
      </c>
      <c r="I3839" s="170" t="b">
        <v>1</v>
      </c>
    </row>
    <row r="3840" spans="1:9" x14ac:dyDescent="0.15">
      <c r="A3840" s="169" t="s">
        <v>1174</v>
      </c>
      <c r="B3840" s="169" t="s">
        <v>803</v>
      </c>
      <c r="C3840" s="170" t="s">
        <v>60</v>
      </c>
      <c r="D3840" s="170" t="s">
        <v>63</v>
      </c>
      <c r="E3840" s="171">
        <v>3.8019999999999998E-2</v>
      </c>
      <c r="F3840" s="172">
        <v>-0.1004</v>
      </c>
      <c r="G3840" s="171">
        <v>0.10100000000000001</v>
      </c>
      <c r="H3840" s="171">
        <v>0.32</v>
      </c>
      <c r="I3840" s="170" t="b">
        <v>1</v>
      </c>
    </row>
    <row r="3841" spans="1:9" x14ac:dyDescent="0.15">
      <c r="A3841" s="169" t="s">
        <v>1174</v>
      </c>
      <c r="B3841" s="169" t="s">
        <v>908</v>
      </c>
      <c r="C3841" s="170" t="s">
        <v>60</v>
      </c>
      <c r="D3841" s="170" t="s">
        <v>63</v>
      </c>
      <c r="E3841" s="171">
        <v>2.0899999999999998E-2</v>
      </c>
      <c r="F3841" s="172">
        <v>9.4600000000000004E-2</v>
      </c>
      <c r="G3841" s="171">
        <v>0.13200000000000001</v>
      </c>
      <c r="H3841" s="171">
        <v>0.47399999999999998</v>
      </c>
      <c r="I3841" s="170" t="b">
        <v>1</v>
      </c>
    </row>
    <row r="3842" spans="1:9" x14ac:dyDescent="0.15">
      <c r="A3842" s="169" t="s">
        <v>1174</v>
      </c>
      <c r="B3842" s="169" t="s">
        <v>173</v>
      </c>
      <c r="C3842" s="170" t="s">
        <v>60</v>
      </c>
      <c r="D3842" s="170" t="s">
        <v>61</v>
      </c>
      <c r="E3842" s="171">
        <v>2.6020000000000001E-2</v>
      </c>
      <c r="F3842" s="172">
        <v>0.25059999999999999</v>
      </c>
      <c r="G3842" s="171">
        <v>0.11899999999999999</v>
      </c>
      <c r="H3842" s="171">
        <v>3.5400000000000001E-2</v>
      </c>
      <c r="I3842" s="170" t="b">
        <v>1</v>
      </c>
    </row>
    <row r="3843" spans="1:9" x14ac:dyDescent="0.15">
      <c r="A3843" s="169" t="s">
        <v>1174</v>
      </c>
      <c r="B3843" s="169" t="s">
        <v>100</v>
      </c>
      <c r="C3843" s="170" t="s">
        <v>67</v>
      </c>
      <c r="D3843" s="170" t="s">
        <v>61</v>
      </c>
      <c r="E3843" s="171">
        <v>0.59279999999999999</v>
      </c>
      <c r="F3843" s="172">
        <v>6.8999999999999999E-3</v>
      </c>
      <c r="G3843" s="171">
        <v>3.8699999999999998E-2</v>
      </c>
      <c r="H3843" s="171">
        <v>0.85799999999999998</v>
      </c>
      <c r="I3843" s="170" t="b">
        <v>1</v>
      </c>
    </row>
    <row r="3844" spans="1:9" x14ac:dyDescent="0.15">
      <c r="A3844" s="169" t="s">
        <v>1174</v>
      </c>
      <c r="B3844" s="169" t="s">
        <v>329</v>
      </c>
      <c r="C3844" s="170" t="s">
        <v>67</v>
      </c>
      <c r="D3844" s="170" t="s">
        <v>61</v>
      </c>
      <c r="E3844" s="171">
        <v>0.47570000000000001</v>
      </c>
      <c r="F3844" s="172">
        <v>-1.8700000000000001E-2</v>
      </c>
      <c r="G3844" s="171">
        <v>3.8199999999999998E-2</v>
      </c>
      <c r="H3844" s="171">
        <v>0.624</v>
      </c>
      <c r="I3844" s="170" t="b">
        <v>1</v>
      </c>
    </row>
    <row r="3845" spans="1:9" x14ac:dyDescent="0.15">
      <c r="A3845" s="169" t="s">
        <v>1174</v>
      </c>
      <c r="B3845" s="169" t="s">
        <v>1014</v>
      </c>
      <c r="C3845" s="170" t="s">
        <v>60</v>
      </c>
      <c r="D3845" s="170" t="s">
        <v>63</v>
      </c>
      <c r="E3845" s="171">
        <v>8.7540000000000007E-2</v>
      </c>
      <c r="F3845" s="172">
        <v>0.03</v>
      </c>
      <c r="G3845" s="171">
        <v>6.7400000000000002E-2</v>
      </c>
      <c r="H3845" s="171">
        <v>0.65600000000000003</v>
      </c>
      <c r="I3845" s="170" t="b">
        <v>1</v>
      </c>
    </row>
    <row r="3846" spans="1:9" x14ac:dyDescent="0.15">
      <c r="A3846" s="169" t="s">
        <v>1174</v>
      </c>
      <c r="B3846" s="169" t="s">
        <v>68</v>
      </c>
      <c r="C3846" s="170" t="s">
        <v>60</v>
      </c>
      <c r="D3846" s="170" t="s">
        <v>63</v>
      </c>
      <c r="E3846" s="171">
        <v>0.1363</v>
      </c>
      <c r="F3846" s="172">
        <v>-3.32E-2</v>
      </c>
      <c r="G3846" s="171">
        <v>5.5599999999999997E-2</v>
      </c>
      <c r="H3846" s="171">
        <v>0.55000000000000004</v>
      </c>
      <c r="I3846" s="170" t="b">
        <v>1</v>
      </c>
    </row>
    <row r="3847" spans="1:9" x14ac:dyDescent="0.15">
      <c r="A3847" s="169" t="s">
        <v>1174</v>
      </c>
      <c r="B3847" s="169" t="s">
        <v>89</v>
      </c>
      <c r="C3847" s="170" t="s">
        <v>67</v>
      </c>
      <c r="D3847" s="170" t="s">
        <v>61</v>
      </c>
      <c r="E3847" s="171">
        <v>0.6885</v>
      </c>
      <c r="F3847" s="172">
        <v>6.5000000000000002E-2</v>
      </c>
      <c r="G3847" s="171">
        <v>4.1200000000000001E-2</v>
      </c>
      <c r="H3847" s="171">
        <v>0.115</v>
      </c>
      <c r="I3847" s="170" t="b">
        <v>1</v>
      </c>
    </row>
    <row r="3848" spans="1:9" x14ac:dyDescent="0.15">
      <c r="A3848" s="169" t="s">
        <v>1174</v>
      </c>
      <c r="B3848" s="169" t="s">
        <v>956</v>
      </c>
      <c r="C3848" s="170" t="s">
        <v>60</v>
      </c>
      <c r="D3848" s="170" t="s">
        <v>63</v>
      </c>
      <c r="E3848" s="171">
        <v>5.77E-3</v>
      </c>
      <c r="F3848" s="172">
        <v>-0.30220000000000002</v>
      </c>
      <c r="G3848" s="171">
        <v>0.25900000000000001</v>
      </c>
      <c r="H3848" s="171">
        <v>0.24299999999999999</v>
      </c>
      <c r="I3848" s="170" t="b">
        <v>1</v>
      </c>
    </row>
    <row r="3849" spans="1:9" x14ac:dyDescent="0.15">
      <c r="A3849" s="169" t="s">
        <v>1174</v>
      </c>
      <c r="B3849" s="169" t="s">
        <v>352</v>
      </c>
      <c r="C3849" s="170" t="s">
        <v>67</v>
      </c>
      <c r="D3849" s="170" t="s">
        <v>60</v>
      </c>
      <c r="E3849" s="171">
        <v>0.3977</v>
      </c>
      <c r="F3849" s="172">
        <v>2.0299999999999999E-2</v>
      </c>
      <c r="G3849" s="171">
        <v>3.9E-2</v>
      </c>
      <c r="H3849" s="171">
        <v>0.60299999999999998</v>
      </c>
      <c r="I3849" s="170" t="b">
        <v>1</v>
      </c>
    </row>
    <row r="3850" spans="1:9" x14ac:dyDescent="0.15">
      <c r="A3850" s="169" t="s">
        <v>1174</v>
      </c>
      <c r="B3850" s="169" t="s">
        <v>229</v>
      </c>
      <c r="C3850" s="170" t="s">
        <v>60</v>
      </c>
      <c r="D3850" s="170" t="s">
        <v>63</v>
      </c>
      <c r="E3850" s="171">
        <v>0.27360000000000001</v>
      </c>
      <c r="F3850" s="172">
        <v>1.2999999999999999E-2</v>
      </c>
      <c r="G3850" s="171">
        <v>4.2500000000000003E-2</v>
      </c>
      <c r="H3850" s="171">
        <v>0.76</v>
      </c>
      <c r="I3850" s="170" t="b">
        <v>1</v>
      </c>
    </row>
    <row r="3851" spans="1:9" x14ac:dyDescent="0.15">
      <c r="A3851" s="169" t="s">
        <v>1174</v>
      </c>
      <c r="B3851" s="169" t="s">
        <v>351</v>
      </c>
      <c r="C3851" s="170" t="s">
        <v>67</v>
      </c>
      <c r="D3851" s="170" t="s">
        <v>61</v>
      </c>
      <c r="E3851" s="171">
        <v>0.20019999999999999</v>
      </c>
      <c r="F3851" s="172">
        <v>2.2599999999999999E-2</v>
      </c>
      <c r="G3851" s="171">
        <v>4.7899999999999998E-2</v>
      </c>
      <c r="H3851" s="171">
        <v>0.63700000000000001</v>
      </c>
      <c r="I3851" s="170" t="b">
        <v>1</v>
      </c>
    </row>
    <row r="3852" spans="1:9" x14ac:dyDescent="0.15">
      <c r="A3852" s="169" t="s">
        <v>1174</v>
      </c>
      <c r="B3852" s="169" t="s">
        <v>147</v>
      </c>
      <c r="C3852" s="170" t="s">
        <v>60</v>
      </c>
      <c r="D3852" s="170" t="s">
        <v>63</v>
      </c>
      <c r="E3852" s="171">
        <v>0.73519999999999996</v>
      </c>
      <c r="F3852" s="172">
        <v>-4.1500000000000002E-2</v>
      </c>
      <c r="G3852" s="171">
        <v>4.3200000000000002E-2</v>
      </c>
      <c r="H3852" s="171">
        <v>0.33700000000000002</v>
      </c>
      <c r="I3852" s="170" t="b">
        <v>1</v>
      </c>
    </row>
    <row r="3853" spans="1:9" x14ac:dyDescent="0.15">
      <c r="A3853" s="169" t="s">
        <v>1174</v>
      </c>
      <c r="B3853" s="169" t="s">
        <v>137</v>
      </c>
      <c r="C3853" s="170" t="s">
        <v>67</v>
      </c>
      <c r="D3853" s="170" t="s">
        <v>61</v>
      </c>
      <c r="E3853" s="171">
        <v>0.69810000000000005</v>
      </c>
      <c r="F3853" s="172">
        <v>-1.95E-2</v>
      </c>
      <c r="G3853" s="171">
        <v>4.1399999999999999E-2</v>
      </c>
      <c r="H3853" s="171">
        <v>0.63800000000000001</v>
      </c>
      <c r="I3853" s="170" t="b">
        <v>1</v>
      </c>
    </row>
    <row r="3854" spans="1:9" x14ac:dyDescent="0.15">
      <c r="A3854" s="169" t="s">
        <v>1174</v>
      </c>
      <c r="B3854" s="169" t="s">
        <v>129</v>
      </c>
      <c r="C3854" s="170" t="s">
        <v>60</v>
      </c>
      <c r="D3854" s="170" t="s">
        <v>61</v>
      </c>
      <c r="E3854" s="171">
        <v>0.4955</v>
      </c>
      <c r="F3854" s="172">
        <v>-3.3E-3</v>
      </c>
      <c r="G3854" s="171">
        <v>3.8199999999999998E-2</v>
      </c>
      <c r="H3854" s="171">
        <v>0.93100000000000005</v>
      </c>
      <c r="I3854" s="170" t="b">
        <v>1</v>
      </c>
    </row>
    <row r="3855" spans="1:9" x14ac:dyDescent="0.15">
      <c r="A3855" s="169" t="s">
        <v>1174</v>
      </c>
      <c r="B3855" s="169" t="s">
        <v>290</v>
      </c>
      <c r="C3855" s="170" t="s">
        <v>60</v>
      </c>
      <c r="D3855" s="170" t="s">
        <v>63</v>
      </c>
      <c r="E3855" s="171">
        <v>0.70209999999999995</v>
      </c>
      <c r="F3855" s="172">
        <v>-2.5499999999999998E-2</v>
      </c>
      <c r="G3855" s="171">
        <v>4.1500000000000002E-2</v>
      </c>
      <c r="H3855" s="171">
        <v>0.53900000000000003</v>
      </c>
      <c r="I3855" s="170" t="b">
        <v>1</v>
      </c>
    </row>
    <row r="3856" spans="1:9" x14ac:dyDescent="0.15">
      <c r="A3856" s="169" t="s">
        <v>1174</v>
      </c>
      <c r="B3856" s="169" t="s">
        <v>287</v>
      </c>
      <c r="C3856" s="170" t="s">
        <v>60</v>
      </c>
      <c r="D3856" s="170" t="s">
        <v>63</v>
      </c>
      <c r="E3856" s="171">
        <v>0.26279999999999998</v>
      </c>
      <c r="F3856" s="172">
        <v>-3.0200000000000001E-2</v>
      </c>
      <c r="G3856" s="171">
        <v>4.3099999999999999E-2</v>
      </c>
      <c r="H3856" s="171">
        <v>0.48299999999999998</v>
      </c>
      <c r="I3856" s="170" t="b">
        <v>1</v>
      </c>
    </row>
    <row r="3857" spans="1:9" x14ac:dyDescent="0.15">
      <c r="A3857" s="169" t="s">
        <v>1174</v>
      </c>
      <c r="B3857" s="169" t="s">
        <v>843</v>
      </c>
      <c r="C3857" s="170" t="s">
        <v>60</v>
      </c>
      <c r="D3857" s="170" t="s">
        <v>63</v>
      </c>
      <c r="E3857" s="171">
        <v>2.3900000000000001E-2</v>
      </c>
      <c r="F3857" s="172">
        <v>3.3099999999999997E-2</v>
      </c>
      <c r="G3857" s="171">
        <v>0.125</v>
      </c>
      <c r="H3857" s="171">
        <v>0.79100000000000004</v>
      </c>
      <c r="I3857" s="170" t="b">
        <v>1</v>
      </c>
    </row>
    <row r="3858" spans="1:9" x14ac:dyDescent="0.15">
      <c r="A3858" s="169" t="s">
        <v>1174</v>
      </c>
      <c r="B3858" s="169" t="s">
        <v>127</v>
      </c>
      <c r="C3858" s="170" t="s">
        <v>67</v>
      </c>
      <c r="D3858" s="170" t="s">
        <v>60</v>
      </c>
      <c r="E3858" s="171">
        <v>0.58260000000000001</v>
      </c>
      <c r="F3858" s="172">
        <v>-7.4999999999999997E-3</v>
      </c>
      <c r="G3858" s="171">
        <v>3.8800000000000001E-2</v>
      </c>
      <c r="H3858" s="171">
        <v>0.84699999999999998</v>
      </c>
      <c r="I3858" s="170" t="b">
        <v>1</v>
      </c>
    </row>
    <row r="3859" spans="1:9" x14ac:dyDescent="0.15">
      <c r="A3859" s="169" t="s">
        <v>1174</v>
      </c>
      <c r="B3859" s="169" t="s">
        <v>285</v>
      </c>
      <c r="C3859" s="170" t="s">
        <v>67</v>
      </c>
      <c r="D3859" s="170" t="s">
        <v>61</v>
      </c>
      <c r="E3859" s="171">
        <v>0.96582000000000001</v>
      </c>
      <c r="F3859" s="172">
        <v>0.2281</v>
      </c>
      <c r="G3859" s="171">
        <v>0.106</v>
      </c>
      <c r="H3859" s="171">
        <v>3.1600000000000003E-2</v>
      </c>
      <c r="I3859" s="170" t="b">
        <v>1</v>
      </c>
    </row>
    <row r="3860" spans="1:9" x14ac:dyDescent="0.15">
      <c r="A3860" s="169" t="s">
        <v>1174</v>
      </c>
      <c r="B3860" s="169" t="s">
        <v>305</v>
      </c>
      <c r="C3860" s="170" t="s">
        <v>60</v>
      </c>
      <c r="D3860" s="170" t="s">
        <v>61</v>
      </c>
      <c r="E3860" s="171">
        <v>0.97567999999999999</v>
      </c>
      <c r="F3860" s="172">
        <v>3.6700000000000003E-2</v>
      </c>
      <c r="G3860" s="171">
        <v>0.123</v>
      </c>
      <c r="H3860" s="171">
        <v>0.76600000000000001</v>
      </c>
      <c r="I3860" s="170" t="b">
        <v>1</v>
      </c>
    </row>
    <row r="3861" spans="1:9" x14ac:dyDescent="0.15">
      <c r="A3861" s="169" t="s">
        <v>1174</v>
      </c>
      <c r="B3861" s="169" t="s">
        <v>78</v>
      </c>
      <c r="C3861" s="170" t="s">
        <v>60</v>
      </c>
      <c r="D3861" s="170" t="s">
        <v>63</v>
      </c>
      <c r="E3861" s="171">
        <v>5.6090000000000001E-2</v>
      </c>
      <c r="F3861" s="172">
        <v>-2.9499999999999998E-2</v>
      </c>
      <c r="G3861" s="171">
        <v>8.3400000000000002E-2</v>
      </c>
      <c r="H3861" s="171">
        <v>0.72399999999999998</v>
      </c>
      <c r="I3861" s="170" t="b">
        <v>1</v>
      </c>
    </row>
    <row r="3862" spans="1:9" x14ac:dyDescent="0.15">
      <c r="A3862" s="169" t="s">
        <v>1174</v>
      </c>
      <c r="B3862" s="169" t="s">
        <v>319</v>
      </c>
      <c r="C3862" s="170" t="s">
        <v>60</v>
      </c>
      <c r="D3862" s="170" t="s">
        <v>63</v>
      </c>
      <c r="E3862" s="171">
        <v>9.5049999999999996E-2</v>
      </c>
      <c r="F3862" s="172">
        <v>-0.15529999999999999</v>
      </c>
      <c r="G3862" s="171">
        <v>6.5100000000000005E-2</v>
      </c>
      <c r="H3862" s="171">
        <v>1.7100000000000001E-2</v>
      </c>
      <c r="I3862" s="170" t="b">
        <v>1</v>
      </c>
    </row>
    <row r="3863" spans="1:9" x14ac:dyDescent="0.15">
      <c r="A3863" s="169" t="s">
        <v>1174</v>
      </c>
      <c r="B3863" s="169" t="s">
        <v>783</v>
      </c>
      <c r="C3863" s="170" t="s">
        <v>67</v>
      </c>
      <c r="D3863" s="170" t="s">
        <v>61</v>
      </c>
      <c r="E3863" s="171">
        <v>0.53600000000000003</v>
      </c>
      <c r="F3863" s="172">
        <v>6.9099999999999995E-2</v>
      </c>
      <c r="G3863" s="171">
        <v>3.8399999999999997E-2</v>
      </c>
      <c r="H3863" s="171">
        <v>7.1900000000000006E-2</v>
      </c>
      <c r="I3863" s="170" t="b">
        <v>1</v>
      </c>
    </row>
    <row r="3864" spans="1:9" x14ac:dyDescent="0.15">
      <c r="A3864" s="169" t="s">
        <v>1174</v>
      </c>
      <c r="B3864" s="169" t="s">
        <v>134</v>
      </c>
      <c r="C3864" s="170" t="s">
        <v>60</v>
      </c>
      <c r="D3864" s="170" t="s">
        <v>63</v>
      </c>
      <c r="E3864" s="171">
        <v>0.46229999999999999</v>
      </c>
      <c r="F3864" s="172">
        <v>-8.9999999999999993E-3</v>
      </c>
      <c r="G3864" s="171">
        <v>3.8300000000000001E-2</v>
      </c>
      <c r="H3864" s="171">
        <v>0.81399999999999995</v>
      </c>
      <c r="I3864" s="170" t="b">
        <v>1</v>
      </c>
    </row>
    <row r="3865" spans="1:9" x14ac:dyDescent="0.15">
      <c r="A3865" s="169" t="s">
        <v>1174</v>
      </c>
      <c r="B3865" s="169" t="s">
        <v>831</v>
      </c>
      <c r="C3865" s="170" t="s">
        <v>61</v>
      </c>
      <c r="D3865" s="170" t="s">
        <v>60</v>
      </c>
      <c r="E3865" s="171">
        <v>0.20230000000000001</v>
      </c>
      <c r="F3865" s="172">
        <v>4.5699999999999998E-2</v>
      </c>
      <c r="G3865" s="171">
        <v>4.7500000000000001E-2</v>
      </c>
      <c r="H3865" s="171">
        <v>0.33600000000000002</v>
      </c>
      <c r="I3865" s="170" t="b">
        <v>1</v>
      </c>
    </row>
    <row r="3866" spans="1:9" x14ac:dyDescent="0.15">
      <c r="A3866" s="169" t="s">
        <v>1174</v>
      </c>
      <c r="B3866" s="169" t="s">
        <v>200</v>
      </c>
      <c r="C3866" s="170" t="s">
        <v>63</v>
      </c>
      <c r="D3866" s="170" t="s">
        <v>61</v>
      </c>
      <c r="E3866" s="171">
        <v>0.8569</v>
      </c>
      <c r="F3866" s="172">
        <v>-4.7E-2</v>
      </c>
      <c r="G3866" s="171">
        <v>5.5E-2</v>
      </c>
      <c r="H3866" s="171">
        <v>0.39300000000000002</v>
      </c>
      <c r="I3866" s="170" t="b">
        <v>1</v>
      </c>
    </row>
    <row r="3867" spans="1:9" x14ac:dyDescent="0.15">
      <c r="A3867" s="169" t="s">
        <v>1174</v>
      </c>
      <c r="B3867" s="169" t="s">
        <v>132</v>
      </c>
      <c r="C3867" s="170" t="s">
        <v>60</v>
      </c>
      <c r="D3867" s="170" t="s">
        <v>63</v>
      </c>
      <c r="E3867" s="171">
        <v>0.19819999999999999</v>
      </c>
      <c r="F3867" s="172">
        <v>-5.9299999999999999E-2</v>
      </c>
      <c r="G3867" s="171">
        <v>4.7800000000000002E-2</v>
      </c>
      <c r="H3867" s="171">
        <v>0.215</v>
      </c>
      <c r="I3867" s="170" t="b">
        <v>1</v>
      </c>
    </row>
    <row r="3868" spans="1:9" x14ac:dyDescent="0.15">
      <c r="A3868" s="169" t="s">
        <v>1174</v>
      </c>
      <c r="B3868" s="169" t="s">
        <v>276</v>
      </c>
      <c r="C3868" s="170" t="s">
        <v>60</v>
      </c>
      <c r="D3868" s="170" t="s">
        <v>63</v>
      </c>
      <c r="E3868" s="171">
        <v>0.71599999999999997</v>
      </c>
      <c r="F3868" s="172">
        <v>-5.1700000000000003E-2</v>
      </c>
      <c r="G3868" s="171">
        <v>4.2200000000000001E-2</v>
      </c>
      <c r="H3868" s="171">
        <v>0.221</v>
      </c>
      <c r="I3868" s="170" t="b">
        <v>1</v>
      </c>
    </row>
    <row r="3869" spans="1:9" x14ac:dyDescent="0.15">
      <c r="A3869" s="169" t="s">
        <v>1174</v>
      </c>
      <c r="B3869" s="169" t="s">
        <v>265</v>
      </c>
      <c r="C3869" s="170" t="s">
        <v>67</v>
      </c>
      <c r="D3869" s="170" t="s">
        <v>61</v>
      </c>
      <c r="E3869" s="171">
        <v>0.80720000000000003</v>
      </c>
      <c r="F3869" s="172">
        <v>5.0500000000000003E-2</v>
      </c>
      <c r="G3869" s="171">
        <v>4.8599999999999997E-2</v>
      </c>
      <c r="H3869" s="171">
        <v>0.29899999999999999</v>
      </c>
      <c r="I3869" s="170" t="b">
        <v>1</v>
      </c>
    </row>
    <row r="3870" spans="1:9" x14ac:dyDescent="0.15">
      <c r="A3870" s="169" t="s">
        <v>1174</v>
      </c>
      <c r="B3870" s="169" t="s">
        <v>410</v>
      </c>
      <c r="C3870" s="170" t="s">
        <v>67</v>
      </c>
      <c r="D3870" s="170" t="s">
        <v>61</v>
      </c>
      <c r="E3870" s="171">
        <v>0.4909</v>
      </c>
      <c r="F3870" s="172">
        <v>-2.5999999999999999E-2</v>
      </c>
      <c r="G3870" s="171">
        <v>3.8199999999999998E-2</v>
      </c>
      <c r="H3870" s="171">
        <v>0.496</v>
      </c>
      <c r="I3870" s="170" t="b">
        <v>1</v>
      </c>
    </row>
    <row r="3871" spans="1:9" x14ac:dyDescent="0.15">
      <c r="A3871" s="169" t="s">
        <v>1174</v>
      </c>
      <c r="B3871" s="169" t="s">
        <v>322</v>
      </c>
      <c r="C3871" s="170" t="s">
        <v>60</v>
      </c>
      <c r="D3871" s="170" t="s">
        <v>63</v>
      </c>
      <c r="E3871" s="171">
        <v>8.7720000000000006E-2</v>
      </c>
      <c r="F3871" s="172">
        <v>-6.9599999999999995E-2</v>
      </c>
      <c r="G3871" s="171">
        <v>6.8099999999999994E-2</v>
      </c>
      <c r="H3871" s="171">
        <v>0.307</v>
      </c>
      <c r="I3871" s="170" t="b">
        <v>1</v>
      </c>
    </row>
    <row r="3872" spans="1:9" x14ac:dyDescent="0.15">
      <c r="A3872" s="169" t="s">
        <v>1174</v>
      </c>
      <c r="B3872" s="169" t="s">
        <v>286</v>
      </c>
      <c r="C3872" s="170" t="s">
        <v>60</v>
      </c>
      <c r="D3872" s="170" t="s">
        <v>63</v>
      </c>
      <c r="E3872" s="171">
        <v>5.7669999999999999E-2</v>
      </c>
      <c r="F3872" s="172">
        <v>0.1295</v>
      </c>
      <c r="G3872" s="171">
        <v>8.2699999999999996E-2</v>
      </c>
      <c r="H3872" s="171">
        <v>0.11700000000000001</v>
      </c>
      <c r="I3872" s="170" t="b">
        <v>1</v>
      </c>
    </row>
    <row r="3873" spans="1:9" x14ac:dyDescent="0.15">
      <c r="A3873" s="169" t="s">
        <v>1174</v>
      </c>
      <c r="B3873" s="169" t="s">
        <v>984</v>
      </c>
      <c r="C3873" s="170" t="s">
        <v>63</v>
      </c>
      <c r="D3873" s="170" t="s">
        <v>60</v>
      </c>
      <c r="E3873" s="171">
        <v>0.41389999999999999</v>
      </c>
      <c r="F3873" s="172">
        <v>-8.2600000000000007E-2</v>
      </c>
      <c r="G3873" s="171">
        <v>3.8699999999999998E-2</v>
      </c>
      <c r="H3873" s="171">
        <v>3.2800000000000003E-2</v>
      </c>
      <c r="I3873" s="170" t="b">
        <v>1</v>
      </c>
    </row>
    <row r="3874" spans="1:9" x14ac:dyDescent="0.15">
      <c r="A3874" s="169" t="s">
        <v>1174</v>
      </c>
      <c r="B3874" s="169" t="s">
        <v>344</v>
      </c>
      <c r="C3874" s="170" t="s">
        <v>67</v>
      </c>
      <c r="D3874" s="170" t="s">
        <v>61</v>
      </c>
      <c r="E3874" s="171">
        <v>0.31580000000000003</v>
      </c>
      <c r="F3874" s="172">
        <v>-0.1055</v>
      </c>
      <c r="G3874" s="171">
        <v>4.1000000000000002E-2</v>
      </c>
      <c r="H3874" s="171">
        <v>1.01E-2</v>
      </c>
      <c r="I3874" s="170" t="b">
        <v>1</v>
      </c>
    </row>
    <row r="3875" spans="1:9" x14ac:dyDescent="0.15">
      <c r="A3875" s="169" t="s">
        <v>1174</v>
      </c>
      <c r="B3875" s="169" t="s">
        <v>255</v>
      </c>
      <c r="C3875" s="170" t="s">
        <v>60</v>
      </c>
      <c r="D3875" s="170" t="s">
        <v>63</v>
      </c>
      <c r="E3875" s="171">
        <v>0.41460000000000002</v>
      </c>
      <c r="F3875" s="172">
        <v>-8.3099999999999993E-2</v>
      </c>
      <c r="G3875" s="171">
        <v>3.8699999999999998E-2</v>
      </c>
      <c r="H3875" s="171">
        <v>3.1800000000000002E-2</v>
      </c>
      <c r="I3875" s="170" t="b">
        <v>1</v>
      </c>
    </row>
    <row r="3876" spans="1:9" x14ac:dyDescent="0.15">
      <c r="A3876" s="169" t="s">
        <v>1174</v>
      </c>
      <c r="B3876" s="169" t="s">
        <v>339</v>
      </c>
      <c r="C3876" s="170" t="s">
        <v>60</v>
      </c>
      <c r="D3876" s="170" t="s">
        <v>63</v>
      </c>
      <c r="E3876" s="171">
        <v>0.94167000000000001</v>
      </c>
      <c r="F3876" s="172">
        <v>-0.11650000000000001</v>
      </c>
      <c r="G3876" s="171">
        <v>8.1900000000000001E-2</v>
      </c>
      <c r="H3876" s="171">
        <v>0.155</v>
      </c>
      <c r="I3876" s="170" t="b">
        <v>1</v>
      </c>
    </row>
    <row r="3877" spans="1:9" x14ac:dyDescent="0.15">
      <c r="A3877" s="169" t="s">
        <v>1174</v>
      </c>
      <c r="B3877" s="169" t="s">
        <v>339</v>
      </c>
      <c r="C3877" s="170" t="s">
        <v>63</v>
      </c>
      <c r="D3877" s="170" t="s">
        <v>60</v>
      </c>
      <c r="E3877" s="171">
        <v>5.833E-2</v>
      </c>
      <c r="F3877" s="172">
        <v>0.11650000000000001</v>
      </c>
      <c r="G3877" s="171">
        <v>8.1900000000000001E-2</v>
      </c>
      <c r="H3877" s="171">
        <v>0.155</v>
      </c>
      <c r="I3877" s="170" t="b">
        <v>1</v>
      </c>
    </row>
    <row r="3878" spans="1:9" x14ac:dyDescent="0.15">
      <c r="A3878" s="169" t="s">
        <v>1174</v>
      </c>
      <c r="B3878" s="169" t="s">
        <v>201</v>
      </c>
      <c r="C3878" s="170" t="s">
        <v>60</v>
      </c>
      <c r="D3878" s="170" t="s">
        <v>61</v>
      </c>
      <c r="E3878" s="171">
        <v>0.45279999999999998</v>
      </c>
      <c r="F3878" s="172">
        <v>-1.44E-2</v>
      </c>
      <c r="G3878" s="171">
        <v>3.8600000000000002E-2</v>
      </c>
      <c r="H3878" s="171">
        <v>0.70899999999999996</v>
      </c>
      <c r="I3878" s="170" t="b">
        <v>1</v>
      </c>
    </row>
    <row r="3879" spans="1:9" x14ac:dyDescent="0.15">
      <c r="A3879" s="169" t="s">
        <v>1174</v>
      </c>
      <c r="B3879" s="169" t="s">
        <v>364</v>
      </c>
      <c r="C3879" s="170" t="s">
        <v>60</v>
      </c>
      <c r="D3879" s="170" t="s">
        <v>63</v>
      </c>
      <c r="E3879" s="171">
        <v>0.51790000000000003</v>
      </c>
      <c r="F3879" s="172">
        <v>-1.24E-2</v>
      </c>
      <c r="G3879" s="171">
        <v>3.8300000000000001E-2</v>
      </c>
      <c r="H3879" s="171">
        <v>0.746</v>
      </c>
      <c r="I3879" s="170" t="b">
        <v>1</v>
      </c>
    </row>
    <row r="3880" spans="1:9" x14ac:dyDescent="0.15">
      <c r="A3880" s="169" t="s">
        <v>1174</v>
      </c>
      <c r="B3880" s="169" t="s">
        <v>988</v>
      </c>
      <c r="C3880" s="170" t="s">
        <v>67</v>
      </c>
      <c r="D3880" s="170" t="s">
        <v>60</v>
      </c>
      <c r="E3880" s="171">
        <v>9.1500000000000001E-3</v>
      </c>
      <c r="F3880" s="172">
        <v>5.04E-2</v>
      </c>
      <c r="G3880" s="171">
        <v>0.20399999999999999</v>
      </c>
      <c r="H3880" s="171">
        <v>0.80500000000000005</v>
      </c>
      <c r="I3880" s="170" t="b">
        <v>1</v>
      </c>
    </row>
    <row r="3881" spans="1:9" x14ac:dyDescent="0.15">
      <c r="A3881" s="169" t="s">
        <v>1174</v>
      </c>
      <c r="B3881" s="169" t="s">
        <v>863</v>
      </c>
      <c r="C3881" s="170" t="s">
        <v>61</v>
      </c>
      <c r="D3881" s="170" t="s">
        <v>67</v>
      </c>
      <c r="E3881" s="171">
        <v>0.31969999999999998</v>
      </c>
      <c r="F3881" s="172">
        <v>-2.0400000000000001E-2</v>
      </c>
      <c r="G3881" s="171">
        <v>4.0800000000000003E-2</v>
      </c>
      <c r="H3881" s="171">
        <v>0.61699999999999999</v>
      </c>
      <c r="I3881" s="170" t="b">
        <v>1</v>
      </c>
    </row>
    <row r="3882" spans="1:9" x14ac:dyDescent="0.15">
      <c r="A3882" s="169" t="s">
        <v>1174</v>
      </c>
      <c r="B3882" s="169" t="s">
        <v>238</v>
      </c>
      <c r="C3882" s="170" t="s">
        <v>67</v>
      </c>
      <c r="D3882" s="170" t="s">
        <v>60</v>
      </c>
      <c r="E3882" s="171">
        <v>7.1059999999999998E-2</v>
      </c>
      <c r="F3882" s="172">
        <v>-9.5999999999999992E-3</v>
      </c>
      <c r="G3882" s="171">
        <v>7.4499999999999997E-2</v>
      </c>
      <c r="H3882" s="171">
        <v>0.89700000000000002</v>
      </c>
      <c r="I3882" s="170" t="b">
        <v>1</v>
      </c>
    </row>
    <row r="3883" spans="1:9" x14ac:dyDescent="0.15">
      <c r="A3883" s="169" t="s">
        <v>1174</v>
      </c>
      <c r="B3883" s="169" t="s">
        <v>992</v>
      </c>
      <c r="C3883" s="170" t="s">
        <v>61</v>
      </c>
      <c r="D3883" s="170" t="s">
        <v>63</v>
      </c>
      <c r="E3883" s="171">
        <v>0.30919999999999997</v>
      </c>
      <c r="F3883" s="172">
        <v>-5.2200000000000003E-2</v>
      </c>
      <c r="G3883" s="171">
        <v>4.1300000000000003E-2</v>
      </c>
      <c r="H3883" s="171">
        <v>0.20599999999999999</v>
      </c>
      <c r="I3883" s="170" t="b">
        <v>1</v>
      </c>
    </row>
    <row r="3884" spans="1:9" x14ac:dyDescent="0.15">
      <c r="A3884" s="169" t="s">
        <v>1174</v>
      </c>
      <c r="B3884" s="169" t="s">
        <v>146</v>
      </c>
      <c r="C3884" s="170" t="s">
        <v>67</v>
      </c>
      <c r="D3884" s="170" t="s">
        <v>61</v>
      </c>
      <c r="E3884" s="171">
        <v>0.1027</v>
      </c>
      <c r="F3884" s="172">
        <v>0.1014</v>
      </c>
      <c r="G3884" s="171">
        <v>6.5299999999999997E-2</v>
      </c>
      <c r="H3884" s="171">
        <v>0.12</v>
      </c>
      <c r="I3884" s="170" t="b">
        <v>1</v>
      </c>
    </row>
    <row r="3885" spans="1:9" x14ac:dyDescent="0.15">
      <c r="A3885" s="169" t="s">
        <v>1174</v>
      </c>
      <c r="B3885" s="169" t="s">
        <v>157</v>
      </c>
      <c r="C3885" s="170" t="s">
        <v>67</v>
      </c>
      <c r="D3885" s="170" t="s">
        <v>61</v>
      </c>
      <c r="E3885" s="171">
        <v>0.87829999999999997</v>
      </c>
      <c r="F3885" s="172">
        <v>2.46E-2</v>
      </c>
      <c r="G3885" s="171">
        <v>5.8200000000000002E-2</v>
      </c>
      <c r="H3885" s="171">
        <v>0.67300000000000004</v>
      </c>
      <c r="I3885" s="170" t="b">
        <v>1</v>
      </c>
    </row>
    <row r="3886" spans="1:9" x14ac:dyDescent="0.15">
      <c r="A3886" s="169" t="s">
        <v>1174</v>
      </c>
      <c r="B3886" s="169" t="s">
        <v>176</v>
      </c>
      <c r="C3886" s="170" t="s">
        <v>60</v>
      </c>
      <c r="D3886" s="170" t="s">
        <v>63</v>
      </c>
      <c r="E3886" s="171">
        <v>8.9120000000000005E-2</v>
      </c>
      <c r="F3886" s="172">
        <v>-1.9800000000000002E-2</v>
      </c>
      <c r="G3886" s="171">
        <v>6.7900000000000002E-2</v>
      </c>
      <c r="H3886" s="171">
        <v>0.77100000000000002</v>
      </c>
      <c r="I3886" s="170" t="b">
        <v>1</v>
      </c>
    </row>
    <row r="3887" spans="1:9" x14ac:dyDescent="0.15">
      <c r="A3887" s="169" t="s">
        <v>1174</v>
      </c>
      <c r="B3887" s="169" t="s">
        <v>412</v>
      </c>
      <c r="C3887" s="170" t="s">
        <v>63</v>
      </c>
      <c r="D3887" s="170" t="s">
        <v>61</v>
      </c>
      <c r="E3887" s="171">
        <v>0.2555</v>
      </c>
      <c r="F3887" s="172">
        <v>-7.6499999999999999E-2</v>
      </c>
      <c r="G3887" s="171">
        <v>4.3900000000000002E-2</v>
      </c>
      <c r="H3887" s="171">
        <v>8.14E-2</v>
      </c>
      <c r="I3887" s="170" t="b">
        <v>1</v>
      </c>
    </row>
    <row r="3888" spans="1:9" x14ac:dyDescent="0.15">
      <c r="A3888" s="169" t="s">
        <v>1174</v>
      </c>
      <c r="B3888" s="169" t="s">
        <v>240</v>
      </c>
      <c r="C3888" s="170" t="s">
        <v>60</v>
      </c>
      <c r="D3888" s="170" t="s">
        <v>63</v>
      </c>
      <c r="E3888" s="171">
        <v>4.5269999999999998E-2</v>
      </c>
      <c r="F3888" s="172">
        <v>0.1157</v>
      </c>
      <c r="G3888" s="171">
        <v>9.1899999999999996E-2</v>
      </c>
      <c r="H3888" s="171">
        <v>0.20799999999999999</v>
      </c>
      <c r="I3888" s="170" t="b">
        <v>1</v>
      </c>
    </row>
    <row r="3889" spans="1:9" x14ac:dyDescent="0.15">
      <c r="A3889" s="169" t="s">
        <v>1174</v>
      </c>
      <c r="B3889" s="169" t="s">
        <v>278</v>
      </c>
      <c r="C3889" s="170" t="s">
        <v>67</v>
      </c>
      <c r="D3889" s="170" t="s">
        <v>61</v>
      </c>
      <c r="E3889" s="171">
        <v>9.4900000000000002E-3</v>
      </c>
      <c r="F3889" s="172">
        <v>0.26679999999999998</v>
      </c>
      <c r="G3889" s="171">
        <v>0.20300000000000001</v>
      </c>
      <c r="H3889" s="171">
        <v>0.189</v>
      </c>
      <c r="I3889" s="170" t="b">
        <v>1</v>
      </c>
    </row>
    <row r="3890" spans="1:9" x14ac:dyDescent="0.15">
      <c r="A3890" s="169" t="s">
        <v>1174</v>
      </c>
      <c r="B3890" s="169" t="s">
        <v>292</v>
      </c>
      <c r="C3890" s="170" t="s">
        <v>60</v>
      </c>
      <c r="D3890" s="170" t="s">
        <v>63</v>
      </c>
      <c r="E3890" s="171">
        <v>0.68859999999999999</v>
      </c>
      <c r="F3890" s="172">
        <v>-9.2999999999999992E-3</v>
      </c>
      <c r="G3890" s="171">
        <v>4.1000000000000002E-2</v>
      </c>
      <c r="H3890" s="171">
        <v>0.82099999999999995</v>
      </c>
      <c r="I3890" s="170" t="b">
        <v>1</v>
      </c>
    </row>
    <row r="3891" spans="1:9" x14ac:dyDescent="0.15">
      <c r="A3891" s="169" t="s">
        <v>1174</v>
      </c>
      <c r="B3891" s="169" t="s">
        <v>1016</v>
      </c>
      <c r="C3891" s="170" t="s">
        <v>60</v>
      </c>
      <c r="D3891" s="170" t="s">
        <v>63</v>
      </c>
      <c r="E3891" s="171">
        <v>5.8700000000000002E-2</v>
      </c>
      <c r="F3891" s="172">
        <v>6.8599999999999994E-2</v>
      </c>
      <c r="G3891" s="171">
        <v>8.3699999999999997E-2</v>
      </c>
      <c r="H3891" s="171">
        <v>0.41199999999999998</v>
      </c>
      <c r="I3891" s="170" t="b">
        <v>1</v>
      </c>
    </row>
    <row r="3892" spans="1:9" x14ac:dyDescent="0.15">
      <c r="A3892" s="169" t="s">
        <v>1174</v>
      </c>
      <c r="B3892" s="169" t="s">
        <v>970</v>
      </c>
      <c r="C3892" s="170" t="s">
        <v>61</v>
      </c>
      <c r="D3892" s="170" t="s">
        <v>63</v>
      </c>
      <c r="E3892" s="171">
        <v>8.6999999999999994E-2</v>
      </c>
      <c r="F3892" s="172">
        <v>-2.24E-2</v>
      </c>
      <c r="G3892" s="171">
        <v>6.9000000000000006E-2</v>
      </c>
      <c r="H3892" s="171">
        <v>0.745</v>
      </c>
      <c r="I3892" s="170" t="b">
        <v>1</v>
      </c>
    </row>
    <row r="3893" spans="1:9" x14ac:dyDescent="0.15">
      <c r="A3893" s="169" t="s">
        <v>1174</v>
      </c>
      <c r="B3893" s="169" t="s">
        <v>777</v>
      </c>
      <c r="C3893" s="170" t="s">
        <v>61</v>
      </c>
      <c r="D3893" s="170" t="s">
        <v>67</v>
      </c>
      <c r="E3893" s="171">
        <v>2.01E-2</v>
      </c>
      <c r="F3893" s="172">
        <v>-0.2364</v>
      </c>
      <c r="G3893" s="171">
        <v>0.13500000000000001</v>
      </c>
      <c r="H3893" s="171">
        <v>8.0199999999999994E-2</v>
      </c>
      <c r="I3893" s="170" t="b">
        <v>1</v>
      </c>
    </row>
    <row r="3894" spans="1:9" x14ac:dyDescent="0.15">
      <c r="A3894" s="169" t="s">
        <v>1174</v>
      </c>
      <c r="B3894" s="169" t="s">
        <v>284</v>
      </c>
      <c r="C3894" s="170" t="s">
        <v>67</v>
      </c>
      <c r="D3894" s="170" t="s">
        <v>61</v>
      </c>
      <c r="E3894" s="171">
        <v>0.77529999999999999</v>
      </c>
      <c r="F3894" s="172">
        <v>4.5999999999999999E-3</v>
      </c>
      <c r="G3894" s="171">
        <v>4.58E-2</v>
      </c>
      <c r="H3894" s="171">
        <v>0.92</v>
      </c>
      <c r="I3894" s="170" t="b">
        <v>1</v>
      </c>
    </row>
    <row r="3895" spans="1:9" x14ac:dyDescent="0.15">
      <c r="A3895" s="169" t="s">
        <v>1174</v>
      </c>
      <c r="B3895" s="169" t="s">
        <v>300</v>
      </c>
      <c r="C3895" s="170" t="s">
        <v>67</v>
      </c>
      <c r="D3895" s="170" t="s">
        <v>61</v>
      </c>
      <c r="E3895" s="171">
        <v>0.5806</v>
      </c>
      <c r="F3895" s="172">
        <v>-1.9900000000000001E-2</v>
      </c>
      <c r="G3895" s="171">
        <v>3.8600000000000002E-2</v>
      </c>
      <c r="H3895" s="171">
        <v>0.60599999999999998</v>
      </c>
      <c r="I3895" s="170" t="b">
        <v>1</v>
      </c>
    </row>
    <row r="3896" spans="1:9" x14ac:dyDescent="0.15">
      <c r="A3896" s="169" t="s">
        <v>1174</v>
      </c>
      <c r="B3896" s="169" t="s">
        <v>924</v>
      </c>
      <c r="C3896" s="170" t="s">
        <v>67</v>
      </c>
      <c r="D3896" s="170" t="s">
        <v>63</v>
      </c>
      <c r="E3896" s="171">
        <v>8.0299999999999996E-2</v>
      </c>
      <c r="F3896" s="172">
        <v>-0.1014</v>
      </c>
      <c r="G3896" s="171">
        <v>7.1499999999999994E-2</v>
      </c>
      <c r="H3896" s="171">
        <v>0.156</v>
      </c>
      <c r="I3896" s="170" t="b">
        <v>1</v>
      </c>
    </row>
    <row r="3897" spans="1:9" x14ac:dyDescent="0.15">
      <c r="A3897" s="169" t="s">
        <v>1174</v>
      </c>
      <c r="B3897" s="169" t="s">
        <v>857</v>
      </c>
      <c r="C3897" s="170" t="s">
        <v>67</v>
      </c>
      <c r="D3897" s="170" t="s">
        <v>61</v>
      </c>
      <c r="E3897" s="171">
        <v>7.0400000000000004E-2</v>
      </c>
      <c r="F3897" s="172">
        <v>-0.1096</v>
      </c>
      <c r="G3897" s="171">
        <v>7.4499999999999997E-2</v>
      </c>
      <c r="H3897" s="171">
        <v>0.14099999999999999</v>
      </c>
      <c r="I3897" s="170" t="b">
        <v>1</v>
      </c>
    </row>
    <row r="3898" spans="1:9" x14ac:dyDescent="0.15">
      <c r="A3898" s="169" t="s">
        <v>1174</v>
      </c>
      <c r="B3898" s="169" t="s">
        <v>241</v>
      </c>
      <c r="C3898" s="170" t="s">
        <v>63</v>
      </c>
      <c r="D3898" s="170" t="s">
        <v>61</v>
      </c>
      <c r="E3898" s="171">
        <v>0.51990000000000003</v>
      </c>
      <c r="F3898" s="172">
        <v>3.7600000000000001E-2</v>
      </c>
      <c r="G3898" s="171">
        <v>3.8100000000000002E-2</v>
      </c>
      <c r="H3898" s="171">
        <v>0.32400000000000001</v>
      </c>
      <c r="I3898" s="170" t="b">
        <v>0</v>
      </c>
    </row>
    <row r="3899" spans="1:9" x14ac:dyDescent="0.15">
      <c r="A3899" s="169" t="s">
        <v>1174</v>
      </c>
      <c r="B3899" s="169" t="s">
        <v>399</v>
      </c>
      <c r="C3899" s="170" t="s">
        <v>60</v>
      </c>
      <c r="D3899" s="170" t="s">
        <v>63</v>
      </c>
      <c r="E3899" s="171">
        <v>0.4496</v>
      </c>
      <c r="F3899" s="172">
        <v>-9.4999999999999998E-3</v>
      </c>
      <c r="G3899" s="171">
        <v>3.8199999999999998E-2</v>
      </c>
      <c r="H3899" s="171">
        <v>0.80400000000000005</v>
      </c>
      <c r="I3899" s="170" t="b">
        <v>1</v>
      </c>
    </row>
    <row r="3900" spans="1:9" x14ac:dyDescent="0.15">
      <c r="A3900" s="169" t="s">
        <v>1174</v>
      </c>
      <c r="B3900" s="169" t="s">
        <v>805</v>
      </c>
      <c r="C3900" s="170" t="s">
        <v>61</v>
      </c>
      <c r="D3900" s="170" t="s">
        <v>67</v>
      </c>
      <c r="E3900" s="171">
        <v>0.18110000000000001</v>
      </c>
      <c r="F3900" s="172">
        <v>0.1855</v>
      </c>
      <c r="G3900" s="171">
        <v>4.9799999999999997E-2</v>
      </c>
      <c r="H3900" s="172">
        <v>1.95E-4</v>
      </c>
      <c r="I3900" s="170" t="b">
        <v>1</v>
      </c>
    </row>
    <row r="3901" spans="1:9" x14ac:dyDescent="0.15">
      <c r="A3901" s="169" t="s">
        <v>1174</v>
      </c>
      <c r="B3901" s="169" t="s">
        <v>338</v>
      </c>
      <c r="C3901" s="170" t="s">
        <v>60</v>
      </c>
      <c r="D3901" s="170" t="s">
        <v>63</v>
      </c>
      <c r="E3901" s="171">
        <v>0.29020000000000001</v>
      </c>
      <c r="F3901" s="172">
        <v>-6.1600000000000002E-2</v>
      </c>
      <c r="G3901" s="171">
        <v>4.2200000000000001E-2</v>
      </c>
      <c r="H3901" s="171">
        <v>0.14399999999999999</v>
      </c>
      <c r="I3901" s="170" t="b">
        <v>1</v>
      </c>
    </row>
    <row r="3902" spans="1:9" x14ac:dyDescent="0.15">
      <c r="A3902" s="169" t="s">
        <v>1174</v>
      </c>
      <c r="B3902" s="169" t="s">
        <v>244</v>
      </c>
      <c r="C3902" s="170" t="s">
        <v>67</v>
      </c>
      <c r="D3902" s="170" t="s">
        <v>61</v>
      </c>
      <c r="E3902" s="171">
        <v>8.5000000000000006E-2</v>
      </c>
      <c r="F3902" s="172">
        <v>5.9700000000000003E-2</v>
      </c>
      <c r="G3902" s="171">
        <v>6.83E-2</v>
      </c>
      <c r="H3902" s="171">
        <v>0.38200000000000001</v>
      </c>
      <c r="I3902" s="170" t="b">
        <v>1</v>
      </c>
    </row>
    <row r="3903" spans="1:9" x14ac:dyDescent="0.15">
      <c r="A3903" s="169" t="s">
        <v>1174</v>
      </c>
      <c r="B3903" s="169" t="s">
        <v>392</v>
      </c>
      <c r="C3903" s="170" t="s">
        <v>67</v>
      </c>
      <c r="D3903" s="170" t="s">
        <v>61</v>
      </c>
      <c r="E3903" s="171">
        <v>0.84730000000000005</v>
      </c>
      <c r="F3903" s="172">
        <v>-4.8599999999999997E-2</v>
      </c>
      <c r="G3903" s="171">
        <v>5.67E-2</v>
      </c>
      <c r="H3903" s="171">
        <v>0.39100000000000001</v>
      </c>
      <c r="I3903" s="170" t="b">
        <v>1</v>
      </c>
    </row>
    <row r="3904" spans="1:9" x14ac:dyDescent="0.15">
      <c r="A3904" s="169" t="s">
        <v>1174</v>
      </c>
      <c r="B3904" s="169" t="s">
        <v>223</v>
      </c>
      <c r="C3904" s="170" t="s">
        <v>63</v>
      </c>
      <c r="D3904" s="170" t="s">
        <v>61</v>
      </c>
      <c r="E3904" s="171">
        <v>0.93152999999999997</v>
      </c>
      <c r="F3904" s="172">
        <v>3.5700000000000003E-2</v>
      </c>
      <c r="G3904" s="171">
        <v>7.5600000000000001E-2</v>
      </c>
      <c r="H3904" s="171">
        <v>0.63700000000000001</v>
      </c>
      <c r="I3904" s="170" t="b">
        <v>1</v>
      </c>
    </row>
    <row r="3905" spans="1:9" x14ac:dyDescent="0.15">
      <c r="A3905" s="169" t="s">
        <v>1174</v>
      </c>
      <c r="B3905" s="169" t="s">
        <v>274</v>
      </c>
      <c r="C3905" s="170" t="s">
        <v>60</v>
      </c>
      <c r="D3905" s="170" t="s">
        <v>61</v>
      </c>
      <c r="E3905" s="171">
        <v>0.44500000000000001</v>
      </c>
      <c r="F3905" s="172">
        <v>-8.0000000000000002E-3</v>
      </c>
      <c r="G3905" s="171">
        <v>3.8399999999999997E-2</v>
      </c>
      <c r="H3905" s="171">
        <v>0.83499999999999996</v>
      </c>
      <c r="I3905" s="170" t="b">
        <v>1</v>
      </c>
    </row>
    <row r="3906" spans="1:9" x14ac:dyDescent="0.15">
      <c r="A3906" s="169" t="s">
        <v>1174</v>
      </c>
      <c r="B3906" s="169" t="s">
        <v>81</v>
      </c>
      <c r="C3906" s="170" t="s">
        <v>60</v>
      </c>
      <c r="D3906" s="170" t="s">
        <v>61</v>
      </c>
      <c r="E3906" s="171">
        <v>0.2261</v>
      </c>
      <c r="F3906" s="172">
        <v>5.9799999999999999E-2</v>
      </c>
      <c r="G3906" s="171">
        <v>4.5600000000000002E-2</v>
      </c>
      <c r="H3906" s="171">
        <v>0.19</v>
      </c>
      <c r="I3906" s="170" t="b">
        <v>1</v>
      </c>
    </row>
    <row r="3907" spans="1:9" x14ac:dyDescent="0.15">
      <c r="A3907" s="169" t="s">
        <v>1174</v>
      </c>
      <c r="B3907" s="169" t="s">
        <v>221</v>
      </c>
      <c r="C3907" s="170" t="s">
        <v>67</v>
      </c>
      <c r="D3907" s="170" t="s">
        <v>61</v>
      </c>
      <c r="E3907" s="171">
        <v>0.91839000000000004</v>
      </c>
      <c r="F3907" s="172">
        <v>9.4E-2</v>
      </c>
      <c r="G3907" s="171">
        <v>7.0199999999999999E-2</v>
      </c>
      <c r="H3907" s="171">
        <v>0.18099999999999999</v>
      </c>
      <c r="I3907" s="170" t="b">
        <v>1</v>
      </c>
    </row>
    <row r="3908" spans="1:9" x14ac:dyDescent="0.15">
      <c r="A3908" s="169" t="s">
        <v>1174</v>
      </c>
      <c r="B3908" s="169" t="s">
        <v>335</v>
      </c>
      <c r="C3908" s="170" t="s">
        <v>67</v>
      </c>
      <c r="D3908" s="170" t="s">
        <v>61</v>
      </c>
      <c r="E3908" s="171">
        <v>0.52900000000000003</v>
      </c>
      <c r="F3908" s="172">
        <v>4.2200000000000001E-2</v>
      </c>
      <c r="G3908" s="171">
        <v>3.8300000000000001E-2</v>
      </c>
      <c r="H3908" s="171">
        <v>0.27100000000000002</v>
      </c>
      <c r="I3908" s="170" t="b">
        <v>1</v>
      </c>
    </row>
    <row r="3909" spans="1:9" x14ac:dyDescent="0.15">
      <c r="A3909" s="169" t="s">
        <v>1174</v>
      </c>
      <c r="B3909" s="169" t="s">
        <v>415</v>
      </c>
      <c r="C3909" s="170" t="s">
        <v>60</v>
      </c>
      <c r="D3909" s="170" t="s">
        <v>63</v>
      </c>
      <c r="E3909" s="171">
        <v>0.15579999999999999</v>
      </c>
      <c r="F3909" s="172">
        <v>3.3799999999999997E-2</v>
      </c>
      <c r="G3909" s="171">
        <v>5.2400000000000002E-2</v>
      </c>
      <c r="H3909" s="171">
        <v>0.51900000000000002</v>
      </c>
      <c r="I3909" s="170" t="b">
        <v>1</v>
      </c>
    </row>
    <row r="3910" spans="1:9" x14ac:dyDescent="0.15">
      <c r="A3910" s="169" t="s">
        <v>1174</v>
      </c>
      <c r="B3910" s="169" t="s">
        <v>133</v>
      </c>
      <c r="C3910" s="170" t="s">
        <v>60</v>
      </c>
      <c r="D3910" s="170" t="s">
        <v>63</v>
      </c>
      <c r="E3910" s="171">
        <v>0.5403</v>
      </c>
      <c r="F3910" s="172">
        <v>-1.83E-2</v>
      </c>
      <c r="G3910" s="171">
        <v>3.8300000000000001E-2</v>
      </c>
      <c r="H3910" s="171">
        <v>0.63300000000000001</v>
      </c>
      <c r="I3910" s="170" t="b">
        <v>1</v>
      </c>
    </row>
    <row r="3911" spans="1:9" x14ac:dyDescent="0.15">
      <c r="A3911" s="169" t="s">
        <v>1174</v>
      </c>
      <c r="B3911" s="169" t="s">
        <v>998</v>
      </c>
      <c r="C3911" s="170" t="s">
        <v>60</v>
      </c>
      <c r="D3911" s="170" t="s">
        <v>63</v>
      </c>
      <c r="E3911" s="171">
        <v>0.1474</v>
      </c>
      <c r="F3911" s="172">
        <v>-0.12130000000000001</v>
      </c>
      <c r="G3911" s="171">
        <v>5.3600000000000002E-2</v>
      </c>
      <c r="H3911" s="171">
        <v>2.3599999999999999E-2</v>
      </c>
      <c r="I3911" s="170" t="b">
        <v>1</v>
      </c>
    </row>
    <row r="3912" spans="1:9" x14ac:dyDescent="0.15">
      <c r="A3912" s="169" t="s">
        <v>1174</v>
      </c>
      <c r="B3912" s="169" t="s">
        <v>170</v>
      </c>
      <c r="C3912" s="170" t="s">
        <v>67</v>
      </c>
      <c r="D3912" s="170" t="s">
        <v>63</v>
      </c>
      <c r="E3912" s="171">
        <v>0.49349999999999999</v>
      </c>
      <c r="F3912" s="172">
        <v>5.7700000000000001E-2</v>
      </c>
      <c r="G3912" s="171">
        <v>3.7999999999999999E-2</v>
      </c>
      <c r="H3912" s="171">
        <v>0.129</v>
      </c>
      <c r="I3912" s="170" t="b">
        <v>1</v>
      </c>
    </row>
    <row r="3913" spans="1:9" x14ac:dyDescent="0.15">
      <c r="A3913" s="169" t="s">
        <v>1174</v>
      </c>
      <c r="B3913" s="169" t="s">
        <v>270</v>
      </c>
      <c r="C3913" s="170" t="s">
        <v>63</v>
      </c>
      <c r="D3913" s="170" t="s">
        <v>61</v>
      </c>
      <c r="E3913" s="171">
        <v>0.42120000000000002</v>
      </c>
      <c r="F3913" s="172">
        <v>4.6199999999999998E-2</v>
      </c>
      <c r="G3913" s="171">
        <v>3.8600000000000002E-2</v>
      </c>
      <c r="H3913" s="171">
        <v>0.23100000000000001</v>
      </c>
      <c r="I3913" s="170" t="b">
        <v>0</v>
      </c>
    </row>
    <row r="3914" spans="1:9" x14ac:dyDescent="0.15">
      <c r="A3914" s="169" t="s">
        <v>1174</v>
      </c>
      <c r="B3914" s="169" t="s">
        <v>188</v>
      </c>
      <c r="C3914" s="170" t="s">
        <v>67</v>
      </c>
      <c r="D3914" s="170" t="s">
        <v>60</v>
      </c>
      <c r="E3914" s="171">
        <v>0.92305999999999999</v>
      </c>
      <c r="F3914" s="172">
        <v>-3.5700000000000003E-2</v>
      </c>
      <c r="G3914" s="171">
        <v>7.1599999999999997E-2</v>
      </c>
      <c r="H3914" s="171">
        <v>0.61799999999999999</v>
      </c>
      <c r="I3914" s="170" t="b">
        <v>1</v>
      </c>
    </row>
    <row r="3915" spans="1:9" x14ac:dyDescent="0.15">
      <c r="A3915" s="169" t="s">
        <v>1174</v>
      </c>
      <c r="B3915" s="169" t="s">
        <v>206</v>
      </c>
      <c r="C3915" s="170" t="s">
        <v>60</v>
      </c>
      <c r="D3915" s="170" t="s">
        <v>63</v>
      </c>
      <c r="E3915" s="171">
        <v>0.69940000000000002</v>
      </c>
      <c r="F3915" s="172">
        <v>5.8999999999999999E-3</v>
      </c>
      <c r="G3915" s="171">
        <v>4.1700000000000001E-2</v>
      </c>
      <c r="H3915" s="171">
        <v>0.88700000000000001</v>
      </c>
      <c r="I3915" s="170" t="b">
        <v>1</v>
      </c>
    </row>
    <row r="3916" spans="1:9" x14ac:dyDescent="0.15">
      <c r="A3916" s="169" t="s">
        <v>1174</v>
      </c>
      <c r="B3916" s="169" t="s">
        <v>1026</v>
      </c>
      <c r="C3916" s="170" t="s">
        <v>61</v>
      </c>
      <c r="D3916" s="170" t="s">
        <v>67</v>
      </c>
      <c r="E3916" s="171">
        <v>0.2336</v>
      </c>
      <c r="F3916" s="172">
        <v>-5.2299999999999999E-2</v>
      </c>
      <c r="G3916" s="171">
        <v>4.4900000000000002E-2</v>
      </c>
      <c r="H3916" s="171">
        <v>0.24399999999999999</v>
      </c>
      <c r="I3916" s="170" t="b">
        <v>1</v>
      </c>
    </row>
    <row r="3917" spans="1:9" x14ac:dyDescent="0.15">
      <c r="A3917" s="169" t="s">
        <v>1174</v>
      </c>
      <c r="B3917" s="169" t="s">
        <v>211</v>
      </c>
      <c r="C3917" s="170" t="s">
        <v>60</v>
      </c>
      <c r="D3917" s="170" t="s">
        <v>61</v>
      </c>
      <c r="E3917" s="171">
        <v>0.15329999999999999</v>
      </c>
      <c r="F3917" s="172">
        <v>6.0100000000000001E-2</v>
      </c>
      <c r="G3917" s="171">
        <v>5.2999999999999999E-2</v>
      </c>
      <c r="H3917" s="171">
        <v>0.25700000000000001</v>
      </c>
      <c r="I3917" s="170" t="b">
        <v>1</v>
      </c>
    </row>
    <row r="3918" spans="1:9" x14ac:dyDescent="0.15">
      <c r="A3918" s="169" t="s">
        <v>1174</v>
      </c>
      <c r="B3918" s="169" t="s">
        <v>91</v>
      </c>
      <c r="C3918" s="170" t="s">
        <v>60</v>
      </c>
      <c r="D3918" s="170" t="s">
        <v>63</v>
      </c>
      <c r="E3918" s="171">
        <v>0.21759999999999999</v>
      </c>
      <c r="F3918" s="172">
        <v>1.6000000000000001E-3</v>
      </c>
      <c r="G3918" s="171">
        <v>4.6100000000000002E-2</v>
      </c>
      <c r="H3918" s="171">
        <v>0.97199999999999998</v>
      </c>
      <c r="I3918" s="170" t="b">
        <v>1</v>
      </c>
    </row>
    <row r="3919" spans="1:9" x14ac:dyDescent="0.15">
      <c r="A3919" s="169" t="s">
        <v>1174</v>
      </c>
      <c r="B3919" s="169" t="s">
        <v>169</v>
      </c>
      <c r="C3919" s="170" t="s">
        <v>60</v>
      </c>
      <c r="D3919" s="170" t="s">
        <v>63</v>
      </c>
      <c r="E3919" s="171">
        <v>0.47599999999999998</v>
      </c>
      <c r="F3919" s="172">
        <v>-2.0899999999999998E-2</v>
      </c>
      <c r="G3919" s="171">
        <v>3.8300000000000001E-2</v>
      </c>
      <c r="H3919" s="171">
        <v>0.58499999999999996</v>
      </c>
      <c r="I3919" s="170" t="b">
        <v>1</v>
      </c>
    </row>
    <row r="3920" spans="1:9" x14ac:dyDescent="0.15">
      <c r="A3920" s="169" t="s">
        <v>1174</v>
      </c>
      <c r="B3920" s="169" t="s">
        <v>210</v>
      </c>
      <c r="C3920" s="170" t="s">
        <v>60</v>
      </c>
      <c r="D3920" s="170" t="s">
        <v>63</v>
      </c>
      <c r="E3920" s="171">
        <v>0.74780000000000002</v>
      </c>
      <c r="F3920" s="172">
        <v>3.61E-2</v>
      </c>
      <c r="G3920" s="171">
        <v>4.3799999999999999E-2</v>
      </c>
      <c r="H3920" s="171">
        <v>0.41</v>
      </c>
      <c r="I3920" s="170" t="b">
        <v>1</v>
      </c>
    </row>
    <row r="3921" spans="1:9" x14ac:dyDescent="0.15">
      <c r="A3921" s="169" t="s">
        <v>1174</v>
      </c>
      <c r="B3921" s="169" t="s">
        <v>370</v>
      </c>
      <c r="C3921" s="170" t="s">
        <v>67</v>
      </c>
      <c r="D3921" s="170" t="s">
        <v>61</v>
      </c>
      <c r="E3921" s="171">
        <v>0.20480000000000001</v>
      </c>
      <c r="F3921" s="172">
        <v>-4.2900000000000001E-2</v>
      </c>
      <c r="G3921" s="171">
        <v>4.7199999999999999E-2</v>
      </c>
      <c r="H3921" s="171">
        <v>0.36299999999999999</v>
      </c>
      <c r="I3921" s="170" t="b">
        <v>1</v>
      </c>
    </row>
    <row r="3922" spans="1:9" x14ac:dyDescent="0.15">
      <c r="A3922" s="169" t="s">
        <v>1174</v>
      </c>
      <c r="B3922" s="169" t="s">
        <v>153</v>
      </c>
      <c r="C3922" s="170" t="s">
        <v>67</v>
      </c>
      <c r="D3922" s="170" t="s">
        <v>61</v>
      </c>
      <c r="E3922" s="171">
        <v>0.39219999999999999</v>
      </c>
      <c r="F3922" s="172">
        <v>3.7999999999999999E-2</v>
      </c>
      <c r="G3922" s="171">
        <v>3.9E-2</v>
      </c>
      <c r="H3922" s="171">
        <v>0.33</v>
      </c>
      <c r="I3922" s="170" t="b">
        <v>1</v>
      </c>
    </row>
    <row r="3923" spans="1:9" x14ac:dyDescent="0.15">
      <c r="A3923" s="169" t="s">
        <v>1174</v>
      </c>
      <c r="B3923" s="169" t="s">
        <v>80</v>
      </c>
      <c r="C3923" s="170" t="s">
        <v>60</v>
      </c>
      <c r="D3923" s="170" t="s">
        <v>63</v>
      </c>
      <c r="E3923" s="171">
        <v>0.55149999999999999</v>
      </c>
      <c r="F3923" s="172">
        <v>3.3399999999999999E-2</v>
      </c>
      <c r="G3923" s="171">
        <v>3.8300000000000001E-2</v>
      </c>
      <c r="H3923" s="171">
        <v>0.38300000000000001</v>
      </c>
      <c r="I3923" s="170" t="b">
        <v>1</v>
      </c>
    </row>
    <row r="3924" spans="1:9" x14ac:dyDescent="0.15">
      <c r="A3924" s="169" t="s">
        <v>1174</v>
      </c>
      <c r="B3924" s="169" t="s">
        <v>815</v>
      </c>
      <c r="C3924" s="170" t="s">
        <v>60</v>
      </c>
      <c r="D3924" s="170" t="s">
        <v>63</v>
      </c>
      <c r="E3924" s="171">
        <v>0.40439999999999998</v>
      </c>
      <c r="F3924" s="172">
        <v>-4.5499999999999999E-2</v>
      </c>
      <c r="G3924" s="171">
        <v>3.8699999999999998E-2</v>
      </c>
      <c r="H3924" s="171">
        <v>0.24</v>
      </c>
      <c r="I3924" s="170" t="b">
        <v>1</v>
      </c>
    </row>
    <row r="3925" spans="1:9" x14ac:dyDescent="0.15">
      <c r="A3925" s="169" t="s">
        <v>1174</v>
      </c>
      <c r="B3925" s="169" t="s">
        <v>883</v>
      </c>
      <c r="C3925" s="170" t="s">
        <v>67</v>
      </c>
      <c r="D3925" s="170" t="s">
        <v>61</v>
      </c>
      <c r="E3925" s="171">
        <v>0.33050000000000002</v>
      </c>
      <c r="F3925" s="172">
        <v>-4.4600000000000001E-2</v>
      </c>
      <c r="G3925" s="171">
        <v>4.0599999999999997E-2</v>
      </c>
      <c r="H3925" s="171">
        <v>0.27200000000000002</v>
      </c>
      <c r="I3925" s="170" t="b">
        <v>1</v>
      </c>
    </row>
    <row r="3926" spans="1:9" x14ac:dyDescent="0.15">
      <c r="A3926" s="169" t="s">
        <v>1174</v>
      </c>
      <c r="B3926" s="169" t="s">
        <v>408</v>
      </c>
      <c r="C3926" s="170" t="s">
        <v>60</v>
      </c>
      <c r="D3926" s="170" t="s">
        <v>63</v>
      </c>
      <c r="E3926" s="171">
        <v>0.42199999999999999</v>
      </c>
      <c r="F3926" s="172">
        <v>-1.6999999999999999E-3</v>
      </c>
      <c r="G3926" s="171">
        <v>3.8899999999999997E-2</v>
      </c>
      <c r="H3926" s="171">
        <v>0.96499999999999997</v>
      </c>
      <c r="I3926" s="170" t="b">
        <v>1</v>
      </c>
    </row>
    <row r="3927" spans="1:9" x14ac:dyDescent="0.15">
      <c r="A3927" s="169" t="s">
        <v>1174</v>
      </c>
      <c r="B3927" s="169" t="s">
        <v>259</v>
      </c>
      <c r="C3927" s="170" t="s">
        <v>67</v>
      </c>
      <c r="D3927" s="170" t="s">
        <v>61</v>
      </c>
      <c r="E3927" s="171">
        <v>0.81820000000000004</v>
      </c>
      <c r="F3927" s="172">
        <v>-4.3200000000000002E-2</v>
      </c>
      <c r="G3927" s="171">
        <v>4.9299999999999997E-2</v>
      </c>
      <c r="H3927" s="171">
        <v>0.38100000000000001</v>
      </c>
      <c r="I3927" s="170" t="b">
        <v>1</v>
      </c>
    </row>
    <row r="3928" spans="1:9" x14ac:dyDescent="0.15">
      <c r="A3928" s="169" t="s">
        <v>1174</v>
      </c>
      <c r="B3928" s="169" t="s">
        <v>366</v>
      </c>
      <c r="C3928" s="170" t="s">
        <v>60</v>
      </c>
      <c r="D3928" s="170" t="s">
        <v>61</v>
      </c>
      <c r="E3928" s="171">
        <v>0.80779999999999996</v>
      </c>
      <c r="F3928" s="172">
        <v>-2.7099999999999999E-2</v>
      </c>
      <c r="G3928" s="171">
        <v>4.8500000000000001E-2</v>
      </c>
      <c r="H3928" s="171">
        <v>0.57599999999999996</v>
      </c>
      <c r="I3928" s="170" t="b">
        <v>1</v>
      </c>
    </row>
    <row r="3929" spans="1:9" x14ac:dyDescent="0.15">
      <c r="A3929" s="169" t="s">
        <v>1174</v>
      </c>
      <c r="B3929" s="169" t="s">
        <v>361</v>
      </c>
      <c r="C3929" s="170" t="s">
        <v>67</v>
      </c>
      <c r="D3929" s="170" t="s">
        <v>61</v>
      </c>
      <c r="E3929" s="171">
        <v>0.79579999999999995</v>
      </c>
      <c r="F3929" s="172">
        <v>-2.9100000000000001E-2</v>
      </c>
      <c r="G3929" s="171">
        <v>4.7500000000000001E-2</v>
      </c>
      <c r="H3929" s="171">
        <v>0.54</v>
      </c>
      <c r="I3929" s="170" t="b">
        <v>1</v>
      </c>
    </row>
    <row r="3930" spans="1:9" x14ac:dyDescent="0.15">
      <c r="A3930" s="169" t="s">
        <v>1174</v>
      </c>
      <c r="B3930" s="169" t="s">
        <v>174</v>
      </c>
      <c r="C3930" s="170" t="s">
        <v>67</v>
      </c>
      <c r="D3930" s="170" t="s">
        <v>63</v>
      </c>
      <c r="E3930" s="171">
        <v>0.6845</v>
      </c>
      <c r="F3930" s="172">
        <v>-2.9600000000000001E-2</v>
      </c>
      <c r="G3930" s="171">
        <v>4.1099999999999998E-2</v>
      </c>
      <c r="H3930" s="171">
        <v>0.47099999999999997</v>
      </c>
      <c r="I3930" s="170" t="b">
        <v>1</v>
      </c>
    </row>
    <row r="3931" spans="1:9" x14ac:dyDescent="0.15">
      <c r="A3931" s="169" t="s">
        <v>1174</v>
      </c>
      <c r="B3931" s="169" t="s">
        <v>332</v>
      </c>
      <c r="C3931" s="170" t="s">
        <v>67</v>
      </c>
      <c r="D3931" s="170" t="s">
        <v>61</v>
      </c>
      <c r="E3931" s="171">
        <v>0.96899999999999997</v>
      </c>
      <c r="F3931" s="172">
        <v>0.1754</v>
      </c>
      <c r="G3931" s="171">
        <v>0.112</v>
      </c>
      <c r="H3931" s="171">
        <v>0.11799999999999999</v>
      </c>
      <c r="I3931" s="170" t="b">
        <v>1</v>
      </c>
    </row>
    <row r="3932" spans="1:9" x14ac:dyDescent="0.15">
      <c r="A3932" s="169" t="s">
        <v>1174</v>
      </c>
      <c r="B3932" s="169" t="s">
        <v>158</v>
      </c>
      <c r="C3932" s="170" t="s">
        <v>67</v>
      </c>
      <c r="D3932" s="170" t="s">
        <v>61</v>
      </c>
      <c r="E3932" s="171">
        <v>0.41749999999999998</v>
      </c>
      <c r="F3932" s="172">
        <v>4.5699999999999998E-2</v>
      </c>
      <c r="G3932" s="171">
        <v>3.8600000000000002E-2</v>
      </c>
      <c r="H3932" s="171">
        <v>0.23599999999999999</v>
      </c>
      <c r="I3932" s="170" t="b">
        <v>1</v>
      </c>
    </row>
    <row r="3933" spans="1:9" x14ac:dyDescent="0.15">
      <c r="A3933" s="169" t="s">
        <v>1174</v>
      </c>
      <c r="B3933" s="169" t="s">
        <v>162</v>
      </c>
      <c r="C3933" s="170" t="s">
        <v>67</v>
      </c>
      <c r="D3933" s="170" t="s">
        <v>61</v>
      </c>
      <c r="E3933" s="171">
        <v>0.49030000000000001</v>
      </c>
      <c r="F3933" s="172">
        <v>-1.46E-2</v>
      </c>
      <c r="G3933" s="171">
        <v>3.8399999999999997E-2</v>
      </c>
      <c r="H3933" s="171">
        <v>0.70399999999999996</v>
      </c>
      <c r="I3933" s="170" t="b">
        <v>1</v>
      </c>
    </row>
    <row r="3934" spans="1:9" x14ac:dyDescent="0.15">
      <c r="A3934" s="169" t="s">
        <v>1174</v>
      </c>
      <c r="B3934" s="169" t="s">
        <v>72</v>
      </c>
      <c r="C3934" s="170" t="s">
        <v>67</v>
      </c>
      <c r="D3934" s="170" t="s">
        <v>63</v>
      </c>
      <c r="E3934" s="171">
        <v>0.6794</v>
      </c>
      <c r="F3934" s="172">
        <v>-2.8E-3</v>
      </c>
      <c r="G3934" s="171">
        <v>4.0800000000000003E-2</v>
      </c>
      <c r="H3934" s="171">
        <v>0.94499999999999995</v>
      </c>
      <c r="I3934" s="170" t="b">
        <v>1</v>
      </c>
    </row>
    <row r="3935" spans="1:9" x14ac:dyDescent="0.15">
      <c r="A3935" s="169" t="s">
        <v>1174</v>
      </c>
      <c r="B3935" s="169" t="s">
        <v>250</v>
      </c>
      <c r="C3935" s="170" t="s">
        <v>67</v>
      </c>
      <c r="D3935" s="170" t="s">
        <v>61</v>
      </c>
      <c r="E3935" s="171">
        <v>0.1368</v>
      </c>
      <c r="F3935" s="172">
        <v>-2.2599999999999999E-2</v>
      </c>
      <c r="G3935" s="171">
        <v>5.5800000000000002E-2</v>
      </c>
      <c r="H3935" s="171">
        <v>0.68500000000000005</v>
      </c>
      <c r="I3935" s="170" t="b">
        <v>1</v>
      </c>
    </row>
    <row r="3936" spans="1:9" x14ac:dyDescent="0.15">
      <c r="A3936" s="169" t="s">
        <v>1174</v>
      </c>
      <c r="B3936" s="169" t="s">
        <v>308</v>
      </c>
      <c r="C3936" s="170" t="s">
        <v>60</v>
      </c>
      <c r="D3936" s="170" t="s">
        <v>63</v>
      </c>
      <c r="E3936" s="171">
        <v>0.92220000000000002</v>
      </c>
      <c r="F3936" s="172">
        <v>-2.98E-2</v>
      </c>
      <c r="G3936" s="171">
        <v>7.0900000000000005E-2</v>
      </c>
      <c r="H3936" s="171">
        <v>0.67400000000000004</v>
      </c>
      <c r="I3936" s="170" t="b">
        <v>1</v>
      </c>
    </row>
    <row r="3937" spans="1:9" x14ac:dyDescent="0.15">
      <c r="A3937" s="169" t="s">
        <v>1174</v>
      </c>
      <c r="B3937" s="169" t="s">
        <v>1024</v>
      </c>
      <c r="C3937" s="170" t="s">
        <v>67</v>
      </c>
      <c r="D3937" s="170" t="s">
        <v>60</v>
      </c>
      <c r="E3937" s="171">
        <v>1.6070000000000001E-2</v>
      </c>
      <c r="F3937" s="172">
        <v>-0.17030000000000001</v>
      </c>
      <c r="G3937" s="171">
        <v>0.151</v>
      </c>
      <c r="H3937" s="171">
        <v>0.25800000000000001</v>
      </c>
      <c r="I3937" s="170" t="b">
        <v>1</v>
      </c>
    </row>
    <row r="3938" spans="1:9" x14ac:dyDescent="0.15">
      <c r="A3938" s="169" t="s">
        <v>1174</v>
      </c>
      <c r="B3938" s="169" t="s">
        <v>160</v>
      </c>
      <c r="C3938" s="170" t="s">
        <v>60</v>
      </c>
      <c r="D3938" s="170" t="s">
        <v>63</v>
      </c>
      <c r="E3938" s="171">
        <v>0.30099999999999999</v>
      </c>
      <c r="F3938" s="172">
        <v>4.1000000000000003E-3</v>
      </c>
      <c r="G3938" s="171">
        <v>4.1500000000000002E-2</v>
      </c>
      <c r="H3938" s="171">
        <v>0.92100000000000004</v>
      </c>
      <c r="I3938" s="170" t="b">
        <v>1</v>
      </c>
    </row>
    <row r="3939" spans="1:9" x14ac:dyDescent="0.15">
      <c r="A3939" s="169" t="s">
        <v>1174</v>
      </c>
      <c r="B3939" s="169" t="s">
        <v>96</v>
      </c>
      <c r="C3939" s="170" t="s">
        <v>67</v>
      </c>
      <c r="D3939" s="170" t="s">
        <v>61</v>
      </c>
      <c r="E3939" s="171">
        <v>0.67549999999999999</v>
      </c>
      <c r="F3939" s="172">
        <v>-2.3699999999999999E-2</v>
      </c>
      <c r="G3939" s="171">
        <v>4.07E-2</v>
      </c>
      <c r="H3939" s="171">
        <v>0.56000000000000005</v>
      </c>
      <c r="I3939" s="170" t="b">
        <v>1</v>
      </c>
    </row>
    <row r="3940" spans="1:9" x14ac:dyDescent="0.15">
      <c r="A3940" s="169" t="s">
        <v>1174</v>
      </c>
      <c r="B3940" s="169" t="s">
        <v>847</v>
      </c>
      <c r="C3940" s="170" t="s">
        <v>60</v>
      </c>
      <c r="D3940" s="170" t="s">
        <v>61</v>
      </c>
      <c r="E3940" s="171">
        <v>0.1532</v>
      </c>
      <c r="F3940" s="172">
        <v>6.7500000000000004E-2</v>
      </c>
      <c r="G3940" s="171">
        <v>5.2999999999999999E-2</v>
      </c>
      <c r="H3940" s="171">
        <v>0.20300000000000001</v>
      </c>
      <c r="I3940" s="170" t="b">
        <v>1</v>
      </c>
    </row>
    <row r="3941" spans="1:9" x14ac:dyDescent="0.15">
      <c r="A3941" s="169" t="s">
        <v>1174</v>
      </c>
      <c r="B3941" s="169" t="s">
        <v>203</v>
      </c>
      <c r="C3941" s="170" t="s">
        <v>67</v>
      </c>
      <c r="D3941" s="170" t="s">
        <v>61</v>
      </c>
      <c r="E3941" s="171">
        <v>0.3836</v>
      </c>
      <c r="F3941" s="172">
        <v>2.81E-2</v>
      </c>
      <c r="G3941" s="171">
        <v>3.9199999999999999E-2</v>
      </c>
      <c r="H3941" s="171">
        <v>0.47299999999999998</v>
      </c>
      <c r="I3941" s="170" t="b">
        <v>1</v>
      </c>
    </row>
    <row r="3942" spans="1:9" x14ac:dyDescent="0.15">
      <c r="A3942" s="169" t="s">
        <v>1174</v>
      </c>
      <c r="B3942" s="169" t="s">
        <v>395</v>
      </c>
      <c r="C3942" s="170" t="s">
        <v>67</v>
      </c>
      <c r="D3942" s="170" t="s">
        <v>61</v>
      </c>
      <c r="E3942" s="171">
        <v>0.15970000000000001</v>
      </c>
      <c r="F3942" s="172">
        <v>1.1999999999999999E-3</v>
      </c>
      <c r="G3942" s="171">
        <v>5.2299999999999999E-2</v>
      </c>
      <c r="H3942" s="171">
        <v>0.98199999999999998</v>
      </c>
      <c r="I3942" s="170" t="b">
        <v>1</v>
      </c>
    </row>
    <row r="3943" spans="1:9" x14ac:dyDescent="0.15">
      <c r="A3943" s="169" t="s">
        <v>1174</v>
      </c>
      <c r="B3943" s="169" t="s">
        <v>217</v>
      </c>
      <c r="C3943" s="170" t="s">
        <v>60</v>
      </c>
      <c r="D3943" s="170" t="s">
        <v>63</v>
      </c>
      <c r="E3943" s="171">
        <v>0.32169999999999999</v>
      </c>
      <c r="F3943" s="172">
        <v>7.5800000000000006E-2</v>
      </c>
      <c r="G3943" s="171">
        <v>4.07E-2</v>
      </c>
      <c r="H3943" s="171">
        <v>6.25E-2</v>
      </c>
      <c r="I3943" s="170" t="b">
        <v>1</v>
      </c>
    </row>
    <row r="3944" spans="1:9" x14ac:dyDescent="0.15">
      <c r="A3944" s="169" t="s">
        <v>1174</v>
      </c>
      <c r="B3944" s="169" t="s">
        <v>317</v>
      </c>
      <c r="C3944" s="170" t="s">
        <v>67</v>
      </c>
      <c r="D3944" s="170" t="s">
        <v>61</v>
      </c>
      <c r="E3944" s="171">
        <v>0.3614</v>
      </c>
      <c r="F3944" s="172">
        <v>-2.7000000000000001E-3</v>
      </c>
      <c r="G3944" s="171">
        <v>3.9600000000000003E-2</v>
      </c>
      <c r="H3944" s="171">
        <v>0.94599999999999995</v>
      </c>
      <c r="I3944" s="170" t="b">
        <v>1</v>
      </c>
    </row>
    <row r="3945" spans="1:9" x14ac:dyDescent="0.15">
      <c r="A3945" s="169" t="s">
        <v>1174</v>
      </c>
      <c r="B3945" s="169" t="s">
        <v>821</v>
      </c>
      <c r="C3945" s="170" t="s">
        <v>60</v>
      </c>
      <c r="D3945" s="170" t="s">
        <v>67</v>
      </c>
      <c r="E3945" s="171">
        <v>0.46039999999999998</v>
      </c>
      <c r="F3945" s="172">
        <v>1.29E-2</v>
      </c>
      <c r="G3945" s="171">
        <v>3.8199999999999998E-2</v>
      </c>
      <c r="H3945" s="171">
        <v>0.73599999999999999</v>
      </c>
      <c r="I3945" s="170" t="b">
        <v>0</v>
      </c>
    </row>
    <row r="3946" spans="1:9" x14ac:dyDescent="0.15">
      <c r="A3946" s="169" t="s">
        <v>1174</v>
      </c>
      <c r="B3946" s="169" t="s">
        <v>396</v>
      </c>
      <c r="C3946" s="170" t="s">
        <v>60</v>
      </c>
      <c r="D3946" s="170" t="s">
        <v>63</v>
      </c>
      <c r="E3946" s="171">
        <v>0.10730000000000001</v>
      </c>
      <c r="F3946" s="172">
        <v>6.4000000000000003E-3</v>
      </c>
      <c r="G3946" s="171">
        <v>6.1899999999999997E-2</v>
      </c>
      <c r="H3946" s="171">
        <v>0.91800000000000004</v>
      </c>
      <c r="I3946" s="170" t="b">
        <v>1</v>
      </c>
    </row>
    <row r="3947" spans="1:9" x14ac:dyDescent="0.15">
      <c r="A3947" s="169" t="s">
        <v>1174</v>
      </c>
      <c r="B3947" s="169" t="s">
        <v>87</v>
      </c>
      <c r="C3947" s="170" t="s">
        <v>67</v>
      </c>
      <c r="D3947" s="170" t="s">
        <v>61</v>
      </c>
      <c r="E3947" s="171">
        <v>0.36109999999999998</v>
      </c>
      <c r="F3947" s="172">
        <v>-1.8E-3</v>
      </c>
      <c r="G3947" s="171">
        <v>3.9600000000000003E-2</v>
      </c>
      <c r="H3947" s="171">
        <v>0.96399999999999997</v>
      </c>
      <c r="I3947" s="170" t="b">
        <v>1</v>
      </c>
    </row>
    <row r="3948" spans="1:9" x14ac:dyDescent="0.15">
      <c r="A3948" s="169" t="s">
        <v>1174</v>
      </c>
      <c r="B3948" s="169" t="s">
        <v>298</v>
      </c>
      <c r="C3948" s="170" t="s">
        <v>60</v>
      </c>
      <c r="D3948" s="170" t="s">
        <v>63</v>
      </c>
      <c r="E3948" s="171">
        <v>0.83479999999999999</v>
      </c>
      <c r="F3948" s="172">
        <v>-1.43E-2</v>
      </c>
      <c r="G3948" s="171">
        <v>5.1499999999999997E-2</v>
      </c>
      <c r="H3948" s="171">
        <v>0.78100000000000003</v>
      </c>
      <c r="I3948" s="170" t="b">
        <v>1</v>
      </c>
    </row>
    <row r="3949" spans="1:9" x14ac:dyDescent="0.15">
      <c r="A3949" s="169" t="s">
        <v>1174</v>
      </c>
      <c r="B3949" s="169" t="s">
        <v>179</v>
      </c>
      <c r="C3949" s="170" t="s">
        <v>67</v>
      </c>
      <c r="D3949" s="170" t="s">
        <v>61</v>
      </c>
      <c r="E3949" s="171">
        <v>0.72</v>
      </c>
      <c r="F3949" s="172">
        <v>3.6600000000000001E-2</v>
      </c>
      <c r="G3949" s="171">
        <v>4.2500000000000003E-2</v>
      </c>
      <c r="H3949" s="171">
        <v>0.38900000000000001</v>
      </c>
      <c r="I3949" s="170" t="b">
        <v>1</v>
      </c>
    </row>
    <row r="3950" spans="1:9" x14ac:dyDescent="0.15">
      <c r="A3950" s="169" t="s">
        <v>1174</v>
      </c>
      <c r="B3950" s="169" t="s">
        <v>123</v>
      </c>
      <c r="C3950" s="170" t="s">
        <v>67</v>
      </c>
      <c r="D3950" s="170" t="s">
        <v>63</v>
      </c>
      <c r="E3950" s="171">
        <v>0.1777</v>
      </c>
      <c r="F3950" s="172">
        <v>-6.83E-2</v>
      </c>
      <c r="G3950" s="171">
        <v>5.6399999999999999E-2</v>
      </c>
      <c r="H3950" s="171">
        <v>0.22600000000000001</v>
      </c>
      <c r="I3950" s="170" t="b">
        <v>1</v>
      </c>
    </row>
    <row r="3951" spans="1:9" x14ac:dyDescent="0.15">
      <c r="A3951" s="169" t="s">
        <v>1174</v>
      </c>
      <c r="B3951" s="169" t="s">
        <v>66</v>
      </c>
      <c r="C3951" s="170" t="s">
        <v>67</v>
      </c>
      <c r="D3951" s="170" t="s">
        <v>61</v>
      </c>
      <c r="E3951" s="171">
        <v>0.37309999999999999</v>
      </c>
      <c r="F3951" s="172">
        <v>1.49E-2</v>
      </c>
      <c r="G3951" s="171">
        <v>3.95E-2</v>
      </c>
      <c r="H3951" s="171">
        <v>0.70599999999999996</v>
      </c>
      <c r="I3951" s="170" t="b">
        <v>1</v>
      </c>
    </row>
    <row r="3952" spans="1:9" x14ac:dyDescent="0.15">
      <c r="A3952" s="169" t="s">
        <v>1174</v>
      </c>
      <c r="B3952" s="169" t="s">
        <v>119</v>
      </c>
      <c r="C3952" s="170" t="s">
        <v>67</v>
      </c>
      <c r="D3952" s="170" t="s">
        <v>61</v>
      </c>
      <c r="E3952" s="171">
        <v>0.41949999999999998</v>
      </c>
      <c r="F3952" s="172">
        <v>-2.0899999999999998E-2</v>
      </c>
      <c r="G3952" s="171">
        <v>3.8600000000000002E-2</v>
      </c>
      <c r="H3952" s="171">
        <v>0.58799999999999997</v>
      </c>
      <c r="I3952" s="170" t="b">
        <v>1</v>
      </c>
    </row>
    <row r="3953" spans="1:9" x14ac:dyDescent="0.15">
      <c r="A3953" s="169" t="s">
        <v>1174</v>
      </c>
      <c r="B3953" s="169" t="s">
        <v>71</v>
      </c>
      <c r="C3953" s="170" t="s">
        <v>60</v>
      </c>
      <c r="D3953" s="170" t="s">
        <v>63</v>
      </c>
      <c r="E3953" s="171">
        <v>0.56920000000000004</v>
      </c>
      <c r="F3953" s="172">
        <v>-3.9399999999999998E-2</v>
      </c>
      <c r="G3953" s="171">
        <v>3.8600000000000002E-2</v>
      </c>
      <c r="H3953" s="171">
        <v>0.307</v>
      </c>
      <c r="I3953" s="170" t="b">
        <v>1</v>
      </c>
    </row>
    <row r="3954" spans="1:9" x14ac:dyDescent="0.15">
      <c r="A3954" s="169" t="s">
        <v>1174</v>
      </c>
      <c r="B3954" s="169" t="s">
        <v>369</v>
      </c>
      <c r="C3954" s="170" t="s">
        <v>63</v>
      </c>
      <c r="D3954" s="170" t="s">
        <v>61</v>
      </c>
      <c r="E3954" s="171">
        <v>0.49380000000000002</v>
      </c>
      <c r="F3954" s="172">
        <v>-4.1000000000000003E-3</v>
      </c>
      <c r="G3954" s="171">
        <v>3.8199999999999998E-2</v>
      </c>
      <c r="H3954" s="171">
        <v>0.91500000000000004</v>
      </c>
      <c r="I3954" s="170" t="b">
        <v>0</v>
      </c>
    </row>
    <row r="3955" spans="1:9" x14ac:dyDescent="0.15">
      <c r="A3955" s="169" t="s">
        <v>1174</v>
      </c>
      <c r="B3955" s="169" t="s">
        <v>116</v>
      </c>
      <c r="C3955" s="170" t="s">
        <v>67</v>
      </c>
      <c r="D3955" s="170" t="s">
        <v>60</v>
      </c>
      <c r="E3955" s="171">
        <v>0.47149999999999997</v>
      </c>
      <c r="F3955" s="172">
        <v>-2.6599999999999999E-2</v>
      </c>
      <c r="G3955" s="171">
        <v>3.8199999999999998E-2</v>
      </c>
      <c r="H3955" s="171">
        <v>0.48599999999999999</v>
      </c>
      <c r="I3955" s="170" t="b">
        <v>0</v>
      </c>
    </row>
    <row r="3956" spans="1:9" x14ac:dyDescent="0.15">
      <c r="A3956" s="169" t="s">
        <v>1174</v>
      </c>
      <c r="B3956" s="169" t="s">
        <v>865</v>
      </c>
      <c r="C3956" s="170" t="s">
        <v>60</v>
      </c>
      <c r="D3956" s="170" t="s">
        <v>63</v>
      </c>
      <c r="E3956" s="171">
        <v>0.1588</v>
      </c>
      <c r="F3956" s="172">
        <v>-1.24E-2</v>
      </c>
      <c r="G3956" s="171">
        <v>5.21E-2</v>
      </c>
      <c r="H3956" s="171">
        <v>0.81200000000000006</v>
      </c>
      <c r="I3956" s="170" t="b">
        <v>1</v>
      </c>
    </row>
    <row r="3957" spans="1:9" x14ac:dyDescent="0.15">
      <c r="A3957" s="169" t="s">
        <v>1174</v>
      </c>
      <c r="B3957" s="169" t="s">
        <v>205</v>
      </c>
      <c r="C3957" s="170" t="s">
        <v>60</v>
      </c>
      <c r="D3957" s="170" t="s">
        <v>63</v>
      </c>
      <c r="E3957" s="171">
        <v>0.89690000000000003</v>
      </c>
      <c r="F3957" s="172">
        <v>-7.0599999999999996E-2</v>
      </c>
      <c r="G3957" s="171">
        <v>6.2700000000000006E-2</v>
      </c>
      <c r="H3957" s="171">
        <v>0.26</v>
      </c>
      <c r="I3957" s="170" t="b">
        <v>1</v>
      </c>
    </row>
    <row r="3958" spans="1:9" x14ac:dyDescent="0.15">
      <c r="A3958" s="169" t="s">
        <v>1174</v>
      </c>
      <c r="B3958" s="169" t="s">
        <v>73</v>
      </c>
      <c r="C3958" s="170" t="s">
        <v>67</v>
      </c>
      <c r="D3958" s="170" t="s">
        <v>61</v>
      </c>
      <c r="E3958" s="171">
        <v>0.64470000000000005</v>
      </c>
      <c r="F3958" s="172">
        <v>5.5500000000000001E-2</v>
      </c>
      <c r="G3958" s="171">
        <v>0.04</v>
      </c>
      <c r="H3958" s="171">
        <v>0.16500000000000001</v>
      </c>
      <c r="I3958" s="170" t="b">
        <v>1</v>
      </c>
    </row>
    <row r="3959" spans="1:9" x14ac:dyDescent="0.15">
      <c r="A3959" s="169" t="s">
        <v>1174</v>
      </c>
      <c r="B3959" s="169" t="s">
        <v>167</v>
      </c>
      <c r="C3959" s="170" t="s">
        <v>60</v>
      </c>
      <c r="D3959" s="170" t="s">
        <v>63</v>
      </c>
      <c r="E3959" s="171">
        <v>0.79849999999999999</v>
      </c>
      <c r="F3959" s="172">
        <v>-1.21E-2</v>
      </c>
      <c r="G3959" s="171">
        <v>4.7600000000000003E-2</v>
      </c>
      <c r="H3959" s="171">
        <v>0.79900000000000004</v>
      </c>
      <c r="I3959" s="170" t="b">
        <v>1</v>
      </c>
    </row>
    <row r="3960" spans="1:9" x14ac:dyDescent="0.15">
      <c r="A3960" s="169" t="s">
        <v>1174</v>
      </c>
      <c r="B3960" s="169" t="s">
        <v>140</v>
      </c>
      <c r="C3960" s="170" t="s">
        <v>67</v>
      </c>
      <c r="D3960" s="170" t="s">
        <v>61</v>
      </c>
      <c r="E3960" s="171">
        <v>0.67969999999999997</v>
      </c>
      <c r="F3960" s="172">
        <v>7.1400000000000005E-2</v>
      </c>
      <c r="G3960" s="171">
        <v>4.1200000000000001E-2</v>
      </c>
      <c r="H3960" s="171">
        <v>8.3099999999999993E-2</v>
      </c>
      <c r="I3960" s="170" t="b">
        <v>1</v>
      </c>
    </row>
    <row r="3961" spans="1:9" x14ac:dyDescent="0.15">
      <c r="A3961" s="169" t="s">
        <v>1174</v>
      </c>
      <c r="B3961" s="169" t="s">
        <v>320</v>
      </c>
      <c r="C3961" s="170" t="s">
        <v>60</v>
      </c>
      <c r="D3961" s="170" t="s">
        <v>61</v>
      </c>
      <c r="E3961" s="171">
        <v>0.8296</v>
      </c>
      <c r="F3961" s="172">
        <v>4.02E-2</v>
      </c>
      <c r="G3961" s="171">
        <v>5.0700000000000002E-2</v>
      </c>
      <c r="H3961" s="171">
        <v>0.42799999999999999</v>
      </c>
      <c r="I3961" s="170" t="b">
        <v>1</v>
      </c>
    </row>
    <row r="3962" spans="1:9" x14ac:dyDescent="0.15">
      <c r="A3962" s="169" t="s">
        <v>1174</v>
      </c>
      <c r="B3962" s="169" t="s">
        <v>799</v>
      </c>
      <c r="C3962" s="170" t="s">
        <v>67</v>
      </c>
      <c r="D3962" s="170" t="s">
        <v>61</v>
      </c>
      <c r="E3962" s="171">
        <v>3.6639999999999999E-2</v>
      </c>
      <c r="F3962" s="172">
        <v>-3.8100000000000002E-2</v>
      </c>
      <c r="G3962" s="171">
        <v>0.10199999999999999</v>
      </c>
      <c r="H3962" s="171">
        <v>0.70799999999999996</v>
      </c>
      <c r="I3962" s="170" t="b">
        <v>1</v>
      </c>
    </row>
    <row r="3963" spans="1:9" x14ac:dyDescent="0.15">
      <c r="A3963" s="169" t="s">
        <v>1174</v>
      </c>
      <c r="B3963" s="169" t="s">
        <v>194</v>
      </c>
      <c r="C3963" s="170" t="s">
        <v>67</v>
      </c>
      <c r="D3963" s="170" t="s">
        <v>61</v>
      </c>
      <c r="E3963" s="171">
        <v>0.34699999999999998</v>
      </c>
      <c r="F3963" s="172">
        <v>1.04E-2</v>
      </c>
      <c r="G3963" s="171">
        <v>4.0399999999999998E-2</v>
      </c>
      <c r="H3963" s="171">
        <v>0.79700000000000004</v>
      </c>
      <c r="I3963" s="170" t="b">
        <v>1</v>
      </c>
    </row>
    <row r="3964" spans="1:9" x14ac:dyDescent="0.15">
      <c r="A3964" s="169" t="s">
        <v>1174</v>
      </c>
      <c r="B3964" s="169" t="s">
        <v>982</v>
      </c>
      <c r="C3964" s="170" t="s">
        <v>60</v>
      </c>
      <c r="D3964" s="170" t="s">
        <v>63</v>
      </c>
      <c r="E3964" s="171">
        <v>0.24990000000000001</v>
      </c>
      <c r="F3964" s="172">
        <v>3.8100000000000002E-2</v>
      </c>
      <c r="G3964" s="171">
        <v>4.3900000000000002E-2</v>
      </c>
      <c r="H3964" s="171">
        <v>0.38500000000000001</v>
      </c>
      <c r="I3964" s="170" t="b">
        <v>1</v>
      </c>
    </row>
    <row r="3965" spans="1:9" x14ac:dyDescent="0.15">
      <c r="A3965" s="169" t="s">
        <v>1174</v>
      </c>
      <c r="B3965" s="169" t="s">
        <v>990</v>
      </c>
      <c r="C3965" s="170" t="s">
        <v>61</v>
      </c>
      <c r="D3965" s="170" t="s">
        <v>67</v>
      </c>
      <c r="E3965" s="171">
        <v>0.63590000000000002</v>
      </c>
      <c r="F3965" s="172">
        <v>-2.69E-2</v>
      </c>
      <c r="G3965" s="171">
        <v>3.95E-2</v>
      </c>
      <c r="H3965" s="171">
        <v>0.496</v>
      </c>
      <c r="I3965" s="170" t="b">
        <v>1</v>
      </c>
    </row>
    <row r="3966" spans="1:9" x14ac:dyDescent="0.15">
      <c r="A3966" s="169" t="s">
        <v>1174</v>
      </c>
      <c r="B3966" s="169" t="s">
        <v>264</v>
      </c>
      <c r="C3966" s="170" t="s">
        <v>60</v>
      </c>
      <c r="D3966" s="170" t="s">
        <v>61</v>
      </c>
      <c r="E3966" s="171">
        <v>0.63429999999999997</v>
      </c>
      <c r="F3966" s="172">
        <v>-3.2300000000000002E-2</v>
      </c>
      <c r="G3966" s="171">
        <v>3.9600000000000003E-2</v>
      </c>
      <c r="H3966" s="171">
        <v>0.41499999999999998</v>
      </c>
      <c r="I3966" s="170" t="b">
        <v>1</v>
      </c>
    </row>
    <row r="3967" spans="1:9" x14ac:dyDescent="0.15">
      <c r="A3967" s="169" t="s">
        <v>1174</v>
      </c>
      <c r="B3967" s="169" t="s">
        <v>224</v>
      </c>
      <c r="C3967" s="170" t="s">
        <v>67</v>
      </c>
      <c r="D3967" s="170" t="s">
        <v>63</v>
      </c>
      <c r="E3967" s="171">
        <v>0.3085</v>
      </c>
      <c r="F3967" s="172">
        <v>-2.9499999999999998E-2</v>
      </c>
      <c r="G3967" s="171">
        <v>4.1599999999999998E-2</v>
      </c>
      <c r="H3967" s="171">
        <v>0.47799999999999998</v>
      </c>
      <c r="I3967" s="170" t="b">
        <v>1</v>
      </c>
    </row>
    <row r="3968" spans="1:9" x14ac:dyDescent="0.15">
      <c r="A3968" s="169" t="s">
        <v>1174</v>
      </c>
      <c r="B3968" s="169" t="s">
        <v>345</v>
      </c>
      <c r="C3968" s="170" t="s">
        <v>60</v>
      </c>
      <c r="D3968" s="170" t="s">
        <v>63</v>
      </c>
      <c r="E3968" s="171">
        <v>0.29820000000000002</v>
      </c>
      <c r="F3968" s="172">
        <v>-4.7999999999999996E-3</v>
      </c>
      <c r="G3968" s="171">
        <v>4.1599999999999998E-2</v>
      </c>
      <c r="H3968" s="171">
        <v>0.90800000000000003</v>
      </c>
      <c r="I3968" s="170" t="b">
        <v>1</v>
      </c>
    </row>
    <row r="3969" spans="1:9" x14ac:dyDescent="0.15">
      <c r="A3969" s="169" t="s">
        <v>1174</v>
      </c>
      <c r="B3969" s="169" t="s">
        <v>246</v>
      </c>
      <c r="C3969" s="170" t="s">
        <v>67</v>
      </c>
      <c r="D3969" s="170" t="s">
        <v>61</v>
      </c>
      <c r="E3969" s="171">
        <v>0.43559999999999999</v>
      </c>
      <c r="F3969" s="172">
        <v>-5.11E-2</v>
      </c>
      <c r="G3969" s="171">
        <v>3.8600000000000002E-2</v>
      </c>
      <c r="H3969" s="171">
        <v>0.186</v>
      </c>
      <c r="I3969" s="170" t="b">
        <v>1</v>
      </c>
    </row>
    <row r="3970" spans="1:9" x14ac:dyDescent="0.15">
      <c r="A3970" s="169" t="s">
        <v>1174</v>
      </c>
      <c r="B3970" s="169" t="s">
        <v>807</v>
      </c>
      <c r="C3970" s="170" t="s">
        <v>61</v>
      </c>
      <c r="D3970" s="170" t="s">
        <v>60</v>
      </c>
      <c r="E3970" s="171">
        <v>9.1179999999999997E-2</v>
      </c>
      <c r="F3970" s="172">
        <v>0.21390000000000001</v>
      </c>
      <c r="G3970" s="171">
        <v>6.7599999999999993E-2</v>
      </c>
      <c r="H3970" s="171">
        <v>1.56E-3</v>
      </c>
      <c r="I3970" s="170" t="b">
        <v>1</v>
      </c>
    </row>
    <row r="3971" spans="1:9" x14ac:dyDescent="0.15">
      <c r="A3971" s="169" t="s">
        <v>1174</v>
      </c>
      <c r="B3971" s="169" t="s">
        <v>809</v>
      </c>
      <c r="C3971" s="170" t="s">
        <v>63</v>
      </c>
      <c r="D3971" s="170" t="s">
        <v>60</v>
      </c>
      <c r="E3971" s="171">
        <v>0.19889999999999999</v>
      </c>
      <c r="F3971" s="172">
        <v>3.0099999999999998E-2</v>
      </c>
      <c r="G3971" s="171">
        <v>4.9799999999999997E-2</v>
      </c>
      <c r="H3971" s="171">
        <v>0.54600000000000004</v>
      </c>
      <c r="I3971" s="170" t="b">
        <v>1</v>
      </c>
    </row>
    <row r="3972" spans="1:9" x14ac:dyDescent="0.15">
      <c r="A3972" s="169" t="s">
        <v>1174</v>
      </c>
      <c r="B3972" s="169" t="s">
        <v>59</v>
      </c>
      <c r="C3972" s="170" t="s">
        <v>60</v>
      </c>
      <c r="D3972" s="170" t="s">
        <v>61</v>
      </c>
      <c r="E3972" s="171">
        <v>0.16500000000000001</v>
      </c>
      <c r="F3972" s="172">
        <v>4.1200000000000001E-2</v>
      </c>
      <c r="G3972" s="171">
        <v>5.1499999999999997E-2</v>
      </c>
      <c r="H3972" s="171">
        <v>0.42399999999999999</v>
      </c>
      <c r="I3972" s="170" t="b">
        <v>1</v>
      </c>
    </row>
    <row r="3973" spans="1:9" x14ac:dyDescent="0.15">
      <c r="A3973" s="169" t="s">
        <v>1174</v>
      </c>
      <c r="B3973" s="169" t="s">
        <v>326</v>
      </c>
      <c r="C3973" s="170" t="s">
        <v>67</v>
      </c>
      <c r="D3973" s="170" t="s">
        <v>61</v>
      </c>
      <c r="E3973" s="171">
        <v>0.4672</v>
      </c>
      <c r="F3973" s="172">
        <v>-3.7699999999999997E-2</v>
      </c>
      <c r="G3973" s="171">
        <v>3.8199999999999998E-2</v>
      </c>
      <c r="H3973" s="171">
        <v>0.32400000000000001</v>
      </c>
      <c r="I3973" s="170" t="b">
        <v>1</v>
      </c>
    </row>
    <row r="3974" spans="1:9" x14ac:dyDescent="0.15">
      <c r="A3974" s="169" t="s">
        <v>1174</v>
      </c>
      <c r="B3974" s="169" t="s">
        <v>296</v>
      </c>
      <c r="C3974" s="170" t="s">
        <v>67</v>
      </c>
      <c r="D3974" s="170" t="s">
        <v>61</v>
      </c>
      <c r="E3974" s="171">
        <v>0.21970000000000001</v>
      </c>
      <c r="F3974" s="172">
        <v>3.0000000000000001E-3</v>
      </c>
      <c r="G3974" s="171">
        <v>4.5999999999999999E-2</v>
      </c>
      <c r="H3974" s="171">
        <v>0.94799999999999995</v>
      </c>
      <c r="I3974" s="170" t="b">
        <v>1</v>
      </c>
    </row>
    <row r="3975" spans="1:9" x14ac:dyDescent="0.15">
      <c r="A3975" s="169" t="s">
        <v>1174</v>
      </c>
      <c r="B3975" s="169" t="s">
        <v>204</v>
      </c>
      <c r="C3975" s="170" t="s">
        <v>67</v>
      </c>
      <c r="D3975" s="170" t="s">
        <v>61</v>
      </c>
      <c r="E3975" s="171">
        <v>0.3019</v>
      </c>
      <c r="F3975" s="172">
        <v>-5.3199999999999997E-2</v>
      </c>
      <c r="G3975" s="171">
        <v>4.1700000000000001E-2</v>
      </c>
      <c r="H3975" s="171">
        <v>0.20200000000000001</v>
      </c>
      <c r="I3975" s="170" t="b">
        <v>1</v>
      </c>
    </row>
    <row r="3976" spans="1:9" x14ac:dyDescent="0.15">
      <c r="A3976" s="169" t="s">
        <v>1174</v>
      </c>
      <c r="B3976" s="169" t="s">
        <v>234</v>
      </c>
      <c r="C3976" s="170" t="s">
        <v>67</v>
      </c>
      <c r="D3976" s="170" t="s">
        <v>61</v>
      </c>
      <c r="E3976" s="171">
        <v>0.79100000000000004</v>
      </c>
      <c r="F3976" s="172">
        <v>-4.1799999999999997E-2</v>
      </c>
      <c r="G3976" s="171">
        <v>4.7E-2</v>
      </c>
      <c r="H3976" s="171">
        <v>0.374</v>
      </c>
      <c r="I3976" s="170" t="b">
        <v>1</v>
      </c>
    </row>
    <row r="3977" spans="1:9" x14ac:dyDescent="0.15">
      <c r="A3977" s="169" t="s">
        <v>1174</v>
      </c>
      <c r="B3977" s="169" t="s">
        <v>126</v>
      </c>
      <c r="C3977" s="170" t="s">
        <v>67</v>
      </c>
      <c r="D3977" s="170" t="s">
        <v>63</v>
      </c>
      <c r="E3977" s="171">
        <v>0.78849999999999998</v>
      </c>
      <c r="F3977" s="172">
        <v>-2.23E-2</v>
      </c>
      <c r="G3977" s="171">
        <v>4.6699999999999998E-2</v>
      </c>
      <c r="H3977" s="171">
        <v>0.63300000000000001</v>
      </c>
      <c r="I3977" s="170" t="b">
        <v>1</v>
      </c>
    </row>
    <row r="3978" spans="1:9" x14ac:dyDescent="0.15">
      <c r="A3978" s="169" t="s">
        <v>1174</v>
      </c>
      <c r="B3978" s="169" t="s">
        <v>145</v>
      </c>
      <c r="C3978" s="170" t="s">
        <v>67</v>
      </c>
      <c r="D3978" s="170" t="s">
        <v>61</v>
      </c>
      <c r="E3978" s="171">
        <v>0.37640000000000001</v>
      </c>
      <c r="F3978" s="172">
        <v>-2.52E-2</v>
      </c>
      <c r="G3978" s="171">
        <v>3.9300000000000002E-2</v>
      </c>
      <c r="H3978" s="171">
        <v>0.52100000000000002</v>
      </c>
      <c r="I3978" s="170" t="b">
        <v>1</v>
      </c>
    </row>
    <row r="3979" spans="1:9" x14ac:dyDescent="0.15">
      <c r="A3979" s="169" t="s">
        <v>1174</v>
      </c>
      <c r="B3979" s="169" t="s">
        <v>306</v>
      </c>
      <c r="C3979" s="170" t="s">
        <v>67</v>
      </c>
      <c r="D3979" s="170" t="s">
        <v>61</v>
      </c>
      <c r="E3979" s="171">
        <v>0.3508</v>
      </c>
      <c r="F3979" s="172">
        <v>-2.5600000000000001E-2</v>
      </c>
      <c r="G3979" s="171">
        <v>3.9899999999999998E-2</v>
      </c>
      <c r="H3979" s="171">
        <v>0.52100000000000002</v>
      </c>
      <c r="I3979" s="170" t="b">
        <v>1</v>
      </c>
    </row>
    <row r="3980" spans="1:9" x14ac:dyDescent="0.15">
      <c r="A3980" s="169" t="s">
        <v>1174</v>
      </c>
      <c r="B3980" s="169" t="s">
        <v>252</v>
      </c>
      <c r="C3980" s="170" t="s">
        <v>60</v>
      </c>
      <c r="D3980" s="170" t="s">
        <v>61</v>
      </c>
      <c r="E3980" s="171">
        <v>0.20780000000000001</v>
      </c>
      <c r="F3980" s="172">
        <v>-4.8599999999999997E-2</v>
      </c>
      <c r="G3980" s="171">
        <v>4.7399999999999998E-2</v>
      </c>
      <c r="H3980" s="171">
        <v>0.30499999999999999</v>
      </c>
      <c r="I3980" s="170" t="b">
        <v>1</v>
      </c>
    </row>
    <row r="3981" spans="1:9" x14ac:dyDescent="0.15">
      <c r="A3981" s="169" t="s">
        <v>1174</v>
      </c>
      <c r="B3981" s="169" t="s">
        <v>277</v>
      </c>
      <c r="C3981" s="170" t="s">
        <v>60</v>
      </c>
      <c r="D3981" s="170" t="s">
        <v>63</v>
      </c>
      <c r="E3981" s="171">
        <v>8.5000000000000006E-2</v>
      </c>
      <c r="F3981" s="172">
        <v>5.5899999999999998E-2</v>
      </c>
      <c r="G3981" s="171">
        <v>6.83E-2</v>
      </c>
      <c r="H3981" s="171">
        <v>0.41299999999999998</v>
      </c>
      <c r="I3981" s="170" t="b">
        <v>1</v>
      </c>
    </row>
    <row r="3982" spans="1:9" x14ac:dyDescent="0.15">
      <c r="A3982" s="169" t="s">
        <v>1174</v>
      </c>
      <c r="B3982" s="169" t="s">
        <v>407</v>
      </c>
      <c r="C3982" s="170" t="s">
        <v>63</v>
      </c>
      <c r="D3982" s="170" t="s">
        <v>61</v>
      </c>
      <c r="E3982" s="171">
        <v>0.46920000000000001</v>
      </c>
      <c r="F3982" s="172">
        <v>-8.77E-2</v>
      </c>
      <c r="G3982" s="171">
        <v>3.8199999999999998E-2</v>
      </c>
      <c r="H3982" s="171">
        <v>2.1700000000000001E-2</v>
      </c>
      <c r="I3982" s="170" t="b">
        <v>0</v>
      </c>
    </row>
    <row r="3983" spans="1:9" x14ac:dyDescent="0.15">
      <c r="A3983" s="169" t="s">
        <v>1174</v>
      </c>
      <c r="B3983" s="169" t="s">
        <v>235</v>
      </c>
      <c r="C3983" s="170" t="s">
        <v>60</v>
      </c>
      <c r="D3983" s="170" t="s">
        <v>63</v>
      </c>
      <c r="E3983" s="171">
        <v>0.8165</v>
      </c>
      <c r="F3983" s="172">
        <v>4.8300000000000003E-2</v>
      </c>
      <c r="G3983" s="171">
        <v>4.9500000000000002E-2</v>
      </c>
      <c r="H3983" s="171">
        <v>0.32900000000000001</v>
      </c>
      <c r="I3983" s="170" t="b">
        <v>1</v>
      </c>
    </row>
    <row r="3984" spans="1:9" x14ac:dyDescent="0.15">
      <c r="A3984" s="169" t="s">
        <v>1174</v>
      </c>
      <c r="B3984" s="169" t="s">
        <v>92</v>
      </c>
      <c r="C3984" s="170" t="s">
        <v>67</v>
      </c>
      <c r="D3984" s="170" t="s">
        <v>61</v>
      </c>
      <c r="E3984" s="171">
        <v>0.29809999999999998</v>
      </c>
      <c r="F3984" s="172">
        <v>7.1999999999999998E-3</v>
      </c>
      <c r="G3984" s="171">
        <v>4.1700000000000001E-2</v>
      </c>
      <c r="H3984" s="171">
        <v>0.86299999999999999</v>
      </c>
      <c r="I3984" s="170" t="b">
        <v>1</v>
      </c>
    </row>
    <row r="3985" spans="1:9" x14ac:dyDescent="0.15">
      <c r="A3985" s="169" t="s">
        <v>1174</v>
      </c>
      <c r="B3985" s="169" t="s">
        <v>354</v>
      </c>
      <c r="C3985" s="170" t="s">
        <v>60</v>
      </c>
      <c r="D3985" s="170" t="s">
        <v>63</v>
      </c>
      <c r="E3985" s="171">
        <v>0.54979999999999996</v>
      </c>
      <c r="F3985" s="172">
        <v>4.7699999999999999E-2</v>
      </c>
      <c r="G3985" s="171">
        <v>3.8300000000000001E-2</v>
      </c>
      <c r="H3985" s="171">
        <v>0.21299999999999999</v>
      </c>
      <c r="I3985" s="170" t="b">
        <v>1</v>
      </c>
    </row>
    <row r="3986" spans="1:9" x14ac:dyDescent="0.15">
      <c r="A3986" s="169" t="s">
        <v>1174</v>
      </c>
      <c r="B3986" s="169" t="s">
        <v>877</v>
      </c>
      <c r="C3986" s="170" t="s">
        <v>63</v>
      </c>
      <c r="D3986" s="170" t="s">
        <v>60</v>
      </c>
      <c r="E3986" s="171">
        <v>2.2089999999999999E-2</v>
      </c>
      <c r="F3986" s="172">
        <v>-1.2999999999999999E-3</v>
      </c>
      <c r="G3986" s="171">
        <v>0.13300000000000001</v>
      </c>
      <c r="H3986" s="171">
        <v>0.99199999999999999</v>
      </c>
      <c r="I3986" s="170" t="b">
        <v>1</v>
      </c>
    </row>
    <row r="3987" spans="1:9" x14ac:dyDescent="0.15">
      <c r="A3987" s="169" t="s">
        <v>1174</v>
      </c>
      <c r="B3987" s="169" t="s">
        <v>115</v>
      </c>
      <c r="C3987" s="170" t="s">
        <v>67</v>
      </c>
      <c r="D3987" s="170" t="s">
        <v>61</v>
      </c>
      <c r="E3987" s="171">
        <v>0.31719999999999998</v>
      </c>
      <c r="F3987" s="172">
        <v>1.6799999999999999E-2</v>
      </c>
      <c r="G3987" s="171">
        <v>4.0800000000000003E-2</v>
      </c>
      <c r="H3987" s="171">
        <v>0.68100000000000005</v>
      </c>
      <c r="I3987" s="170" t="b">
        <v>1</v>
      </c>
    </row>
    <row r="3988" spans="1:9" x14ac:dyDescent="0.15">
      <c r="A3988" s="169" t="s">
        <v>1174</v>
      </c>
      <c r="B3988" s="169" t="s">
        <v>101</v>
      </c>
      <c r="C3988" s="170" t="s">
        <v>60</v>
      </c>
      <c r="D3988" s="170" t="s">
        <v>63</v>
      </c>
      <c r="E3988" s="171">
        <v>0.3911</v>
      </c>
      <c r="F3988" s="172">
        <v>-5.0000000000000001E-3</v>
      </c>
      <c r="G3988" s="171">
        <v>3.9100000000000003E-2</v>
      </c>
      <c r="H3988" s="171">
        <v>0.89800000000000002</v>
      </c>
      <c r="I3988" s="170" t="b">
        <v>1</v>
      </c>
    </row>
    <row r="3989" spans="1:9" x14ac:dyDescent="0.15">
      <c r="A3989" s="169" t="s">
        <v>1174</v>
      </c>
      <c r="B3989" s="169" t="s">
        <v>90</v>
      </c>
      <c r="C3989" s="170" t="s">
        <v>60</v>
      </c>
      <c r="D3989" s="170" t="s">
        <v>63</v>
      </c>
      <c r="E3989" s="171">
        <v>0.66579999999999995</v>
      </c>
      <c r="F3989" s="172">
        <v>-3.7600000000000001E-2</v>
      </c>
      <c r="G3989" s="171">
        <v>4.0300000000000002E-2</v>
      </c>
      <c r="H3989" s="171">
        <v>0.35099999999999998</v>
      </c>
      <c r="I3989" s="170" t="b">
        <v>1</v>
      </c>
    </row>
    <row r="3990" spans="1:9" x14ac:dyDescent="0.15">
      <c r="A3990" s="169" t="s">
        <v>1174</v>
      </c>
      <c r="B3990" s="169" t="s">
        <v>942</v>
      </c>
      <c r="C3990" s="170" t="s">
        <v>63</v>
      </c>
      <c r="D3990" s="170" t="s">
        <v>67</v>
      </c>
      <c r="E3990" s="171">
        <v>0.21260000000000001</v>
      </c>
      <c r="F3990" s="172">
        <v>5.9200000000000003E-2</v>
      </c>
      <c r="G3990" s="171">
        <v>4.65E-2</v>
      </c>
      <c r="H3990" s="171">
        <v>0.20300000000000001</v>
      </c>
      <c r="I3990" s="170" t="b">
        <v>1</v>
      </c>
    </row>
    <row r="3991" spans="1:9" x14ac:dyDescent="0.15">
      <c r="A3991" s="169" t="s">
        <v>1174</v>
      </c>
      <c r="B3991" s="169" t="s">
        <v>131</v>
      </c>
      <c r="C3991" s="170" t="s">
        <v>60</v>
      </c>
      <c r="D3991" s="170" t="s">
        <v>63</v>
      </c>
      <c r="E3991" s="171">
        <v>8.2189999999999999E-2</v>
      </c>
      <c r="F3991" s="172">
        <v>-2.4400000000000002E-2</v>
      </c>
      <c r="G3991" s="171">
        <v>6.9699999999999998E-2</v>
      </c>
      <c r="H3991" s="171">
        <v>0.72599999999999998</v>
      </c>
      <c r="I3991" s="170" t="b">
        <v>1</v>
      </c>
    </row>
    <row r="3992" spans="1:9" x14ac:dyDescent="0.15">
      <c r="A3992" s="169" t="s">
        <v>1174</v>
      </c>
      <c r="B3992" s="169" t="s">
        <v>393</v>
      </c>
      <c r="C3992" s="170" t="s">
        <v>67</v>
      </c>
      <c r="D3992" s="170" t="s">
        <v>63</v>
      </c>
      <c r="E3992" s="171">
        <v>0.87949999999999995</v>
      </c>
      <c r="F3992" s="172">
        <v>9.4399999999999998E-2</v>
      </c>
      <c r="G3992" s="171">
        <v>5.8299999999999998E-2</v>
      </c>
      <c r="H3992" s="171">
        <v>0.105</v>
      </c>
      <c r="I3992" s="170" t="b">
        <v>1</v>
      </c>
    </row>
    <row r="3993" spans="1:9" x14ac:dyDescent="0.15">
      <c r="A3993" s="169" t="s">
        <v>1174</v>
      </c>
      <c r="B3993" s="169" t="s">
        <v>401</v>
      </c>
      <c r="C3993" s="170" t="s">
        <v>67</v>
      </c>
      <c r="D3993" s="170" t="s">
        <v>61</v>
      </c>
      <c r="E3993" s="171">
        <v>0.24979999999999999</v>
      </c>
      <c r="F3993" s="172">
        <v>-2.2200000000000001E-2</v>
      </c>
      <c r="G3993" s="171">
        <v>4.3999999999999997E-2</v>
      </c>
      <c r="H3993" s="171">
        <v>0.61399999999999999</v>
      </c>
      <c r="I3993" s="170" t="b">
        <v>1</v>
      </c>
    </row>
    <row r="3994" spans="1:9" x14ac:dyDescent="0.15">
      <c r="A3994" s="169" t="s">
        <v>1174</v>
      </c>
      <c r="B3994" s="169" t="s">
        <v>130</v>
      </c>
      <c r="C3994" s="170" t="s">
        <v>67</v>
      </c>
      <c r="D3994" s="170" t="s">
        <v>61</v>
      </c>
      <c r="E3994" s="171">
        <v>0.50339999999999996</v>
      </c>
      <c r="F3994" s="172">
        <v>7.1999999999999998E-3</v>
      </c>
      <c r="G3994" s="171">
        <v>3.8100000000000002E-2</v>
      </c>
      <c r="H3994" s="171">
        <v>0.85</v>
      </c>
      <c r="I3994" s="170" t="b">
        <v>1</v>
      </c>
    </row>
    <row r="3995" spans="1:9" x14ac:dyDescent="0.15">
      <c r="A3995" s="169" t="s">
        <v>1174</v>
      </c>
      <c r="B3995" s="169" t="s">
        <v>260</v>
      </c>
      <c r="C3995" s="170" t="s">
        <v>67</v>
      </c>
      <c r="D3995" s="170" t="s">
        <v>63</v>
      </c>
      <c r="E3995" s="171">
        <v>0.2198</v>
      </c>
      <c r="F3995" s="172">
        <v>5.3400000000000003E-2</v>
      </c>
      <c r="G3995" s="171">
        <v>4.5900000000000003E-2</v>
      </c>
      <c r="H3995" s="171">
        <v>0.245</v>
      </c>
      <c r="I3995" s="170" t="b">
        <v>1</v>
      </c>
    </row>
    <row r="3996" spans="1:9" x14ac:dyDescent="0.15">
      <c r="A3996" s="169" t="s">
        <v>1174</v>
      </c>
      <c r="B3996" s="169" t="s">
        <v>348</v>
      </c>
      <c r="C3996" s="170" t="s">
        <v>67</v>
      </c>
      <c r="D3996" s="170" t="s">
        <v>63</v>
      </c>
      <c r="E3996" s="171">
        <v>0.83940000000000003</v>
      </c>
      <c r="F3996" s="172">
        <v>3.85E-2</v>
      </c>
      <c r="G3996" s="171">
        <v>5.2299999999999999E-2</v>
      </c>
      <c r="H3996" s="171">
        <v>0.46200000000000002</v>
      </c>
      <c r="I3996" s="170" t="b">
        <v>1</v>
      </c>
    </row>
    <row r="3997" spans="1:9" x14ac:dyDescent="0.15">
      <c r="A3997" s="169" t="s">
        <v>1174</v>
      </c>
      <c r="B3997" s="169" t="s">
        <v>926</v>
      </c>
      <c r="C3997" s="170" t="s">
        <v>60</v>
      </c>
      <c r="D3997" s="170" t="s">
        <v>63</v>
      </c>
      <c r="E3997" s="171">
        <v>3.9280000000000002E-2</v>
      </c>
      <c r="F3997" s="172">
        <v>-7.1099999999999997E-2</v>
      </c>
      <c r="G3997" s="171">
        <v>9.8400000000000001E-2</v>
      </c>
      <c r="H3997" s="171">
        <v>0.47</v>
      </c>
      <c r="I3997" s="170" t="b">
        <v>1</v>
      </c>
    </row>
    <row r="3998" spans="1:9" x14ac:dyDescent="0.15">
      <c r="A3998" s="169" t="s">
        <v>1174</v>
      </c>
      <c r="B3998" s="169" t="s">
        <v>867</v>
      </c>
      <c r="C3998" s="170" t="s">
        <v>60</v>
      </c>
      <c r="D3998" s="170" t="s">
        <v>63</v>
      </c>
      <c r="E3998" s="171">
        <v>0.1178</v>
      </c>
      <c r="F3998" s="172">
        <v>7.0000000000000001E-3</v>
      </c>
      <c r="G3998" s="171">
        <v>6.0299999999999999E-2</v>
      </c>
      <c r="H3998" s="171">
        <v>0.90800000000000003</v>
      </c>
      <c r="I3998" s="170" t="b">
        <v>1</v>
      </c>
    </row>
    <row r="3999" spans="1:9" x14ac:dyDescent="0.15">
      <c r="A3999" s="169" t="s">
        <v>1174</v>
      </c>
      <c r="B3999" s="169" t="s">
        <v>231</v>
      </c>
      <c r="C3999" s="170" t="s">
        <v>67</v>
      </c>
      <c r="D3999" s="170" t="s">
        <v>61</v>
      </c>
      <c r="E3999" s="171">
        <v>0.38030000000000003</v>
      </c>
      <c r="F3999" s="172">
        <v>3.8699999999999998E-2</v>
      </c>
      <c r="G3999" s="171">
        <v>3.9300000000000002E-2</v>
      </c>
      <c r="H3999" s="171">
        <v>0.32500000000000001</v>
      </c>
      <c r="I3999" s="170" t="b">
        <v>1</v>
      </c>
    </row>
    <row r="4000" spans="1:9" x14ac:dyDescent="0.15">
      <c r="A4000" s="169" t="s">
        <v>1174</v>
      </c>
      <c r="B4000" s="169" t="s">
        <v>879</v>
      </c>
      <c r="C4000" s="170" t="s">
        <v>63</v>
      </c>
      <c r="D4000" s="170" t="s">
        <v>61</v>
      </c>
      <c r="E4000" s="171">
        <v>0.21790000000000001</v>
      </c>
      <c r="F4000" s="172">
        <v>0.11310000000000001</v>
      </c>
      <c r="G4000" s="171">
        <v>4.6100000000000002E-2</v>
      </c>
      <c r="H4000" s="171">
        <v>1.4200000000000001E-2</v>
      </c>
      <c r="I4000" s="170" t="b">
        <v>1</v>
      </c>
    </row>
    <row r="4001" spans="1:9" x14ac:dyDescent="0.15">
      <c r="A4001" s="169" t="s">
        <v>1174</v>
      </c>
      <c r="B4001" s="169" t="s">
        <v>243</v>
      </c>
      <c r="C4001" s="170" t="s">
        <v>60</v>
      </c>
      <c r="D4001" s="170" t="s">
        <v>61</v>
      </c>
      <c r="E4001" s="171">
        <v>0.62990000000000002</v>
      </c>
      <c r="F4001" s="172">
        <v>-2.7199999999999998E-2</v>
      </c>
      <c r="G4001" s="171">
        <v>3.9600000000000003E-2</v>
      </c>
      <c r="H4001" s="171">
        <v>0.49199999999999999</v>
      </c>
      <c r="I4001" s="170" t="b">
        <v>1</v>
      </c>
    </row>
    <row r="4002" spans="1:9" x14ac:dyDescent="0.15">
      <c r="A4002" s="169" t="s">
        <v>1174</v>
      </c>
      <c r="B4002" s="169" t="s">
        <v>823</v>
      </c>
      <c r="C4002" s="170" t="s">
        <v>61</v>
      </c>
      <c r="D4002" s="170" t="s">
        <v>67</v>
      </c>
      <c r="E4002" s="171">
        <v>8.7650000000000006E-2</v>
      </c>
      <c r="F4002" s="172">
        <v>-0.1043</v>
      </c>
      <c r="G4002" s="171">
        <v>6.7000000000000004E-2</v>
      </c>
      <c r="H4002" s="171">
        <v>0.12</v>
      </c>
      <c r="I4002" s="170" t="b">
        <v>1</v>
      </c>
    </row>
    <row r="4003" spans="1:9" x14ac:dyDescent="0.15">
      <c r="A4003" s="169" t="s">
        <v>1174</v>
      </c>
      <c r="B4003" s="169" t="s">
        <v>944</v>
      </c>
      <c r="C4003" s="170" t="s">
        <v>67</v>
      </c>
      <c r="D4003" s="170" t="s">
        <v>63</v>
      </c>
      <c r="E4003" s="171">
        <v>0.14430000000000001</v>
      </c>
      <c r="F4003" s="172">
        <v>-4.5199999999999997E-2</v>
      </c>
      <c r="G4003" s="171">
        <v>5.4600000000000003E-2</v>
      </c>
      <c r="H4003" s="171">
        <v>0.40799999999999997</v>
      </c>
      <c r="I4003" s="170" t="b">
        <v>1</v>
      </c>
    </row>
    <row r="4004" spans="1:9" x14ac:dyDescent="0.15">
      <c r="A4004" s="169" t="s">
        <v>1174</v>
      </c>
      <c r="B4004" s="169" t="s">
        <v>898</v>
      </c>
      <c r="C4004" s="170" t="s">
        <v>61</v>
      </c>
      <c r="D4004" s="170" t="s">
        <v>67</v>
      </c>
      <c r="E4004" s="171">
        <v>0.29480000000000001</v>
      </c>
      <c r="F4004" s="172">
        <v>1.1900000000000001E-2</v>
      </c>
      <c r="G4004" s="171">
        <v>4.1799999999999997E-2</v>
      </c>
      <c r="H4004" s="171">
        <v>0.77600000000000002</v>
      </c>
      <c r="I4004" s="170" t="b">
        <v>1</v>
      </c>
    </row>
    <row r="4005" spans="1:9" x14ac:dyDescent="0.15">
      <c r="A4005" s="169" t="s">
        <v>1174</v>
      </c>
      <c r="B4005" s="169" t="s">
        <v>289</v>
      </c>
      <c r="C4005" s="170" t="s">
        <v>60</v>
      </c>
      <c r="D4005" s="170" t="s">
        <v>63</v>
      </c>
      <c r="E4005" s="171">
        <v>0.38369999999999999</v>
      </c>
      <c r="F4005" s="172">
        <v>4.6300000000000001E-2</v>
      </c>
      <c r="G4005" s="171">
        <v>3.9300000000000002E-2</v>
      </c>
      <c r="H4005" s="171">
        <v>0.23899999999999999</v>
      </c>
      <c r="I4005" s="170" t="b">
        <v>1</v>
      </c>
    </row>
    <row r="4006" spans="1:9" x14ac:dyDescent="0.15">
      <c r="A4006" s="169" t="s">
        <v>1174</v>
      </c>
      <c r="B4006" s="169" t="s">
        <v>103</v>
      </c>
      <c r="C4006" s="170" t="s">
        <v>63</v>
      </c>
      <c r="D4006" s="170" t="s">
        <v>61</v>
      </c>
      <c r="E4006" s="171">
        <v>0.66539999999999999</v>
      </c>
      <c r="F4006" s="172">
        <v>-3.2399999999999998E-2</v>
      </c>
      <c r="G4006" s="171">
        <v>4.1300000000000003E-2</v>
      </c>
      <c r="H4006" s="171">
        <v>0.433</v>
      </c>
      <c r="I4006" s="170" t="b">
        <v>1</v>
      </c>
    </row>
    <row r="4007" spans="1:9" x14ac:dyDescent="0.15">
      <c r="A4007" s="169" t="s">
        <v>1174</v>
      </c>
      <c r="B4007" s="169" t="s">
        <v>328</v>
      </c>
      <c r="C4007" s="170" t="s">
        <v>67</v>
      </c>
      <c r="D4007" s="170" t="s">
        <v>61</v>
      </c>
      <c r="E4007" s="171">
        <v>0.66720000000000002</v>
      </c>
      <c r="F4007" s="172">
        <v>-1.78E-2</v>
      </c>
      <c r="G4007" s="171">
        <v>4.0300000000000002E-2</v>
      </c>
      <c r="H4007" s="171">
        <v>0.65900000000000003</v>
      </c>
      <c r="I4007" s="170" t="b">
        <v>1</v>
      </c>
    </row>
    <row r="4008" spans="1:9" x14ac:dyDescent="0.15">
      <c r="A4008" s="169" t="s">
        <v>1174</v>
      </c>
      <c r="B4008" s="169" t="s">
        <v>69</v>
      </c>
      <c r="C4008" s="170" t="s">
        <v>67</v>
      </c>
      <c r="D4008" s="170" t="s">
        <v>61</v>
      </c>
      <c r="E4008" s="171">
        <v>0.1827</v>
      </c>
      <c r="F4008" s="172">
        <v>-2.1999999999999999E-2</v>
      </c>
      <c r="G4008" s="171">
        <v>4.9299999999999997E-2</v>
      </c>
      <c r="H4008" s="171">
        <v>0.65500000000000003</v>
      </c>
      <c r="I4008" s="170" t="b">
        <v>1</v>
      </c>
    </row>
    <row r="4009" spans="1:9" x14ac:dyDescent="0.15">
      <c r="A4009" s="169" t="s">
        <v>1174</v>
      </c>
      <c r="B4009" s="169" t="s">
        <v>220</v>
      </c>
      <c r="C4009" s="170" t="s">
        <v>67</v>
      </c>
      <c r="D4009" s="170" t="s">
        <v>61</v>
      </c>
      <c r="E4009" s="171">
        <v>0.31950000000000001</v>
      </c>
      <c r="F4009" s="172">
        <v>8.6999999999999994E-3</v>
      </c>
      <c r="G4009" s="171">
        <v>4.0800000000000003E-2</v>
      </c>
      <c r="H4009" s="171">
        <v>0.83099999999999996</v>
      </c>
      <c r="I4009" s="170" t="b">
        <v>1</v>
      </c>
    </row>
    <row r="4010" spans="1:9" x14ac:dyDescent="0.15">
      <c r="A4010" s="169" t="s">
        <v>1174</v>
      </c>
      <c r="B4010" s="169" t="s">
        <v>168</v>
      </c>
      <c r="C4010" s="170" t="s">
        <v>67</v>
      </c>
      <c r="D4010" s="170" t="s">
        <v>61</v>
      </c>
      <c r="E4010" s="171">
        <v>0.33550000000000002</v>
      </c>
      <c r="F4010" s="172">
        <v>-4.1000000000000003E-3</v>
      </c>
      <c r="G4010" s="171">
        <v>4.0399999999999998E-2</v>
      </c>
      <c r="H4010" s="171">
        <v>0.91900000000000004</v>
      </c>
      <c r="I4010" s="170" t="b">
        <v>1</v>
      </c>
    </row>
    <row r="4011" spans="1:9" x14ac:dyDescent="0.15">
      <c r="A4011" s="169" t="s">
        <v>1174</v>
      </c>
      <c r="B4011" s="169" t="s">
        <v>841</v>
      </c>
      <c r="C4011" s="170" t="s">
        <v>67</v>
      </c>
      <c r="D4011" s="170" t="s">
        <v>61</v>
      </c>
      <c r="E4011" s="171">
        <v>0.2276</v>
      </c>
      <c r="F4011" s="172">
        <v>6.83E-2</v>
      </c>
      <c r="G4011" s="171">
        <v>4.5699999999999998E-2</v>
      </c>
      <c r="H4011" s="171">
        <v>0.13500000000000001</v>
      </c>
      <c r="I4011" s="170" t="b">
        <v>1</v>
      </c>
    </row>
    <row r="4012" spans="1:9" x14ac:dyDescent="0.15">
      <c r="A4012" s="169" t="s">
        <v>1174</v>
      </c>
      <c r="B4012" s="169" t="s">
        <v>148</v>
      </c>
      <c r="C4012" s="170" t="s">
        <v>60</v>
      </c>
      <c r="D4012" s="170" t="s">
        <v>63</v>
      </c>
      <c r="E4012" s="171">
        <v>0.72799999999999998</v>
      </c>
      <c r="F4012" s="172">
        <v>-2.5899999999999999E-2</v>
      </c>
      <c r="G4012" s="171">
        <v>4.3299999999999998E-2</v>
      </c>
      <c r="H4012" s="171">
        <v>0.55000000000000004</v>
      </c>
      <c r="I4012" s="170" t="b">
        <v>1</v>
      </c>
    </row>
    <row r="4013" spans="1:9" x14ac:dyDescent="0.15">
      <c r="A4013" s="169" t="s">
        <v>1174</v>
      </c>
      <c r="B4013" s="169" t="s">
        <v>342</v>
      </c>
      <c r="C4013" s="170" t="s">
        <v>60</v>
      </c>
      <c r="D4013" s="170" t="s">
        <v>61</v>
      </c>
      <c r="E4013" s="171">
        <v>0.54790000000000005</v>
      </c>
      <c r="F4013" s="172">
        <v>-1.44E-2</v>
      </c>
      <c r="G4013" s="171">
        <v>3.8199999999999998E-2</v>
      </c>
      <c r="H4013" s="171">
        <v>0.70599999999999996</v>
      </c>
      <c r="I4013" s="170" t="b">
        <v>1</v>
      </c>
    </row>
    <row r="4014" spans="1:9" x14ac:dyDescent="0.15">
      <c r="A4014" s="169" t="s">
        <v>1174</v>
      </c>
      <c r="B4014" s="169" t="s">
        <v>318</v>
      </c>
      <c r="C4014" s="170" t="s">
        <v>67</v>
      </c>
      <c r="D4014" s="170" t="s">
        <v>60</v>
      </c>
      <c r="E4014" s="171">
        <v>0.16300000000000001</v>
      </c>
      <c r="F4014" s="172">
        <v>2.8000000000000001E-2</v>
      </c>
      <c r="G4014" s="171">
        <v>5.1900000000000002E-2</v>
      </c>
      <c r="H4014" s="171">
        <v>0.59</v>
      </c>
      <c r="I4014" s="170" t="b">
        <v>1</v>
      </c>
    </row>
    <row r="4015" spans="1:9" x14ac:dyDescent="0.15">
      <c r="A4015" s="169" t="s">
        <v>1174</v>
      </c>
      <c r="B4015" s="169" t="s">
        <v>143</v>
      </c>
      <c r="C4015" s="170" t="s">
        <v>67</v>
      </c>
      <c r="D4015" s="170" t="s">
        <v>61</v>
      </c>
      <c r="E4015" s="171">
        <v>0.20399999999999999</v>
      </c>
      <c r="F4015" s="172">
        <v>0.11070000000000001</v>
      </c>
      <c r="G4015" s="171">
        <v>4.7300000000000002E-2</v>
      </c>
      <c r="H4015" s="171">
        <v>1.9300000000000001E-2</v>
      </c>
      <c r="I4015" s="170" t="b">
        <v>1</v>
      </c>
    </row>
    <row r="4016" spans="1:9" x14ac:dyDescent="0.15">
      <c r="A4016" s="169" t="s">
        <v>1174</v>
      </c>
      <c r="B4016" s="169" t="s">
        <v>172</v>
      </c>
      <c r="C4016" s="170" t="s">
        <v>60</v>
      </c>
      <c r="D4016" s="170" t="s">
        <v>63</v>
      </c>
      <c r="E4016" s="171">
        <v>0.52780000000000005</v>
      </c>
      <c r="F4016" s="172">
        <v>8.0799999999999997E-2</v>
      </c>
      <c r="G4016" s="171">
        <v>3.8100000000000002E-2</v>
      </c>
      <c r="H4016" s="171">
        <v>3.39E-2</v>
      </c>
      <c r="I4016" s="170" t="b">
        <v>1</v>
      </c>
    </row>
    <row r="4017" spans="1:9" x14ac:dyDescent="0.15">
      <c r="A4017" s="169" t="s">
        <v>1174</v>
      </c>
      <c r="B4017" s="169" t="s">
        <v>159</v>
      </c>
      <c r="C4017" s="170" t="s">
        <v>67</v>
      </c>
      <c r="D4017" s="170" t="s">
        <v>63</v>
      </c>
      <c r="E4017" s="171">
        <v>0.75160000000000005</v>
      </c>
      <c r="F4017" s="172">
        <v>4.2200000000000001E-2</v>
      </c>
      <c r="G4017" s="171">
        <v>4.4200000000000003E-2</v>
      </c>
      <c r="H4017" s="171">
        <v>0.34</v>
      </c>
      <c r="I4017" s="170" t="b">
        <v>1</v>
      </c>
    </row>
    <row r="4018" spans="1:9" x14ac:dyDescent="0.15">
      <c r="A4018" s="169" t="s">
        <v>1174</v>
      </c>
      <c r="B4018" s="169" t="s">
        <v>859</v>
      </c>
      <c r="C4018" s="170" t="s">
        <v>61</v>
      </c>
      <c r="D4018" s="170" t="s">
        <v>60</v>
      </c>
      <c r="E4018" s="171">
        <v>7.3700000000000002E-2</v>
      </c>
      <c r="F4018" s="172">
        <v>5.6099999999999997E-2</v>
      </c>
      <c r="G4018" s="171">
        <v>7.3499999999999996E-2</v>
      </c>
      <c r="H4018" s="171">
        <v>0.44500000000000001</v>
      </c>
      <c r="I4018" s="170" t="b">
        <v>1</v>
      </c>
    </row>
    <row r="4019" spans="1:9" x14ac:dyDescent="0.15">
      <c r="A4019" s="169" t="s">
        <v>1174</v>
      </c>
      <c r="B4019" s="169" t="s">
        <v>214</v>
      </c>
      <c r="C4019" s="170" t="s">
        <v>60</v>
      </c>
      <c r="D4019" s="170" t="s">
        <v>63</v>
      </c>
      <c r="E4019" s="171">
        <v>0.41810000000000003</v>
      </c>
      <c r="F4019" s="172">
        <v>7.4700000000000003E-2</v>
      </c>
      <c r="G4019" s="171">
        <v>3.8600000000000002E-2</v>
      </c>
      <c r="H4019" s="171">
        <v>5.2999999999999999E-2</v>
      </c>
      <c r="I4019" s="170" t="b">
        <v>1</v>
      </c>
    </row>
    <row r="4020" spans="1:9" x14ac:dyDescent="0.15">
      <c r="A4020" s="169" t="s">
        <v>1174</v>
      </c>
      <c r="B4020" s="169" t="s">
        <v>375</v>
      </c>
      <c r="C4020" s="170" t="s">
        <v>60</v>
      </c>
      <c r="D4020" s="170" t="s">
        <v>63</v>
      </c>
      <c r="E4020" s="171">
        <v>0.30609999999999998</v>
      </c>
      <c r="F4020" s="172">
        <v>-3.8999999999999998E-3</v>
      </c>
      <c r="G4020" s="171">
        <v>4.1500000000000002E-2</v>
      </c>
      <c r="H4020" s="171">
        <v>0.92500000000000004</v>
      </c>
      <c r="I4020" s="170" t="b">
        <v>1</v>
      </c>
    </row>
    <row r="4021" spans="1:9" x14ac:dyDescent="0.15">
      <c r="A4021" s="169" t="s">
        <v>1174</v>
      </c>
      <c r="B4021" s="169" t="s">
        <v>102</v>
      </c>
      <c r="C4021" s="170" t="s">
        <v>60</v>
      </c>
      <c r="D4021" s="170" t="s">
        <v>63</v>
      </c>
      <c r="E4021" s="171">
        <v>5.1490000000000001E-2</v>
      </c>
      <c r="F4021" s="172">
        <v>-4.02E-2</v>
      </c>
      <c r="G4021" s="171">
        <v>8.6699999999999999E-2</v>
      </c>
      <c r="H4021" s="171">
        <v>0.64300000000000002</v>
      </c>
      <c r="I4021" s="170" t="b">
        <v>1</v>
      </c>
    </row>
    <row r="4022" spans="1:9" x14ac:dyDescent="0.15">
      <c r="A4022" s="169" t="s">
        <v>1174</v>
      </c>
      <c r="B4022" s="169" t="s">
        <v>885</v>
      </c>
      <c r="C4022" s="170" t="s">
        <v>63</v>
      </c>
      <c r="D4022" s="170" t="s">
        <v>67</v>
      </c>
      <c r="E4022" s="171">
        <v>3.3860000000000001E-2</v>
      </c>
      <c r="F4022" s="172">
        <v>-5.6800000000000003E-2</v>
      </c>
      <c r="G4022" s="171">
        <v>0.107</v>
      </c>
      <c r="H4022" s="171">
        <v>0.59399999999999997</v>
      </c>
      <c r="I4022" s="170" t="b">
        <v>1</v>
      </c>
    </row>
    <row r="4023" spans="1:9" x14ac:dyDescent="0.15">
      <c r="A4023" s="169" t="s">
        <v>1174</v>
      </c>
      <c r="B4023" s="169" t="s">
        <v>936</v>
      </c>
      <c r="C4023" s="170" t="s">
        <v>61</v>
      </c>
      <c r="D4023" s="170" t="s">
        <v>63</v>
      </c>
      <c r="E4023" s="171">
        <v>3.0429999999999999E-2</v>
      </c>
      <c r="F4023" s="172">
        <v>2.5700000000000001E-2</v>
      </c>
      <c r="G4023" s="171">
        <v>0.112</v>
      </c>
      <c r="H4023" s="171">
        <v>0.81799999999999995</v>
      </c>
      <c r="I4023" s="170" t="b">
        <v>1</v>
      </c>
    </row>
    <row r="4024" spans="1:9" x14ac:dyDescent="0.15">
      <c r="A4024" s="169" t="s">
        <v>1174</v>
      </c>
      <c r="B4024" s="169" t="s">
        <v>193</v>
      </c>
      <c r="C4024" s="170" t="s">
        <v>63</v>
      </c>
      <c r="D4024" s="170" t="s">
        <v>61</v>
      </c>
      <c r="E4024" s="171">
        <v>0.28360000000000002</v>
      </c>
      <c r="F4024" s="172">
        <v>-1.5E-3</v>
      </c>
      <c r="G4024" s="171">
        <v>4.2500000000000003E-2</v>
      </c>
      <c r="H4024" s="171">
        <v>0.97199999999999998</v>
      </c>
      <c r="I4024" s="170" t="b">
        <v>1</v>
      </c>
    </row>
    <row r="4025" spans="1:9" x14ac:dyDescent="0.15">
      <c r="A4025" s="169" t="s">
        <v>1174</v>
      </c>
      <c r="B4025" s="169" t="s">
        <v>938</v>
      </c>
      <c r="C4025" s="170" t="s">
        <v>67</v>
      </c>
      <c r="D4025" s="170" t="s">
        <v>61</v>
      </c>
      <c r="E4025" s="171">
        <v>0.46879999999999999</v>
      </c>
      <c r="F4025" s="172">
        <v>-5.3800000000000001E-2</v>
      </c>
      <c r="G4025" s="171">
        <v>3.8300000000000001E-2</v>
      </c>
      <c r="H4025" s="171">
        <v>0.16</v>
      </c>
      <c r="I4025" s="170" t="b">
        <v>1</v>
      </c>
    </row>
    <row r="4026" spans="1:9" x14ac:dyDescent="0.15">
      <c r="A4026" s="169" t="s">
        <v>1174</v>
      </c>
      <c r="B4026" s="169" t="s">
        <v>280</v>
      </c>
      <c r="C4026" s="170" t="s">
        <v>67</v>
      </c>
      <c r="D4026" s="170" t="s">
        <v>61</v>
      </c>
      <c r="E4026" s="171">
        <v>0.68759999999999999</v>
      </c>
      <c r="F4026" s="172">
        <v>2.0199999999999999E-2</v>
      </c>
      <c r="G4026" s="171">
        <v>4.1300000000000003E-2</v>
      </c>
      <c r="H4026" s="171">
        <v>0.625</v>
      </c>
      <c r="I4026" s="170" t="b">
        <v>1</v>
      </c>
    </row>
    <row r="4027" spans="1:9" x14ac:dyDescent="0.15">
      <c r="A4027" s="169" t="s">
        <v>1174</v>
      </c>
      <c r="B4027" s="169" t="s">
        <v>245</v>
      </c>
      <c r="C4027" s="170" t="s">
        <v>67</v>
      </c>
      <c r="D4027" s="170" t="s">
        <v>61</v>
      </c>
      <c r="E4027" s="171">
        <v>0.69989999999999997</v>
      </c>
      <c r="F4027" s="172">
        <v>6.4399999999999999E-2</v>
      </c>
      <c r="G4027" s="171">
        <v>4.1500000000000002E-2</v>
      </c>
      <c r="H4027" s="171">
        <v>0.121</v>
      </c>
      <c r="I4027" s="170" t="b">
        <v>1</v>
      </c>
    </row>
    <row r="4028" spans="1:9" x14ac:dyDescent="0.15">
      <c r="A4028" s="169" t="s">
        <v>1174</v>
      </c>
      <c r="B4028" s="169" t="s">
        <v>1193</v>
      </c>
      <c r="C4028" s="170" t="s">
        <v>63</v>
      </c>
      <c r="D4028" s="170" t="s">
        <v>60</v>
      </c>
      <c r="E4028" s="171">
        <v>6.8949999999999997E-2</v>
      </c>
      <c r="F4028" s="172">
        <v>-0.1326</v>
      </c>
      <c r="G4028" s="171">
        <v>7.5200000000000003E-2</v>
      </c>
      <c r="H4028" s="171">
        <v>7.7899999999999997E-2</v>
      </c>
      <c r="I4028" s="170" t="b">
        <v>1</v>
      </c>
    </row>
    <row r="4029" spans="1:9" x14ac:dyDescent="0.15">
      <c r="A4029" s="169" t="s">
        <v>1174</v>
      </c>
      <c r="B4029" s="169" t="s">
        <v>196</v>
      </c>
      <c r="C4029" s="170" t="s">
        <v>67</v>
      </c>
      <c r="D4029" s="170" t="s">
        <v>61</v>
      </c>
      <c r="E4029" s="171">
        <v>0.90610000000000002</v>
      </c>
      <c r="F4029" s="172">
        <v>-1.61E-2</v>
      </c>
      <c r="G4029" s="171">
        <v>6.6000000000000003E-2</v>
      </c>
      <c r="H4029" s="171">
        <v>0.80700000000000005</v>
      </c>
      <c r="I4029" s="170" t="b">
        <v>1</v>
      </c>
    </row>
    <row r="4030" spans="1:9" x14ac:dyDescent="0.15">
      <c r="A4030" s="169" t="s">
        <v>1174</v>
      </c>
      <c r="B4030" s="169" t="s">
        <v>62</v>
      </c>
      <c r="C4030" s="170" t="s">
        <v>60</v>
      </c>
      <c r="D4030" s="170" t="s">
        <v>63</v>
      </c>
      <c r="E4030" s="171">
        <v>6.4860000000000001E-2</v>
      </c>
      <c r="F4030" s="172">
        <v>-9.6299999999999997E-2</v>
      </c>
      <c r="G4030" s="171">
        <v>7.8299999999999995E-2</v>
      </c>
      <c r="H4030" s="171">
        <v>0.219</v>
      </c>
      <c r="I4030" s="170" t="b">
        <v>1</v>
      </c>
    </row>
    <row r="4031" spans="1:9" x14ac:dyDescent="0.15">
      <c r="A4031" s="169" t="s">
        <v>1174</v>
      </c>
      <c r="B4031" s="169" t="s">
        <v>225</v>
      </c>
      <c r="C4031" s="170" t="s">
        <v>60</v>
      </c>
      <c r="D4031" s="170" t="s">
        <v>63</v>
      </c>
      <c r="E4031" s="171">
        <v>0.86519999999999997</v>
      </c>
      <c r="F4031" s="172">
        <v>-1.37E-2</v>
      </c>
      <c r="G4031" s="171">
        <v>5.6099999999999997E-2</v>
      </c>
      <c r="H4031" s="171">
        <v>0.80700000000000005</v>
      </c>
      <c r="I4031" s="170" t="b">
        <v>1</v>
      </c>
    </row>
    <row r="4032" spans="1:9" x14ac:dyDescent="0.15">
      <c r="A4032" s="169" t="s">
        <v>1174</v>
      </c>
      <c r="B4032" s="169" t="s">
        <v>785</v>
      </c>
      <c r="C4032" s="170" t="s">
        <v>60</v>
      </c>
      <c r="D4032" s="170" t="s">
        <v>61</v>
      </c>
      <c r="E4032" s="171">
        <v>0.38469999999999999</v>
      </c>
      <c r="F4032" s="172">
        <v>-7.6100000000000001E-2</v>
      </c>
      <c r="G4032" s="171">
        <v>3.9300000000000002E-2</v>
      </c>
      <c r="H4032" s="171">
        <v>5.28E-2</v>
      </c>
      <c r="I4032" s="170" t="b">
        <v>1</v>
      </c>
    </row>
    <row r="4033" spans="1:9" x14ac:dyDescent="0.15">
      <c r="A4033" s="169" t="s">
        <v>1174</v>
      </c>
      <c r="B4033" s="169" t="s">
        <v>142</v>
      </c>
      <c r="C4033" s="170" t="s">
        <v>60</v>
      </c>
      <c r="D4033" s="170" t="s">
        <v>63</v>
      </c>
      <c r="E4033" s="171">
        <v>0.90912999999999999</v>
      </c>
      <c r="F4033" s="172">
        <v>8.9999999999999998E-4</v>
      </c>
      <c r="G4033" s="171">
        <v>6.6199999999999995E-2</v>
      </c>
      <c r="H4033" s="171">
        <v>0.98899999999999999</v>
      </c>
      <c r="I4033" s="170" t="b">
        <v>1</v>
      </c>
    </row>
    <row r="4034" spans="1:9" x14ac:dyDescent="0.15">
      <c r="A4034" s="169" t="s">
        <v>1174</v>
      </c>
      <c r="B4034" s="169" t="s">
        <v>968</v>
      </c>
      <c r="C4034" s="170" t="s">
        <v>67</v>
      </c>
      <c r="D4034" s="170" t="s">
        <v>61</v>
      </c>
      <c r="E4034" s="171">
        <v>0.24429999999999999</v>
      </c>
      <c r="F4034" s="172">
        <v>-7.0900000000000005E-2</v>
      </c>
      <c r="G4034" s="171">
        <v>4.4699999999999997E-2</v>
      </c>
      <c r="H4034" s="171">
        <v>0.113</v>
      </c>
      <c r="I4034" s="170" t="b">
        <v>1</v>
      </c>
    </row>
    <row r="4035" spans="1:9" x14ac:dyDescent="0.15">
      <c r="A4035" s="169" t="s">
        <v>1174</v>
      </c>
      <c r="B4035" s="169" t="s">
        <v>124</v>
      </c>
      <c r="C4035" s="170" t="s">
        <v>67</v>
      </c>
      <c r="D4035" s="170" t="s">
        <v>61</v>
      </c>
      <c r="E4035" s="171">
        <v>0.84699999999999998</v>
      </c>
      <c r="F4035" s="172">
        <v>-0.11</v>
      </c>
      <c r="G4035" s="171">
        <v>5.7599999999999998E-2</v>
      </c>
      <c r="H4035" s="171">
        <v>5.62E-2</v>
      </c>
      <c r="I4035" s="170" t="b">
        <v>1</v>
      </c>
    </row>
    <row r="4036" spans="1:9" x14ac:dyDescent="0.15">
      <c r="A4036" s="169" t="s">
        <v>1174</v>
      </c>
      <c r="B4036" s="169" t="s">
        <v>946</v>
      </c>
      <c r="C4036" s="170" t="s">
        <v>60</v>
      </c>
      <c r="D4036" s="170" t="s">
        <v>63</v>
      </c>
      <c r="E4036" s="171">
        <v>2.0129999999999999E-2</v>
      </c>
      <c r="F4036" s="172">
        <v>-0.22</v>
      </c>
      <c r="G4036" s="171">
        <v>0.13500000000000001</v>
      </c>
      <c r="H4036" s="171">
        <v>0.10299999999999999</v>
      </c>
      <c r="I4036" s="170" t="b">
        <v>1</v>
      </c>
    </row>
    <row r="4037" spans="1:9" x14ac:dyDescent="0.15">
      <c r="A4037" s="169" t="s">
        <v>1174</v>
      </c>
      <c r="B4037" s="169" t="s">
        <v>887</v>
      </c>
      <c r="C4037" s="170" t="s">
        <v>61</v>
      </c>
      <c r="D4037" s="170" t="s">
        <v>63</v>
      </c>
      <c r="E4037" s="171">
        <v>0.2054</v>
      </c>
      <c r="F4037" s="172">
        <v>5.6399999999999999E-2</v>
      </c>
      <c r="G4037" s="171">
        <v>4.7100000000000003E-2</v>
      </c>
      <c r="H4037" s="171">
        <v>0.23100000000000001</v>
      </c>
      <c r="I4037" s="170" t="b">
        <v>1</v>
      </c>
    </row>
    <row r="4038" spans="1:9" x14ac:dyDescent="0.15">
      <c r="A4038" s="169" t="s">
        <v>1174</v>
      </c>
      <c r="B4038" s="169" t="s">
        <v>341</v>
      </c>
      <c r="C4038" s="170" t="s">
        <v>60</v>
      </c>
      <c r="D4038" s="170" t="s">
        <v>63</v>
      </c>
      <c r="E4038" s="171">
        <v>0.50900000000000001</v>
      </c>
      <c r="F4038" s="172">
        <v>7.3400000000000007E-2</v>
      </c>
      <c r="G4038" s="171">
        <v>3.8100000000000002E-2</v>
      </c>
      <c r="H4038" s="171">
        <v>5.3999999999999999E-2</v>
      </c>
      <c r="I4038" s="170" t="b">
        <v>1</v>
      </c>
    </row>
    <row r="4039" spans="1:9" x14ac:dyDescent="0.15">
      <c r="A4039" s="169" t="s">
        <v>1174</v>
      </c>
      <c r="B4039" s="169" t="s">
        <v>275</v>
      </c>
      <c r="C4039" s="170" t="s">
        <v>67</v>
      </c>
      <c r="D4039" s="170" t="s">
        <v>61</v>
      </c>
      <c r="E4039" s="171">
        <v>3.6929999999999998E-2</v>
      </c>
      <c r="F4039" s="172">
        <v>-0.1726</v>
      </c>
      <c r="G4039" s="171">
        <v>0.10199999999999999</v>
      </c>
      <c r="H4039" s="171">
        <v>8.9700000000000002E-2</v>
      </c>
      <c r="I4039" s="170" t="b">
        <v>1</v>
      </c>
    </row>
    <row r="4040" spans="1:9" x14ac:dyDescent="0.15">
      <c r="A4040" s="169" t="s">
        <v>1174</v>
      </c>
      <c r="B4040" s="169" t="s">
        <v>226</v>
      </c>
      <c r="C4040" s="170" t="s">
        <v>63</v>
      </c>
      <c r="D4040" s="170" t="s">
        <v>61</v>
      </c>
      <c r="E4040" s="171">
        <v>0.23949999999999999</v>
      </c>
      <c r="F4040" s="172">
        <v>8.77E-2</v>
      </c>
      <c r="G4040" s="171">
        <v>4.4499999999999998E-2</v>
      </c>
      <c r="H4040" s="171">
        <v>4.87E-2</v>
      </c>
      <c r="I4040" s="170" t="b">
        <v>1</v>
      </c>
    </row>
    <row r="4041" spans="1:9" x14ac:dyDescent="0.15">
      <c r="A4041" s="169" t="s">
        <v>1174</v>
      </c>
      <c r="B4041" s="169" t="s">
        <v>406</v>
      </c>
      <c r="C4041" s="170" t="s">
        <v>60</v>
      </c>
      <c r="D4041" s="170" t="s">
        <v>63</v>
      </c>
      <c r="E4041" s="171">
        <v>3.3919999999999999E-2</v>
      </c>
      <c r="F4041" s="172">
        <v>7.9000000000000008E-3</v>
      </c>
      <c r="G4041" s="171">
        <v>0.106</v>
      </c>
      <c r="H4041" s="171">
        <v>0.94099999999999995</v>
      </c>
      <c r="I4041" s="170" t="b">
        <v>1</v>
      </c>
    </row>
    <row r="4042" spans="1:9" x14ac:dyDescent="0.15">
      <c r="A4042" s="169" t="s">
        <v>1174</v>
      </c>
      <c r="B4042" s="169" t="s">
        <v>869</v>
      </c>
      <c r="C4042" s="170" t="s">
        <v>63</v>
      </c>
      <c r="D4042" s="170" t="s">
        <v>67</v>
      </c>
      <c r="E4042" s="171">
        <v>0.24410000000000001</v>
      </c>
      <c r="F4042" s="172">
        <v>2.5600000000000001E-2</v>
      </c>
      <c r="G4042" s="171">
        <v>4.4699999999999997E-2</v>
      </c>
      <c r="H4042" s="171">
        <v>0.56699999999999995</v>
      </c>
      <c r="I4042" s="170" t="b">
        <v>1</v>
      </c>
    </row>
    <row r="4043" spans="1:9" x14ac:dyDescent="0.15">
      <c r="A4043" s="169" t="s">
        <v>1174</v>
      </c>
      <c r="B4043" s="169" t="s">
        <v>74</v>
      </c>
      <c r="C4043" s="170" t="s">
        <v>60</v>
      </c>
      <c r="D4043" s="170" t="s">
        <v>63</v>
      </c>
      <c r="E4043" s="171">
        <v>0.97950999999999999</v>
      </c>
      <c r="F4043" s="172">
        <v>7.6700000000000004E-2</v>
      </c>
      <c r="G4043" s="171">
        <v>0.13600000000000001</v>
      </c>
      <c r="H4043" s="171">
        <v>0.57399999999999995</v>
      </c>
      <c r="I4043" s="170" t="b">
        <v>1</v>
      </c>
    </row>
    <row r="4044" spans="1:9" x14ac:dyDescent="0.15">
      <c r="A4044" s="169" t="s">
        <v>1174</v>
      </c>
      <c r="B4044" s="169" t="s">
        <v>952</v>
      </c>
      <c r="C4044" s="170" t="s">
        <v>60</v>
      </c>
      <c r="D4044" s="170" t="s">
        <v>63</v>
      </c>
      <c r="E4044" s="171">
        <v>3.8640000000000001E-2</v>
      </c>
      <c r="F4044" s="172">
        <v>-8.6999999999999994E-2</v>
      </c>
      <c r="G4044" s="171">
        <v>0.10299999999999999</v>
      </c>
      <c r="H4044" s="171">
        <v>0.39700000000000002</v>
      </c>
      <c r="I4044" s="170" t="b">
        <v>1</v>
      </c>
    </row>
    <row r="4045" spans="1:9" x14ac:dyDescent="0.15">
      <c r="A4045" s="169" t="s">
        <v>1174</v>
      </c>
      <c r="B4045" s="169" t="s">
        <v>95</v>
      </c>
      <c r="C4045" s="170" t="s">
        <v>67</v>
      </c>
      <c r="D4045" s="170" t="s">
        <v>60</v>
      </c>
      <c r="E4045" s="171">
        <v>4.4119999999999999E-2</v>
      </c>
      <c r="F4045" s="172">
        <v>-7.2300000000000003E-2</v>
      </c>
      <c r="G4045" s="171">
        <v>9.2999999999999999E-2</v>
      </c>
      <c r="H4045" s="171">
        <v>0.437</v>
      </c>
      <c r="I4045" s="170" t="b">
        <v>1</v>
      </c>
    </row>
    <row r="4046" spans="1:9" x14ac:dyDescent="0.15">
      <c r="A4046" s="169" t="s">
        <v>1174</v>
      </c>
      <c r="B4046" s="169" t="s">
        <v>152</v>
      </c>
      <c r="C4046" s="170" t="s">
        <v>67</v>
      </c>
      <c r="D4046" s="170" t="s">
        <v>61</v>
      </c>
      <c r="E4046" s="171">
        <v>0.6583</v>
      </c>
      <c r="F4046" s="172">
        <v>1.46E-2</v>
      </c>
      <c r="G4046" s="171">
        <v>4.02E-2</v>
      </c>
      <c r="H4046" s="171">
        <v>0.71599999999999997</v>
      </c>
      <c r="I4046" s="170" t="b">
        <v>1</v>
      </c>
    </row>
    <row r="4047" spans="1:9" x14ac:dyDescent="0.15">
      <c r="A4047" s="169" t="s">
        <v>1174</v>
      </c>
      <c r="B4047" s="169" t="s">
        <v>958</v>
      </c>
      <c r="C4047" s="170" t="s">
        <v>61</v>
      </c>
      <c r="D4047" s="170" t="s">
        <v>67</v>
      </c>
      <c r="E4047" s="171">
        <v>0.15790000000000001</v>
      </c>
      <c r="F4047" s="172">
        <v>-6.9999999999999999E-4</v>
      </c>
      <c r="G4047" s="171">
        <v>5.2499999999999998E-2</v>
      </c>
      <c r="H4047" s="171">
        <v>0.98899999999999999</v>
      </c>
      <c r="I4047" s="170" t="b">
        <v>1</v>
      </c>
    </row>
    <row r="4048" spans="1:9" x14ac:dyDescent="0.15">
      <c r="A4048" s="169" t="s">
        <v>1174</v>
      </c>
      <c r="B4048" s="169" t="s">
        <v>97</v>
      </c>
      <c r="C4048" s="170" t="s">
        <v>60</v>
      </c>
      <c r="D4048" s="170" t="s">
        <v>63</v>
      </c>
      <c r="E4048" s="171">
        <v>0.86470000000000002</v>
      </c>
      <c r="F4048" s="172">
        <v>-1.7600000000000001E-2</v>
      </c>
      <c r="G4048" s="171">
        <v>5.5399999999999998E-2</v>
      </c>
      <c r="H4048" s="171">
        <v>0.751</v>
      </c>
      <c r="I4048" s="170" t="b">
        <v>1</v>
      </c>
    </row>
    <row r="4049" spans="1:9" x14ac:dyDescent="0.15">
      <c r="A4049" s="169" t="s">
        <v>1174</v>
      </c>
      <c r="B4049" s="169" t="s">
        <v>139</v>
      </c>
      <c r="C4049" s="170" t="s">
        <v>67</v>
      </c>
      <c r="D4049" s="170" t="s">
        <v>61</v>
      </c>
      <c r="E4049" s="171">
        <v>0.315</v>
      </c>
      <c r="F4049" s="172">
        <v>2.2700000000000001E-2</v>
      </c>
      <c r="G4049" s="171">
        <v>4.1000000000000002E-2</v>
      </c>
      <c r="H4049" s="171">
        <v>0.57999999999999996</v>
      </c>
      <c r="I4049" s="170" t="b">
        <v>1</v>
      </c>
    </row>
    <row r="4050" spans="1:9" x14ac:dyDescent="0.15">
      <c r="A4050" s="169" t="s">
        <v>1174</v>
      </c>
      <c r="B4050" s="169" t="s">
        <v>400</v>
      </c>
      <c r="C4050" s="170" t="s">
        <v>60</v>
      </c>
      <c r="D4050" s="170" t="s">
        <v>63</v>
      </c>
      <c r="E4050" s="171">
        <v>0.98318000000000005</v>
      </c>
      <c r="F4050" s="172">
        <v>0.17180000000000001</v>
      </c>
      <c r="G4050" s="171">
        <v>0.15</v>
      </c>
      <c r="H4050" s="171">
        <v>0.254</v>
      </c>
      <c r="I4050" s="170" t="b">
        <v>1</v>
      </c>
    </row>
    <row r="4051" spans="1:9" x14ac:dyDescent="0.15">
      <c r="A4051" s="169" t="s">
        <v>1174</v>
      </c>
      <c r="B4051" s="169" t="s">
        <v>311</v>
      </c>
      <c r="C4051" s="170" t="s">
        <v>67</v>
      </c>
      <c r="D4051" s="170" t="s">
        <v>63</v>
      </c>
      <c r="E4051" s="171">
        <v>0.80989999999999995</v>
      </c>
      <c r="F4051" s="172">
        <v>4.8800000000000003E-2</v>
      </c>
      <c r="G4051" s="171">
        <v>4.8899999999999999E-2</v>
      </c>
      <c r="H4051" s="171">
        <v>0.318</v>
      </c>
      <c r="I4051" s="170" t="b">
        <v>1</v>
      </c>
    </row>
    <row r="4052" spans="1:9" x14ac:dyDescent="0.15">
      <c r="A4052" s="169" t="s">
        <v>1174</v>
      </c>
      <c r="B4052" s="169" t="s">
        <v>120</v>
      </c>
      <c r="C4052" s="170" t="s">
        <v>67</v>
      </c>
      <c r="D4052" s="170" t="s">
        <v>60</v>
      </c>
      <c r="E4052" s="171">
        <v>0.43259999999999998</v>
      </c>
      <c r="F4052" s="172">
        <v>4.5999999999999999E-3</v>
      </c>
      <c r="G4052" s="171">
        <v>3.85E-2</v>
      </c>
      <c r="H4052" s="171">
        <v>0.90500000000000003</v>
      </c>
      <c r="I4052" s="170" t="b">
        <v>0</v>
      </c>
    </row>
    <row r="4053" spans="1:9" x14ac:dyDescent="0.15">
      <c r="A4053" s="169" t="s">
        <v>1174</v>
      </c>
      <c r="B4053" s="169" t="s">
        <v>257</v>
      </c>
      <c r="C4053" s="170" t="s">
        <v>67</v>
      </c>
      <c r="D4053" s="170" t="s">
        <v>61</v>
      </c>
      <c r="E4053" s="171">
        <v>0.39379999999999998</v>
      </c>
      <c r="F4053" s="172">
        <v>1.1299999999999999E-2</v>
      </c>
      <c r="G4053" s="171">
        <v>3.9100000000000003E-2</v>
      </c>
      <c r="H4053" s="171">
        <v>0.77300000000000002</v>
      </c>
      <c r="I4053" s="170" t="b">
        <v>1</v>
      </c>
    </row>
    <row r="4054" spans="1:9" x14ac:dyDescent="0.15">
      <c r="A4054" s="169" t="s">
        <v>1174</v>
      </c>
      <c r="B4054" s="169" t="s">
        <v>261</v>
      </c>
      <c r="C4054" s="170" t="s">
        <v>63</v>
      </c>
      <c r="D4054" s="170" t="s">
        <v>61</v>
      </c>
      <c r="E4054" s="171">
        <v>0.64470000000000005</v>
      </c>
      <c r="F4054" s="172">
        <v>-4.0500000000000001E-2</v>
      </c>
      <c r="G4054" s="171">
        <v>3.9800000000000002E-2</v>
      </c>
      <c r="H4054" s="171">
        <v>0.309</v>
      </c>
      <c r="I4054" s="170" t="b">
        <v>1</v>
      </c>
    </row>
    <row r="4055" spans="1:9" x14ac:dyDescent="0.15">
      <c r="A4055" s="169" t="s">
        <v>1174</v>
      </c>
      <c r="B4055" s="169" t="s">
        <v>79</v>
      </c>
      <c r="C4055" s="170" t="s">
        <v>67</v>
      </c>
      <c r="D4055" s="170" t="s">
        <v>61</v>
      </c>
      <c r="E4055" s="171">
        <v>0.59870000000000001</v>
      </c>
      <c r="F4055" s="172">
        <v>3.2000000000000001E-2</v>
      </c>
      <c r="G4055" s="171">
        <v>3.8800000000000001E-2</v>
      </c>
      <c r="H4055" s="171">
        <v>0.41</v>
      </c>
      <c r="I4055" s="170" t="b">
        <v>1</v>
      </c>
    </row>
    <row r="4056" spans="1:9" x14ac:dyDescent="0.15">
      <c r="A4056" s="169" t="s">
        <v>1174</v>
      </c>
      <c r="B4056" s="169" t="s">
        <v>1022</v>
      </c>
      <c r="C4056" s="170" t="s">
        <v>67</v>
      </c>
      <c r="D4056" s="170" t="s">
        <v>61</v>
      </c>
      <c r="E4056" s="171">
        <v>0.32040000000000002</v>
      </c>
      <c r="F4056" s="172">
        <v>4.0000000000000001E-3</v>
      </c>
      <c r="G4056" s="171">
        <v>4.1000000000000002E-2</v>
      </c>
      <c r="H4056" s="171">
        <v>0.92200000000000004</v>
      </c>
      <c r="I4056" s="170" t="b">
        <v>1</v>
      </c>
    </row>
    <row r="4057" spans="1:9" x14ac:dyDescent="0.15">
      <c r="A4057" s="169" t="s">
        <v>1174</v>
      </c>
      <c r="B4057" s="169" t="s">
        <v>269</v>
      </c>
      <c r="C4057" s="170" t="s">
        <v>67</v>
      </c>
      <c r="D4057" s="170" t="s">
        <v>61</v>
      </c>
      <c r="E4057" s="171">
        <v>0.34989999999999999</v>
      </c>
      <c r="F4057" s="172">
        <v>6.4000000000000003E-3</v>
      </c>
      <c r="G4057" s="171">
        <v>0.04</v>
      </c>
      <c r="H4057" s="171">
        <v>0.873</v>
      </c>
      <c r="I4057" s="170" t="b">
        <v>1</v>
      </c>
    </row>
    <row r="4058" spans="1:9" x14ac:dyDescent="0.15">
      <c r="A4058" s="169" t="s">
        <v>1174</v>
      </c>
      <c r="B4058" s="169" t="s">
        <v>212</v>
      </c>
      <c r="C4058" s="170" t="s">
        <v>60</v>
      </c>
      <c r="D4058" s="170" t="s">
        <v>63</v>
      </c>
      <c r="E4058" s="171">
        <v>0.88470000000000004</v>
      </c>
      <c r="F4058" s="172">
        <v>-4.4299999999999999E-2</v>
      </c>
      <c r="G4058" s="171">
        <v>0.06</v>
      </c>
      <c r="H4058" s="171">
        <v>0.46</v>
      </c>
      <c r="I4058" s="170" t="b">
        <v>1</v>
      </c>
    </row>
    <row r="4059" spans="1:9" x14ac:dyDescent="0.15">
      <c r="A4059" s="169" t="s">
        <v>1174</v>
      </c>
      <c r="B4059" s="169" t="s">
        <v>272</v>
      </c>
      <c r="C4059" s="170" t="s">
        <v>67</v>
      </c>
      <c r="D4059" s="170" t="s">
        <v>63</v>
      </c>
      <c r="E4059" s="171">
        <v>0.1983</v>
      </c>
      <c r="F4059" s="172">
        <v>-0.1062</v>
      </c>
      <c r="G4059" s="171">
        <v>4.7600000000000003E-2</v>
      </c>
      <c r="H4059" s="171">
        <v>2.5700000000000001E-2</v>
      </c>
      <c r="I4059" s="170" t="b">
        <v>1</v>
      </c>
    </row>
    <row r="4060" spans="1:9" x14ac:dyDescent="0.15">
      <c r="A4060" s="169" t="s">
        <v>1174</v>
      </c>
      <c r="B4060" s="169" t="s">
        <v>315</v>
      </c>
      <c r="C4060" s="170" t="s">
        <v>67</v>
      </c>
      <c r="D4060" s="170" t="s">
        <v>61</v>
      </c>
      <c r="E4060" s="171">
        <v>0.59640000000000004</v>
      </c>
      <c r="F4060" s="172">
        <v>-2.35E-2</v>
      </c>
      <c r="G4060" s="171">
        <v>3.8899999999999997E-2</v>
      </c>
      <c r="H4060" s="171">
        <v>0.54600000000000004</v>
      </c>
      <c r="I4060" s="170" t="b">
        <v>1</v>
      </c>
    </row>
    <row r="4061" spans="1:9" x14ac:dyDescent="0.15">
      <c r="A4061" s="169" t="s">
        <v>1174</v>
      </c>
      <c r="B4061" s="169" t="s">
        <v>70</v>
      </c>
      <c r="C4061" s="170" t="s">
        <v>67</v>
      </c>
      <c r="D4061" s="170" t="s">
        <v>63</v>
      </c>
      <c r="E4061" s="171">
        <v>0.68500000000000005</v>
      </c>
      <c r="F4061" s="172">
        <v>1.2999999999999999E-2</v>
      </c>
      <c r="G4061" s="171">
        <v>4.1099999999999998E-2</v>
      </c>
      <c r="H4061" s="171">
        <v>0.752</v>
      </c>
      <c r="I4061" s="170" t="b">
        <v>1</v>
      </c>
    </row>
    <row r="4062" spans="1:9" x14ac:dyDescent="0.15">
      <c r="A4062" s="169" t="s">
        <v>1174</v>
      </c>
      <c r="B4062" s="169" t="s">
        <v>150</v>
      </c>
      <c r="C4062" s="170" t="s">
        <v>60</v>
      </c>
      <c r="D4062" s="170" t="s">
        <v>63</v>
      </c>
      <c r="E4062" s="171">
        <v>0.89049999999999996</v>
      </c>
      <c r="F4062" s="172">
        <v>1.14E-2</v>
      </c>
      <c r="G4062" s="171">
        <v>6.13E-2</v>
      </c>
      <c r="H4062" s="171">
        <v>0.85199999999999998</v>
      </c>
      <c r="I4062" s="170" t="b">
        <v>1</v>
      </c>
    </row>
    <row r="4063" spans="1:9" x14ac:dyDescent="0.15">
      <c r="A4063" s="169" t="s">
        <v>1174</v>
      </c>
      <c r="B4063" s="169" t="s">
        <v>182</v>
      </c>
      <c r="C4063" s="170" t="s">
        <v>60</v>
      </c>
      <c r="D4063" s="170" t="s">
        <v>63</v>
      </c>
      <c r="E4063" s="171">
        <v>0.152</v>
      </c>
      <c r="F4063" s="172">
        <v>-3.15E-2</v>
      </c>
      <c r="G4063" s="171">
        <v>5.3199999999999997E-2</v>
      </c>
      <c r="H4063" s="171">
        <v>0.55400000000000005</v>
      </c>
      <c r="I4063" s="170" t="b">
        <v>1</v>
      </c>
    </row>
    <row r="4064" spans="1:9" x14ac:dyDescent="0.15">
      <c r="A4064" s="169" t="s">
        <v>1174</v>
      </c>
      <c r="B4064" s="169" t="s">
        <v>787</v>
      </c>
      <c r="C4064" s="170" t="s">
        <v>67</v>
      </c>
      <c r="D4064" s="170" t="s">
        <v>63</v>
      </c>
      <c r="E4064" s="171">
        <v>0.2455</v>
      </c>
      <c r="F4064" s="172">
        <v>-3.4200000000000001E-2</v>
      </c>
      <c r="G4064" s="171">
        <v>4.4200000000000003E-2</v>
      </c>
      <c r="H4064" s="171">
        <v>0.439</v>
      </c>
      <c r="I4064" s="170" t="b">
        <v>1</v>
      </c>
    </row>
    <row r="4065" spans="1:9" x14ac:dyDescent="0.15">
      <c r="A4065" s="169" t="s">
        <v>1174</v>
      </c>
      <c r="B4065" s="169" t="s">
        <v>383</v>
      </c>
      <c r="C4065" s="170" t="s">
        <v>67</v>
      </c>
      <c r="D4065" s="170" t="s">
        <v>63</v>
      </c>
      <c r="E4065" s="171">
        <v>0.26569999999999999</v>
      </c>
      <c r="F4065" s="172">
        <v>-3.5400000000000001E-2</v>
      </c>
      <c r="G4065" s="171">
        <v>4.2999999999999997E-2</v>
      </c>
      <c r="H4065" s="171">
        <v>0.41</v>
      </c>
      <c r="I4065" s="170" t="b">
        <v>1</v>
      </c>
    </row>
    <row r="4066" spans="1:9" x14ac:dyDescent="0.15">
      <c r="A4066" s="169" t="s">
        <v>1174</v>
      </c>
      <c r="B4066" s="169" t="s">
        <v>288</v>
      </c>
      <c r="C4066" s="170" t="s">
        <v>60</v>
      </c>
      <c r="D4066" s="170" t="s">
        <v>63</v>
      </c>
      <c r="E4066" s="171">
        <v>0.39090000000000003</v>
      </c>
      <c r="F4066" s="172">
        <v>-4.1000000000000003E-3</v>
      </c>
      <c r="G4066" s="171">
        <v>3.9199999999999999E-2</v>
      </c>
      <c r="H4066" s="171">
        <v>0.91700000000000004</v>
      </c>
      <c r="I4066" s="170" t="b">
        <v>1</v>
      </c>
    </row>
    <row r="4067" spans="1:9" x14ac:dyDescent="0.15">
      <c r="A4067" s="169" t="s">
        <v>1174</v>
      </c>
      <c r="B4067" s="169" t="s">
        <v>108</v>
      </c>
      <c r="C4067" s="170" t="s">
        <v>67</v>
      </c>
      <c r="D4067" s="170" t="s">
        <v>61</v>
      </c>
      <c r="E4067" s="171">
        <v>0.60160000000000002</v>
      </c>
      <c r="F4067" s="172">
        <v>1.4E-2</v>
      </c>
      <c r="G4067" s="171">
        <v>3.8899999999999997E-2</v>
      </c>
      <c r="H4067" s="171">
        <v>0.71899999999999997</v>
      </c>
      <c r="I4067" s="170" t="b">
        <v>1</v>
      </c>
    </row>
    <row r="4068" spans="1:9" x14ac:dyDescent="0.15">
      <c r="A4068" s="169" t="s">
        <v>1174</v>
      </c>
      <c r="B4068" s="169" t="s">
        <v>795</v>
      </c>
      <c r="C4068" s="170" t="s">
        <v>67</v>
      </c>
      <c r="D4068" s="170" t="s">
        <v>61</v>
      </c>
      <c r="E4068" s="171">
        <v>0.38319999999999999</v>
      </c>
      <c r="F4068" s="172">
        <v>6.9999999999999999E-4</v>
      </c>
      <c r="G4068" s="171">
        <v>3.9100000000000003E-2</v>
      </c>
      <c r="H4068" s="171">
        <v>0.98599999999999999</v>
      </c>
      <c r="I4068" s="170" t="b">
        <v>1</v>
      </c>
    </row>
    <row r="4069" spans="1:9" x14ac:dyDescent="0.15">
      <c r="A4069" s="169" t="s">
        <v>1174</v>
      </c>
      <c r="B4069" s="169" t="s">
        <v>325</v>
      </c>
      <c r="C4069" s="170" t="s">
        <v>60</v>
      </c>
      <c r="D4069" s="170" t="s">
        <v>63</v>
      </c>
      <c r="E4069" s="171">
        <v>0.75560000000000005</v>
      </c>
      <c r="F4069" s="172">
        <v>7.1099999999999997E-2</v>
      </c>
      <c r="G4069" s="171">
        <v>4.4299999999999999E-2</v>
      </c>
      <c r="H4069" s="171">
        <v>0.109</v>
      </c>
      <c r="I4069" s="170" t="b">
        <v>1</v>
      </c>
    </row>
    <row r="4070" spans="1:9" x14ac:dyDescent="0.15">
      <c r="A4070" s="169" t="s">
        <v>1174</v>
      </c>
      <c r="B4070" s="169" t="s">
        <v>388</v>
      </c>
      <c r="C4070" s="170" t="s">
        <v>60</v>
      </c>
      <c r="D4070" s="170" t="s">
        <v>63</v>
      </c>
      <c r="E4070" s="171">
        <v>0.60680000000000001</v>
      </c>
      <c r="F4070" s="172">
        <v>-8.8999999999999999E-3</v>
      </c>
      <c r="G4070" s="171">
        <v>3.8899999999999997E-2</v>
      </c>
      <c r="H4070" s="171">
        <v>0.81899999999999995</v>
      </c>
      <c r="I4070" s="170" t="b">
        <v>1</v>
      </c>
    </row>
    <row r="4071" spans="1:9" x14ac:dyDescent="0.15">
      <c r="A4071" s="169" t="s">
        <v>1174</v>
      </c>
      <c r="B4071" s="169" t="s">
        <v>112</v>
      </c>
      <c r="C4071" s="170" t="s">
        <v>63</v>
      </c>
      <c r="D4071" s="170" t="s">
        <v>61</v>
      </c>
      <c r="E4071" s="171">
        <v>0.88300000000000001</v>
      </c>
      <c r="F4071" s="172">
        <v>1.95E-2</v>
      </c>
      <c r="G4071" s="171">
        <v>5.9400000000000001E-2</v>
      </c>
      <c r="H4071" s="171">
        <v>0.74299999999999999</v>
      </c>
      <c r="I4071" s="170" t="b">
        <v>1</v>
      </c>
    </row>
    <row r="4072" spans="1:9" x14ac:dyDescent="0.15">
      <c r="A4072" s="169" t="s">
        <v>1174</v>
      </c>
      <c r="B4072" s="169" t="s">
        <v>333</v>
      </c>
      <c r="C4072" s="170" t="s">
        <v>67</v>
      </c>
      <c r="D4072" s="170" t="s">
        <v>61</v>
      </c>
      <c r="E4072" s="171">
        <v>0.56740000000000002</v>
      </c>
      <c r="F4072" s="172">
        <v>-3.3599999999999998E-2</v>
      </c>
      <c r="G4072" s="171">
        <v>3.8600000000000002E-2</v>
      </c>
      <c r="H4072" s="171">
        <v>0.38400000000000001</v>
      </c>
      <c r="I4072" s="170" t="b">
        <v>1</v>
      </c>
    </row>
    <row r="4073" spans="1:9" x14ac:dyDescent="0.15">
      <c r="A4073" s="169" t="s">
        <v>1174</v>
      </c>
      <c r="B4073" s="169" t="s">
        <v>125</v>
      </c>
      <c r="C4073" s="170" t="s">
        <v>67</v>
      </c>
      <c r="D4073" s="170" t="s">
        <v>61</v>
      </c>
      <c r="E4073" s="171">
        <v>0.68769999999999998</v>
      </c>
      <c r="F4073" s="172">
        <v>3.04E-2</v>
      </c>
      <c r="G4073" s="171">
        <v>4.1200000000000001E-2</v>
      </c>
      <c r="H4073" s="171">
        <v>0.46100000000000002</v>
      </c>
      <c r="I4073" s="170" t="b">
        <v>1</v>
      </c>
    </row>
    <row r="4074" spans="1:9" x14ac:dyDescent="0.15">
      <c r="A4074" s="169" t="s">
        <v>1174</v>
      </c>
      <c r="B4074" s="169" t="s">
        <v>303</v>
      </c>
      <c r="C4074" s="170" t="s">
        <v>67</v>
      </c>
      <c r="D4074" s="170" t="s">
        <v>61</v>
      </c>
      <c r="E4074" s="171">
        <v>0.50900000000000001</v>
      </c>
      <c r="F4074" s="172">
        <v>4.8500000000000001E-2</v>
      </c>
      <c r="G4074" s="171">
        <v>3.8300000000000001E-2</v>
      </c>
      <c r="H4074" s="171">
        <v>0.20499999999999999</v>
      </c>
      <c r="I4074" s="170" t="b">
        <v>1</v>
      </c>
    </row>
    <row r="4075" spans="1:9" x14ac:dyDescent="0.15">
      <c r="A4075" s="169" t="s">
        <v>1174</v>
      </c>
      <c r="B4075" s="169" t="s">
        <v>337</v>
      </c>
      <c r="C4075" s="170" t="s">
        <v>67</v>
      </c>
      <c r="D4075" s="170" t="s">
        <v>61</v>
      </c>
      <c r="E4075" s="171">
        <v>0.50900000000000001</v>
      </c>
      <c r="F4075" s="172">
        <v>4.8500000000000001E-2</v>
      </c>
      <c r="G4075" s="171">
        <v>3.8300000000000001E-2</v>
      </c>
      <c r="H4075" s="171">
        <v>0.20499999999999999</v>
      </c>
      <c r="I4075" s="170" t="b">
        <v>1</v>
      </c>
    </row>
    <row r="4076" spans="1:9" x14ac:dyDescent="0.15">
      <c r="A4076" s="169" t="s">
        <v>1174</v>
      </c>
      <c r="B4076" s="169" t="s">
        <v>114</v>
      </c>
      <c r="C4076" s="170" t="s">
        <v>67</v>
      </c>
      <c r="D4076" s="170" t="s">
        <v>61</v>
      </c>
      <c r="E4076" s="171">
        <v>0.6673</v>
      </c>
      <c r="F4076" s="172">
        <v>-2.24E-2</v>
      </c>
      <c r="G4076" s="171">
        <v>4.0300000000000002E-2</v>
      </c>
      <c r="H4076" s="171">
        <v>0.57799999999999996</v>
      </c>
      <c r="I4076" s="170" t="b">
        <v>1</v>
      </c>
    </row>
    <row r="4077" spans="1:9" x14ac:dyDescent="0.15">
      <c r="A4077" s="169" t="s">
        <v>1174</v>
      </c>
      <c r="B4077" s="169" t="s">
        <v>164</v>
      </c>
      <c r="C4077" s="170" t="s">
        <v>63</v>
      </c>
      <c r="D4077" s="170" t="s">
        <v>61</v>
      </c>
      <c r="E4077" s="171">
        <v>0.47970000000000002</v>
      </c>
      <c r="F4077" s="172">
        <v>3.7699999999999997E-2</v>
      </c>
      <c r="G4077" s="171">
        <v>3.8100000000000002E-2</v>
      </c>
      <c r="H4077" s="171">
        <v>0.32200000000000001</v>
      </c>
      <c r="I4077" s="170" t="b">
        <v>0</v>
      </c>
    </row>
    <row r="4078" spans="1:9" x14ac:dyDescent="0.15">
      <c r="A4078" s="169" t="s">
        <v>1174</v>
      </c>
      <c r="B4078" s="169" t="s">
        <v>402</v>
      </c>
      <c r="C4078" s="170" t="s">
        <v>67</v>
      </c>
      <c r="D4078" s="170" t="s">
        <v>61</v>
      </c>
      <c r="E4078" s="171">
        <v>0.48630000000000001</v>
      </c>
      <c r="F4078" s="172">
        <v>1.7500000000000002E-2</v>
      </c>
      <c r="G4078" s="171">
        <v>3.8100000000000002E-2</v>
      </c>
      <c r="H4078" s="171">
        <v>0.64600000000000002</v>
      </c>
      <c r="I4078" s="170" t="b">
        <v>1</v>
      </c>
    </row>
    <row r="4079" spans="1:9" x14ac:dyDescent="0.15">
      <c r="A4079" s="169" t="s">
        <v>1174</v>
      </c>
      <c r="B4079" s="169" t="s">
        <v>833</v>
      </c>
      <c r="C4079" s="170" t="s">
        <v>61</v>
      </c>
      <c r="D4079" s="170" t="s">
        <v>67</v>
      </c>
      <c r="E4079" s="171">
        <v>0.37709999999999999</v>
      </c>
      <c r="F4079" s="172">
        <v>9.2999999999999992E-3</v>
      </c>
      <c r="G4079" s="171">
        <v>3.9300000000000002E-2</v>
      </c>
      <c r="H4079" s="171">
        <v>0.81299999999999994</v>
      </c>
      <c r="I4079" s="170" t="b">
        <v>1</v>
      </c>
    </row>
    <row r="4080" spans="1:9" x14ac:dyDescent="0.15">
      <c r="A4080" s="169" t="s">
        <v>1174</v>
      </c>
      <c r="B4080" s="169" t="s">
        <v>881</v>
      </c>
      <c r="C4080" s="170" t="s">
        <v>60</v>
      </c>
      <c r="D4080" s="170" t="s">
        <v>63</v>
      </c>
      <c r="E4080" s="171">
        <v>0.33350000000000002</v>
      </c>
      <c r="F4080" s="172">
        <v>-3.3700000000000001E-2</v>
      </c>
      <c r="G4080" s="171">
        <v>4.0599999999999997E-2</v>
      </c>
      <c r="H4080" s="171">
        <v>0.40699999999999997</v>
      </c>
      <c r="I4080" s="170" t="b">
        <v>1</v>
      </c>
    </row>
    <row r="4081" spans="1:9" x14ac:dyDescent="0.15">
      <c r="A4081" s="169" t="s">
        <v>1174</v>
      </c>
      <c r="B4081" s="169" t="s">
        <v>251</v>
      </c>
      <c r="C4081" s="170" t="s">
        <v>60</v>
      </c>
      <c r="D4081" s="170" t="s">
        <v>63</v>
      </c>
      <c r="E4081" s="171">
        <v>0.32879999999999998</v>
      </c>
      <c r="F4081" s="172">
        <v>1.7899999999999999E-2</v>
      </c>
      <c r="G4081" s="171">
        <v>4.0599999999999997E-2</v>
      </c>
      <c r="H4081" s="171">
        <v>0.65900000000000003</v>
      </c>
      <c r="I4081" s="170" t="b">
        <v>1</v>
      </c>
    </row>
    <row r="4082" spans="1:9" x14ac:dyDescent="0.15">
      <c r="A4082" s="169" t="s">
        <v>1174</v>
      </c>
      <c r="B4082" s="169" t="s">
        <v>340</v>
      </c>
      <c r="C4082" s="170" t="s">
        <v>60</v>
      </c>
      <c r="D4082" s="170" t="s">
        <v>63</v>
      </c>
      <c r="E4082" s="171">
        <v>0.35220000000000001</v>
      </c>
      <c r="F4082" s="172">
        <v>1.2200000000000001E-2</v>
      </c>
      <c r="G4082" s="171">
        <v>3.9899999999999998E-2</v>
      </c>
      <c r="H4082" s="171">
        <v>0.76</v>
      </c>
      <c r="I4082" s="170" t="b">
        <v>1</v>
      </c>
    </row>
    <row r="4083" spans="1:9" x14ac:dyDescent="0.15">
      <c r="A4083" s="169" t="s">
        <v>1174</v>
      </c>
      <c r="B4083" s="169" t="s">
        <v>310</v>
      </c>
      <c r="C4083" s="170" t="s">
        <v>67</v>
      </c>
      <c r="D4083" s="170" t="s">
        <v>61</v>
      </c>
      <c r="E4083" s="171">
        <v>0.28310000000000002</v>
      </c>
      <c r="F4083" s="172">
        <v>4.3700000000000003E-2</v>
      </c>
      <c r="G4083" s="171">
        <v>4.24E-2</v>
      </c>
      <c r="H4083" s="171">
        <v>0.30299999999999999</v>
      </c>
      <c r="I4083" s="170" t="b">
        <v>1</v>
      </c>
    </row>
    <row r="4084" spans="1:9" x14ac:dyDescent="0.15">
      <c r="A4084" s="169" t="s">
        <v>1174</v>
      </c>
      <c r="B4084" s="169" t="s">
        <v>817</v>
      </c>
      <c r="C4084" s="170" t="s">
        <v>60</v>
      </c>
      <c r="D4084" s="170" t="s">
        <v>63</v>
      </c>
      <c r="E4084" s="171">
        <v>0.3342</v>
      </c>
      <c r="F4084" s="172">
        <v>-0.01</v>
      </c>
      <c r="G4084" s="171">
        <v>4.0300000000000002E-2</v>
      </c>
      <c r="H4084" s="171">
        <v>0.80400000000000005</v>
      </c>
      <c r="I4084" s="170" t="b">
        <v>1</v>
      </c>
    </row>
    <row r="4085" spans="1:9" x14ac:dyDescent="0.15">
      <c r="A4085" s="169" t="s">
        <v>1174</v>
      </c>
      <c r="B4085" s="169" t="s">
        <v>266</v>
      </c>
      <c r="C4085" s="170" t="s">
        <v>60</v>
      </c>
      <c r="D4085" s="170" t="s">
        <v>63</v>
      </c>
      <c r="E4085" s="171">
        <v>0.55369999999999997</v>
      </c>
      <c r="F4085" s="172">
        <v>-6.4000000000000003E-3</v>
      </c>
      <c r="G4085" s="171">
        <v>3.8300000000000001E-2</v>
      </c>
      <c r="H4085" s="171">
        <v>0.86699999999999999</v>
      </c>
      <c r="I4085" s="170" t="b">
        <v>1</v>
      </c>
    </row>
    <row r="4086" spans="1:9" x14ac:dyDescent="0.15">
      <c r="A4086" s="169" t="s">
        <v>1174</v>
      </c>
      <c r="B4086" s="169" t="s">
        <v>268</v>
      </c>
      <c r="C4086" s="170" t="s">
        <v>67</v>
      </c>
      <c r="D4086" s="170" t="s">
        <v>61</v>
      </c>
      <c r="E4086" s="171">
        <v>0.32440000000000002</v>
      </c>
      <c r="F4086" s="172">
        <v>2.12E-2</v>
      </c>
      <c r="G4086" s="171">
        <v>4.07E-2</v>
      </c>
      <c r="H4086" s="171">
        <v>0.60199999999999998</v>
      </c>
      <c r="I4086" s="170" t="b">
        <v>1</v>
      </c>
    </row>
    <row r="4087" spans="1:9" x14ac:dyDescent="0.15">
      <c r="A4087" s="169" t="s">
        <v>1174</v>
      </c>
      <c r="B4087" s="169" t="s">
        <v>208</v>
      </c>
      <c r="C4087" s="170" t="s">
        <v>60</v>
      </c>
      <c r="D4087" s="170" t="s">
        <v>63</v>
      </c>
      <c r="E4087" s="171">
        <v>0.42549999999999999</v>
      </c>
      <c r="F4087" s="172">
        <v>1.37E-2</v>
      </c>
      <c r="G4087" s="171">
        <v>3.85E-2</v>
      </c>
      <c r="H4087" s="171">
        <v>0.72199999999999998</v>
      </c>
      <c r="I4087" s="170" t="b">
        <v>1</v>
      </c>
    </row>
    <row r="4088" spans="1:9" x14ac:dyDescent="0.15">
      <c r="A4088" s="169" t="s">
        <v>1174</v>
      </c>
      <c r="B4088" s="169" t="s">
        <v>358</v>
      </c>
      <c r="C4088" s="170" t="s">
        <v>60</v>
      </c>
      <c r="D4088" s="170" t="s">
        <v>63</v>
      </c>
      <c r="E4088" s="171">
        <v>0.2485</v>
      </c>
      <c r="F4088" s="172">
        <v>-3.4799999999999998E-2</v>
      </c>
      <c r="G4088" s="171">
        <v>4.4200000000000003E-2</v>
      </c>
      <c r="H4088" s="171">
        <v>0.43099999999999999</v>
      </c>
      <c r="I4088" s="170" t="b">
        <v>1</v>
      </c>
    </row>
    <row r="4089" spans="1:9" x14ac:dyDescent="0.15">
      <c r="A4089" s="169" t="s">
        <v>1174</v>
      </c>
      <c r="B4089" s="169" t="s">
        <v>227</v>
      </c>
      <c r="C4089" s="170" t="s">
        <v>60</v>
      </c>
      <c r="D4089" s="170" t="s">
        <v>63</v>
      </c>
      <c r="E4089" s="171">
        <v>0.60440000000000005</v>
      </c>
      <c r="F4089" s="172">
        <v>-1.3299999999999999E-2</v>
      </c>
      <c r="G4089" s="171">
        <v>3.8899999999999997E-2</v>
      </c>
      <c r="H4089" s="171">
        <v>0.73199999999999998</v>
      </c>
      <c r="I4089" s="170" t="b">
        <v>1</v>
      </c>
    </row>
    <row r="4090" spans="1:9" x14ac:dyDescent="0.15">
      <c r="A4090" s="169" t="s">
        <v>1174</v>
      </c>
      <c r="B4090" s="169" t="s">
        <v>271</v>
      </c>
      <c r="C4090" s="170" t="s">
        <v>67</v>
      </c>
      <c r="D4090" s="170" t="s">
        <v>61</v>
      </c>
      <c r="E4090" s="171">
        <v>0.51749999999999996</v>
      </c>
      <c r="F4090" s="172">
        <v>-5.9900000000000002E-2</v>
      </c>
      <c r="G4090" s="171">
        <v>3.8199999999999998E-2</v>
      </c>
      <c r="H4090" s="171">
        <v>0.11700000000000001</v>
      </c>
      <c r="I4090" s="170" t="b">
        <v>1</v>
      </c>
    </row>
    <row r="4091" spans="1:9" x14ac:dyDescent="0.15">
      <c r="A4091" s="169" t="s">
        <v>1174</v>
      </c>
      <c r="B4091" s="169" t="s">
        <v>825</v>
      </c>
      <c r="C4091" s="170" t="s">
        <v>67</v>
      </c>
      <c r="D4091" s="170" t="s">
        <v>61</v>
      </c>
      <c r="E4091" s="171">
        <v>0.33750000000000002</v>
      </c>
      <c r="F4091" s="172">
        <v>3.09E-2</v>
      </c>
      <c r="G4091" s="171">
        <v>4.0300000000000002E-2</v>
      </c>
      <c r="H4091" s="171">
        <v>0.443</v>
      </c>
      <c r="I4091" s="170" t="b">
        <v>1</v>
      </c>
    </row>
    <row r="4092" spans="1:9" x14ac:dyDescent="0.15">
      <c r="A4092" s="169" t="s">
        <v>1174</v>
      </c>
      <c r="B4092" s="169" t="s">
        <v>216</v>
      </c>
      <c r="C4092" s="170" t="s">
        <v>63</v>
      </c>
      <c r="D4092" s="170" t="s">
        <v>61</v>
      </c>
      <c r="E4092" s="171">
        <v>9.6689999999999998E-2</v>
      </c>
      <c r="F4092" s="172">
        <v>6.6199999999999995E-2</v>
      </c>
      <c r="G4092" s="171">
        <v>6.4799999999999996E-2</v>
      </c>
      <c r="H4092" s="171">
        <v>0.307</v>
      </c>
      <c r="I4092" s="170" t="b">
        <v>1</v>
      </c>
    </row>
    <row r="4093" spans="1:9" x14ac:dyDescent="0.15">
      <c r="A4093" s="169" t="s">
        <v>1174</v>
      </c>
      <c r="B4093" s="169" t="s">
        <v>986</v>
      </c>
      <c r="C4093" s="170" t="s">
        <v>63</v>
      </c>
      <c r="D4093" s="170" t="s">
        <v>60</v>
      </c>
      <c r="E4093" s="171">
        <v>0.1222</v>
      </c>
      <c r="F4093" s="172">
        <v>-1.6299999999999999E-2</v>
      </c>
      <c r="G4093" s="171">
        <v>5.8099999999999999E-2</v>
      </c>
      <c r="H4093" s="171">
        <v>0.77900000000000003</v>
      </c>
      <c r="I4093" s="170" t="b">
        <v>1</v>
      </c>
    </row>
    <row r="4094" spans="1:9" x14ac:dyDescent="0.15">
      <c r="A4094" s="169" t="s">
        <v>1174</v>
      </c>
      <c r="B4094" s="169" t="s">
        <v>330</v>
      </c>
      <c r="C4094" s="170" t="s">
        <v>67</v>
      </c>
      <c r="D4094" s="170" t="s">
        <v>63</v>
      </c>
      <c r="E4094" s="171">
        <v>8.2049999999999998E-2</v>
      </c>
      <c r="F4094" s="172">
        <v>-1.15E-2</v>
      </c>
      <c r="G4094" s="171">
        <v>6.9400000000000003E-2</v>
      </c>
      <c r="H4094" s="171">
        <v>0.86799999999999999</v>
      </c>
      <c r="I4094" s="170" t="b">
        <v>1</v>
      </c>
    </row>
    <row r="4095" spans="1:9" x14ac:dyDescent="0.15">
      <c r="A4095" s="169" t="s">
        <v>1174</v>
      </c>
      <c r="B4095" s="169" t="s">
        <v>314</v>
      </c>
      <c r="C4095" s="170" t="s">
        <v>67</v>
      </c>
      <c r="D4095" s="170" t="s">
        <v>61</v>
      </c>
      <c r="E4095" s="171">
        <v>0.65690000000000004</v>
      </c>
      <c r="F4095" s="172">
        <v>1.5599999999999999E-2</v>
      </c>
      <c r="G4095" s="171">
        <v>0.04</v>
      </c>
      <c r="H4095" s="171">
        <v>0.69699999999999995</v>
      </c>
      <c r="I4095" s="170" t="b">
        <v>1</v>
      </c>
    </row>
    <row r="4096" spans="1:9" x14ac:dyDescent="0.15">
      <c r="A4096" s="169" t="s">
        <v>1174</v>
      </c>
      <c r="B4096" s="169" t="s">
        <v>789</v>
      </c>
      <c r="C4096" s="170" t="s">
        <v>61</v>
      </c>
      <c r="D4096" s="170" t="s">
        <v>60</v>
      </c>
      <c r="E4096" s="171">
        <v>3.1850000000000003E-2</v>
      </c>
      <c r="F4096" s="172">
        <v>-5.0799999999999998E-2</v>
      </c>
      <c r="G4096" s="171">
        <v>0.109</v>
      </c>
      <c r="H4096" s="171">
        <v>0.64200000000000002</v>
      </c>
      <c r="I4096" s="170" t="b">
        <v>1</v>
      </c>
    </row>
    <row r="4097" spans="1:9" x14ac:dyDescent="0.15">
      <c r="A4097" s="169" t="s">
        <v>1174</v>
      </c>
      <c r="B4097" s="169" t="s">
        <v>372</v>
      </c>
      <c r="C4097" s="170" t="s">
        <v>60</v>
      </c>
      <c r="D4097" s="170" t="s">
        <v>63</v>
      </c>
      <c r="E4097" s="171">
        <v>0.49259999999999998</v>
      </c>
      <c r="F4097" s="172">
        <v>-1.8100000000000002E-2</v>
      </c>
      <c r="G4097" s="171">
        <v>3.8199999999999998E-2</v>
      </c>
      <c r="H4097" s="171">
        <v>0.63600000000000001</v>
      </c>
      <c r="I4097" s="170" t="b">
        <v>1</v>
      </c>
    </row>
    <row r="4098" spans="1:9" x14ac:dyDescent="0.15">
      <c r="A4098" s="169" t="s">
        <v>1174</v>
      </c>
      <c r="B4098" s="169" t="s">
        <v>918</v>
      </c>
      <c r="C4098" s="170" t="s">
        <v>63</v>
      </c>
      <c r="D4098" s="170" t="s">
        <v>67</v>
      </c>
      <c r="E4098" s="171">
        <v>0.44740000000000002</v>
      </c>
      <c r="F4098" s="172">
        <v>2.5399999999999999E-2</v>
      </c>
      <c r="G4098" s="171">
        <v>3.8399999999999997E-2</v>
      </c>
      <c r="H4098" s="171">
        <v>0.50800000000000001</v>
      </c>
      <c r="I4098" s="170" t="b">
        <v>1</v>
      </c>
    </row>
    <row r="4099" spans="1:9" x14ac:dyDescent="0.15">
      <c r="A4099" s="169" t="s">
        <v>1174</v>
      </c>
      <c r="B4099" s="169" t="s">
        <v>233</v>
      </c>
      <c r="C4099" s="170" t="s">
        <v>67</v>
      </c>
      <c r="D4099" s="170" t="s">
        <v>61</v>
      </c>
      <c r="E4099" s="171">
        <v>6.3630000000000006E-2</v>
      </c>
      <c r="F4099" s="172">
        <v>0.18149999999999999</v>
      </c>
      <c r="G4099" s="171">
        <v>7.8799999999999995E-2</v>
      </c>
      <c r="H4099" s="171">
        <v>2.1299999999999999E-2</v>
      </c>
      <c r="I4099" s="170" t="b">
        <v>1</v>
      </c>
    </row>
    <row r="4100" spans="1:9" x14ac:dyDescent="0.15">
      <c r="A4100" s="169" t="s">
        <v>1174</v>
      </c>
      <c r="B4100" s="169" t="s">
        <v>960</v>
      </c>
      <c r="C4100" s="170" t="s">
        <v>63</v>
      </c>
      <c r="D4100" s="170" t="s">
        <v>60</v>
      </c>
      <c r="E4100" s="171">
        <v>0.2722</v>
      </c>
      <c r="F4100" s="172">
        <v>-5.5E-2</v>
      </c>
      <c r="G4100" s="171">
        <v>4.2999999999999997E-2</v>
      </c>
      <c r="H4100" s="171">
        <v>0.20100000000000001</v>
      </c>
      <c r="I4100" s="170" t="b">
        <v>1</v>
      </c>
    </row>
    <row r="4101" spans="1:9" x14ac:dyDescent="0.15">
      <c r="A4101" s="169" t="s">
        <v>1174</v>
      </c>
      <c r="B4101" s="169" t="s">
        <v>1018</v>
      </c>
      <c r="C4101" s="170" t="s">
        <v>67</v>
      </c>
      <c r="D4101" s="170" t="s">
        <v>61</v>
      </c>
      <c r="E4101" s="171">
        <v>2.2179999999999998E-2</v>
      </c>
      <c r="F4101" s="172">
        <v>-8.72E-2</v>
      </c>
      <c r="G4101" s="171">
        <v>0.129</v>
      </c>
      <c r="H4101" s="171">
        <v>0.498</v>
      </c>
      <c r="I4101" s="170" t="b">
        <v>1</v>
      </c>
    </row>
    <row r="4102" spans="1:9" x14ac:dyDescent="0.15">
      <c r="A4102" s="169" t="s">
        <v>1174</v>
      </c>
      <c r="B4102" s="169" t="s">
        <v>111</v>
      </c>
      <c r="C4102" s="170" t="s">
        <v>67</v>
      </c>
      <c r="D4102" s="170" t="s">
        <v>60</v>
      </c>
      <c r="E4102" s="171">
        <v>0.84960000000000002</v>
      </c>
      <c r="F4102" s="172">
        <v>-4.3099999999999999E-2</v>
      </c>
      <c r="G4102" s="171">
        <v>5.3400000000000003E-2</v>
      </c>
      <c r="H4102" s="171">
        <v>0.42</v>
      </c>
      <c r="I4102" s="170" t="b">
        <v>1</v>
      </c>
    </row>
    <row r="4103" spans="1:9" x14ac:dyDescent="0.15">
      <c r="A4103" s="169" t="s">
        <v>1174</v>
      </c>
      <c r="B4103" s="169" t="s">
        <v>368</v>
      </c>
      <c r="C4103" s="170" t="s">
        <v>67</v>
      </c>
      <c r="D4103" s="170" t="s">
        <v>63</v>
      </c>
      <c r="E4103" s="171">
        <v>0.17280000000000001</v>
      </c>
      <c r="F4103" s="172">
        <v>-4.1599999999999998E-2</v>
      </c>
      <c r="G4103" s="171">
        <v>5.0799999999999998E-2</v>
      </c>
      <c r="H4103" s="171">
        <v>0.41299999999999998</v>
      </c>
      <c r="I4103" s="170" t="b">
        <v>1</v>
      </c>
    </row>
    <row r="4104" spans="1:9" x14ac:dyDescent="0.15">
      <c r="A4104" s="169" t="s">
        <v>1174</v>
      </c>
      <c r="B4104" s="169" t="s">
        <v>972</v>
      </c>
      <c r="C4104" s="170" t="s">
        <v>63</v>
      </c>
      <c r="D4104" s="170" t="s">
        <v>60</v>
      </c>
      <c r="E4104" s="171">
        <v>6.948E-2</v>
      </c>
      <c r="F4104" s="172">
        <v>-6.4000000000000003E-3</v>
      </c>
      <c r="G4104" s="171">
        <v>7.5200000000000003E-2</v>
      </c>
      <c r="H4104" s="171">
        <v>0.93200000000000005</v>
      </c>
      <c r="I4104" s="170" t="b">
        <v>1</v>
      </c>
    </row>
    <row r="4105" spans="1:9" x14ac:dyDescent="0.15">
      <c r="A4105" s="169" t="s">
        <v>1174</v>
      </c>
      <c r="B4105" s="169" t="s">
        <v>84</v>
      </c>
      <c r="C4105" s="170" t="s">
        <v>67</v>
      </c>
      <c r="D4105" s="170" t="s">
        <v>61</v>
      </c>
      <c r="E4105" s="171">
        <v>6.8309999999999996E-2</v>
      </c>
      <c r="F4105" s="172">
        <v>-9.8699999999999996E-2</v>
      </c>
      <c r="G4105" s="171">
        <v>7.5399999999999995E-2</v>
      </c>
      <c r="H4105" s="171">
        <v>0.191</v>
      </c>
      <c r="I4105" s="170" t="b">
        <v>1</v>
      </c>
    </row>
    <row r="4106" spans="1:9" x14ac:dyDescent="0.15">
      <c r="A4106" s="169" t="s">
        <v>1174</v>
      </c>
      <c r="B4106" s="169" t="s">
        <v>85</v>
      </c>
      <c r="C4106" s="170" t="s">
        <v>67</v>
      </c>
      <c r="D4106" s="170" t="s">
        <v>61</v>
      </c>
      <c r="E4106" s="171">
        <v>0.20349999999999999</v>
      </c>
      <c r="F4106" s="172">
        <v>-7.1400000000000005E-2</v>
      </c>
      <c r="G4106" s="171">
        <v>4.7399999999999998E-2</v>
      </c>
      <c r="H4106" s="171">
        <v>0.13200000000000001</v>
      </c>
      <c r="I4106" s="170" t="b">
        <v>1</v>
      </c>
    </row>
    <row r="4107" spans="1:9" x14ac:dyDescent="0.15">
      <c r="A4107" s="169" t="s">
        <v>1174</v>
      </c>
      <c r="B4107" s="169" t="s">
        <v>791</v>
      </c>
      <c r="C4107" s="170" t="s">
        <v>67</v>
      </c>
      <c r="D4107" s="170" t="s">
        <v>61</v>
      </c>
      <c r="E4107" s="171">
        <v>9.7259999999999999E-2</v>
      </c>
      <c r="F4107" s="172">
        <v>-4.2000000000000003E-2</v>
      </c>
      <c r="G4107" s="171">
        <v>6.4500000000000002E-2</v>
      </c>
      <c r="H4107" s="171">
        <v>0.51500000000000001</v>
      </c>
      <c r="I4107" s="170" t="b">
        <v>1</v>
      </c>
    </row>
    <row r="4108" spans="1:9" x14ac:dyDescent="0.15">
      <c r="A4108" s="169" t="s">
        <v>1174</v>
      </c>
      <c r="B4108" s="169" t="s">
        <v>779</v>
      </c>
      <c r="C4108" s="170" t="s">
        <v>67</v>
      </c>
      <c r="D4108" s="170" t="s">
        <v>60</v>
      </c>
      <c r="E4108" s="171">
        <v>1.2579999999999999E-2</v>
      </c>
      <c r="F4108" s="172">
        <v>-0.30940000000000001</v>
      </c>
      <c r="G4108" s="171">
        <v>0.17799999999999999</v>
      </c>
      <c r="H4108" s="171">
        <v>8.1500000000000003E-2</v>
      </c>
      <c r="I4108" s="170" t="b">
        <v>1</v>
      </c>
    </row>
    <row r="4109" spans="1:9" x14ac:dyDescent="0.15">
      <c r="A4109" s="169" t="s">
        <v>1174</v>
      </c>
      <c r="B4109" s="169" t="s">
        <v>99</v>
      </c>
      <c r="C4109" s="170" t="s">
        <v>60</v>
      </c>
      <c r="D4109" s="170" t="s">
        <v>61</v>
      </c>
      <c r="E4109" s="171">
        <v>0.69259999999999999</v>
      </c>
      <c r="F4109" s="172">
        <v>-4.7699999999999999E-2</v>
      </c>
      <c r="G4109" s="171">
        <v>4.1200000000000001E-2</v>
      </c>
      <c r="H4109" s="171">
        <v>0.247</v>
      </c>
      <c r="I4109" s="170" t="b">
        <v>1</v>
      </c>
    </row>
    <row r="4110" spans="1:9" x14ac:dyDescent="0.15">
      <c r="A4110" s="169" t="s">
        <v>1174</v>
      </c>
      <c r="B4110" s="169" t="s">
        <v>962</v>
      </c>
      <c r="C4110" s="170" t="s">
        <v>60</v>
      </c>
      <c r="D4110" s="170" t="s">
        <v>63</v>
      </c>
      <c r="E4110" s="171">
        <v>0.36230000000000001</v>
      </c>
      <c r="F4110" s="172">
        <v>-9.64E-2</v>
      </c>
      <c r="G4110" s="171">
        <v>3.95E-2</v>
      </c>
      <c r="H4110" s="171">
        <v>1.47E-2</v>
      </c>
      <c r="I4110" s="170" t="b">
        <v>1</v>
      </c>
    </row>
    <row r="4111" spans="1:9" x14ac:dyDescent="0.15">
      <c r="A4111" s="169" t="s">
        <v>1174</v>
      </c>
      <c r="B4111" s="169" t="s">
        <v>1002</v>
      </c>
      <c r="C4111" s="170" t="s">
        <v>67</v>
      </c>
      <c r="D4111" s="170" t="s">
        <v>61</v>
      </c>
      <c r="E4111" s="171">
        <v>0.2442</v>
      </c>
      <c r="F4111" s="172">
        <v>-7.3300000000000004E-2</v>
      </c>
      <c r="G4111" s="171">
        <v>4.4499999999999998E-2</v>
      </c>
      <c r="H4111" s="171">
        <v>9.9500000000000005E-2</v>
      </c>
      <c r="I4111" s="170" t="b">
        <v>1</v>
      </c>
    </row>
    <row r="4112" spans="1:9" x14ac:dyDescent="0.15">
      <c r="A4112" s="169" t="s">
        <v>1174</v>
      </c>
      <c r="B4112" s="169" t="s">
        <v>349</v>
      </c>
      <c r="C4112" s="170" t="s">
        <v>67</v>
      </c>
      <c r="D4112" s="170" t="s">
        <v>61</v>
      </c>
      <c r="E4112" s="171">
        <v>0.95260999999999996</v>
      </c>
      <c r="F4112" s="172">
        <v>4.7800000000000002E-2</v>
      </c>
      <c r="G4112" s="171">
        <v>9.0399999999999994E-2</v>
      </c>
      <c r="H4112" s="171">
        <v>0.59699999999999998</v>
      </c>
      <c r="I4112" s="170" t="b">
        <v>1</v>
      </c>
    </row>
    <row r="4113" spans="1:9" x14ac:dyDescent="0.15">
      <c r="A4113" s="169" t="s">
        <v>1174</v>
      </c>
      <c r="B4113" s="169" t="s">
        <v>105</v>
      </c>
      <c r="C4113" s="170" t="s">
        <v>67</v>
      </c>
      <c r="D4113" s="170" t="s">
        <v>63</v>
      </c>
      <c r="E4113" s="171">
        <v>0.31590000000000001</v>
      </c>
      <c r="F4113" s="172">
        <v>3.4000000000000002E-2</v>
      </c>
      <c r="G4113" s="171">
        <v>4.1200000000000001E-2</v>
      </c>
      <c r="H4113" s="171">
        <v>0.40899999999999997</v>
      </c>
      <c r="I4113" s="170" t="b">
        <v>1</v>
      </c>
    </row>
    <row r="4114" spans="1:9" x14ac:dyDescent="0.15">
      <c r="A4114" s="169" t="s">
        <v>1174</v>
      </c>
      <c r="B4114" s="169" t="s">
        <v>110</v>
      </c>
      <c r="C4114" s="170" t="s">
        <v>67</v>
      </c>
      <c r="D4114" s="170" t="s">
        <v>60</v>
      </c>
      <c r="E4114" s="171">
        <v>0.34200000000000003</v>
      </c>
      <c r="F4114" s="172">
        <v>5.33E-2</v>
      </c>
      <c r="G4114" s="171">
        <v>4.0099999999999997E-2</v>
      </c>
      <c r="H4114" s="171">
        <v>0.184</v>
      </c>
      <c r="I4114" s="170" t="b">
        <v>1</v>
      </c>
    </row>
    <row r="4115" spans="1:9" x14ac:dyDescent="0.15">
      <c r="A4115" s="169" t="s">
        <v>1174</v>
      </c>
      <c r="B4115" s="169" t="s">
        <v>185</v>
      </c>
      <c r="C4115" s="170" t="s">
        <v>60</v>
      </c>
      <c r="D4115" s="170" t="s">
        <v>61</v>
      </c>
      <c r="E4115" s="171">
        <v>0.96897999999999995</v>
      </c>
      <c r="F4115" s="172">
        <v>-0.11260000000000001</v>
      </c>
      <c r="G4115" s="171">
        <v>0.114</v>
      </c>
      <c r="H4115" s="171">
        <v>0.32300000000000001</v>
      </c>
      <c r="I4115" s="170" t="b">
        <v>1</v>
      </c>
    </row>
    <row r="4116" spans="1:9" x14ac:dyDescent="0.15">
      <c r="A4116" s="169" t="s">
        <v>1174</v>
      </c>
      <c r="B4116" s="169" t="s">
        <v>291</v>
      </c>
      <c r="C4116" s="170" t="s">
        <v>67</v>
      </c>
      <c r="D4116" s="170" t="s">
        <v>61</v>
      </c>
      <c r="E4116" s="171">
        <v>0.77829999999999999</v>
      </c>
      <c r="F4116" s="172">
        <v>5.9299999999999999E-2</v>
      </c>
      <c r="G4116" s="171">
        <v>4.6100000000000002E-2</v>
      </c>
      <c r="H4116" s="171">
        <v>0.19800000000000001</v>
      </c>
      <c r="I4116" s="170" t="b">
        <v>1</v>
      </c>
    </row>
    <row r="4117" spans="1:9" x14ac:dyDescent="0.15">
      <c r="A4117" s="169" t="s">
        <v>1174</v>
      </c>
      <c r="B4117" s="169" t="s">
        <v>117</v>
      </c>
      <c r="C4117" s="170" t="s">
        <v>67</v>
      </c>
      <c r="D4117" s="170" t="s">
        <v>61</v>
      </c>
      <c r="E4117" s="171">
        <v>0.77280000000000004</v>
      </c>
      <c r="F4117" s="172">
        <v>5.2999999999999999E-2</v>
      </c>
      <c r="G4117" s="171">
        <v>4.5600000000000002E-2</v>
      </c>
      <c r="H4117" s="171">
        <v>0.245</v>
      </c>
      <c r="I4117" s="170" t="b">
        <v>1</v>
      </c>
    </row>
    <row r="4118" spans="1:9" x14ac:dyDescent="0.15">
      <c r="A4118" s="169" t="s">
        <v>1174</v>
      </c>
      <c r="B4118" s="169" t="s">
        <v>177</v>
      </c>
      <c r="C4118" s="170" t="s">
        <v>67</v>
      </c>
      <c r="D4118" s="170" t="s">
        <v>63</v>
      </c>
      <c r="E4118" s="171">
        <v>0.76229999999999998</v>
      </c>
      <c r="F4118" s="172">
        <v>2.4199999999999999E-2</v>
      </c>
      <c r="G4118" s="171">
        <v>4.48E-2</v>
      </c>
      <c r="H4118" s="171">
        <v>0.58899999999999997</v>
      </c>
      <c r="I4118" s="170" t="b">
        <v>1</v>
      </c>
    </row>
    <row r="4119" spans="1:9" x14ac:dyDescent="0.15">
      <c r="A4119" s="169" t="s">
        <v>1174</v>
      </c>
      <c r="B4119" s="169" t="s">
        <v>190</v>
      </c>
      <c r="C4119" s="170" t="s">
        <v>67</v>
      </c>
      <c r="D4119" s="170" t="s">
        <v>61</v>
      </c>
      <c r="E4119" s="171">
        <v>0.90698999999999996</v>
      </c>
      <c r="F4119" s="172">
        <v>-8.43E-2</v>
      </c>
      <c r="G4119" s="171">
        <v>6.54E-2</v>
      </c>
      <c r="H4119" s="171">
        <v>0.19700000000000001</v>
      </c>
      <c r="I4119" s="170" t="b">
        <v>1</v>
      </c>
    </row>
    <row r="4120" spans="1:9" x14ac:dyDescent="0.15">
      <c r="A4120" s="169" t="s">
        <v>1174</v>
      </c>
      <c r="B4120" s="169" t="s">
        <v>273</v>
      </c>
      <c r="C4120" s="170" t="s">
        <v>67</v>
      </c>
      <c r="D4120" s="170" t="s">
        <v>63</v>
      </c>
      <c r="E4120" s="171">
        <v>0.19139999999999999</v>
      </c>
      <c r="F4120" s="172">
        <v>2.3099999999999999E-2</v>
      </c>
      <c r="G4120" s="171">
        <v>4.8599999999999997E-2</v>
      </c>
      <c r="H4120" s="171">
        <v>0.63500000000000001</v>
      </c>
      <c r="I4120" s="170" t="b">
        <v>1</v>
      </c>
    </row>
    <row r="4121" spans="1:9" x14ac:dyDescent="0.15">
      <c r="A4121" s="169" t="s">
        <v>1174</v>
      </c>
      <c r="B4121" s="169" t="s">
        <v>920</v>
      </c>
      <c r="C4121" s="170" t="s">
        <v>63</v>
      </c>
      <c r="D4121" s="170" t="s">
        <v>61</v>
      </c>
      <c r="E4121" s="171">
        <v>0.37959999999999999</v>
      </c>
      <c r="F4121" s="172">
        <v>1.14E-2</v>
      </c>
      <c r="G4121" s="171">
        <v>3.9399999999999998E-2</v>
      </c>
      <c r="H4121" s="171">
        <v>0.77200000000000002</v>
      </c>
      <c r="I4121" s="170" t="b">
        <v>1</v>
      </c>
    </row>
    <row r="4122" spans="1:9" x14ac:dyDescent="0.15">
      <c r="A4122" s="169" t="s">
        <v>1174</v>
      </c>
      <c r="B4122" s="169" t="s">
        <v>405</v>
      </c>
      <c r="C4122" s="170" t="s">
        <v>60</v>
      </c>
      <c r="D4122" s="170" t="s">
        <v>63</v>
      </c>
      <c r="E4122" s="171">
        <v>0.18410000000000001</v>
      </c>
      <c r="F4122" s="172">
        <v>8.2299999999999998E-2</v>
      </c>
      <c r="G4122" s="171">
        <v>4.9399999999999999E-2</v>
      </c>
      <c r="H4122" s="171">
        <v>9.5699999999999993E-2</v>
      </c>
      <c r="I4122" s="170" t="b">
        <v>1</v>
      </c>
    </row>
    <row r="4123" spans="1:9" x14ac:dyDescent="0.15">
      <c r="A4123" s="169" t="s">
        <v>1174</v>
      </c>
      <c r="B4123" s="169" t="s">
        <v>829</v>
      </c>
      <c r="C4123" s="170" t="s">
        <v>60</v>
      </c>
      <c r="D4123" s="170" t="s">
        <v>63</v>
      </c>
      <c r="E4123" s="171">
        <v>0.32940000000000003</v>
      </c>
      <c r="F4123" s="172">
        <v>-8.3999999999999995E-3</v>
      </c>
      <c r="G4123" s="171">
        <v>4.0599999999999997E-2</v>
      </c>
      <c r="H4123" s="171">
        <v>0.83599999999999997</v>
      </c>
      <c r="I4123" s="170" t="b">
        <v>1</v>
      </c>
    </row>
    <row r="4124" spans="1:9" x14ac:dyDescent="0.15">
      <c r="A4124" s="169" t="s">
        <v>1174</v>
      </c>
      <c r="B4124" s="169" t="s">
        <v>249</v>
      </c>
      <c r="C4124" s="170" t="s">
        <v>60</v>
      </c>
      <c r="D4124" s="170" t="s">
        <v>63</v>
      </c>
      <c r="E4124" s="171">
        <v>0.1996</v>
      </c>
      <c r="F4124" s="172">
        <v>9.1000000000000004E-3</v>
      </c>
      <c r="G4124" s="171">
        <v>4.7699999999999999E-2</v>
      </c>
      <c r="H4124" s="171">
        <v>0.84899999999999998</v>
      </c>
      <c r="I4124" s="170" t="b">
        <v>1</v>
      </c>
    </row>
    <row r="4125" spans="1:9" x14ac:dyDescent="0.15">
      <c r="A4125" s="169" t="s">
        <v>1174</v>
      </c>
      <c r="B4125" s="169" t="s">
        <v>379</v>
      </c>
      <c r="C4125" s="170" t="s">
        <v>63</v>
      </c>
      <c r="D4125" s="170" t="s">
        <v>61</v>
      </c>
      <c r="E4125" s="171">
        <v>0.7984</v>
      </c>
      <c r="F4125" s="172">
        <v>7.4000000000000003E-3</v>
      </c>
      <c r="G4125" s="171">
        <v>4.7500000000000001E-2</v>
      </c>
      <c r="H4125" s="171">
        <v>0.876</v>
      </c>
      <c r="I4125" s="170" t="b">
        <v>1</v>
      </c>
    </row>
    <row r="4126" spans="1:9" x14ac:dyDescent="0.15">
      <c r="A4126" s="169" t="s">
        <v>1174</v>
      </c>
      <c r="B4126" s="169" t="s">
        <v>187</v>
      </c>
      <c r="C4126" s="170" t="s">
        <v>67</v>
      </c>
      <c r="D4126" s="170" t="s">
        <v>61</v>
      </c>
      <c r="E4126" s="171">
        <v>0.17319999999999999</v>
      </c>
      <c r="F4126" s="172">
        <v>-3.1699999999999999E-2</v>
      </c>
      <c r="G4126" s="171">
        <v>5.04E-2</v>
      </c>
      <c r="H4126" s="171">
        <v>0.52900000000000003</v>
      </c>
      <c r="I4126" s="170" t="b">
        <v>1</v>
      </c>
    </row>
    <row r="4127" spans="1:9" x14ac:dyDescent="0.15">
      <c r="A4127" s="169" t="s">
        <v>1174</v>
      </c>
      <c r="B4127" s="169" t="s">
        <v>107</v>
      </c>
      <c r="C4127" s="170" t="s">
        <v>67</v>
      </c>
      <c r="D4127" s="170" t="s">
        <v>61</v>
      </c>
      <c r="E4127" s="171">
        <v>0.40410000000000001</v>
      </c>
      <c r="F4127" s="172">
        <v>6.9999999999999999E-4</v>
      </c>
      <c r="G4127" s="171">
        <v>3.8800000000000001E-2</v>
      </c>
      <c r="H4127" s="171">
        <v>0.98599999999999999</v>
      </c>
      <c r="I4127" s="170" t="b">
        <v>1</v>
      </c>
    </row>
    <row r="4128" spans="1:9" x14ac:dyDescent="0.15">
      <c r="A4128" s="169" t="s">
        <v>1174</v>
      </c>
      <c r="B4128" s="169" t="s">
        <v>202</v>
      </c>
      <c r="C4128" s="170" t="s">
        <v>67</v>
      </c>
      <c r="D4128" s="170" t="s">
        <v>61</v>
      </c>
      <c r="E4128" s="171">
        <v>0.24030000000000001</v>
      </c>
      <c r="F4128" s="172">
        <v>-0.10680000000000001</v>
      </c>
      <c r="G4128" s="171">
        <v>4.4499999999999998E-2</v>
      </c>
      <c r="H4128" s="171">
        <v>1.6400000000000001E-2</v>
      </c>
      <c r="I4128" s="170" t="b">
        <v>1</v>
      </c>
    </row>
    <row r="4129" spans="1:9" x14ac:dyDescent="0.15">
      <c r="A4129" s="169" t="s">
        <v>1174</v>
      </c>
      <c r="B4129" s="169" t="s">
        <v>219</v>
      </c>
      <c r="C4129" s="170" t="s">
        <v>60</v>
      </c>
      <c r="D4129" s="170" t="s">
        <v>63</v>
      </c>
      <c r="E4129" s="171">
        <v>0.69159999999999999</v>
      </c>
      <c r="F4129" s="172">
        <v>3.5400000000000001E-2</v>
      </c>
      <c r="G4129" s="171">
        <v>4.1300000000000003E-2</v>
      </c>
      <c r="H4129" s="171">
        <v>0.39100000000000001</v>
      </c>
      <c r="I4129" s="170" t="b">
        <v>1</v>
      </c>
    </row>
    <row r="4130" spans="1:9" x14ac:dyDescent="0.15">
      <c r="A4130" s="169" t="s">
        <v>1174</v>
      </c>
      <c r="B4130" s="169" t="s">
        <v>230</v>
      </c>
      <c r="C4130" s="170" t="s">
        <v>60</v>
      </c>
      <c r="D4130" s="170" t="s">
        <v>61</v>
      </c>
      <c r="E4130" s="171">
        <v>0.80479999999999996</v>
      </c>
      <c r="F4130" s="172">
        <v>-7.6100000000000001E-2</v>
      </c>
      <c r="G4130" s="171">
        <v>4.8099999999999997E-2</v>
      </c>
      <c r="H4130" s="171">
        <v>0.114</v>
      </c>
      <c r="I4130" s="170" t="b">
        <v>1</v>
      </c>
    </row>
    <row r="4131" spans="1:9" x14ac:dyDescent="0.15">
      <c r="A4131" s="169" t="s">
        <v>1174</v>
      </c>
      <c r="B4131" s="169" t="s">
        <v>374</v>
      </c>
      <c r="C4131" s="170" t="s">
        <v>67</v>
      </c>
      <c r="D4131" s="170" t="s">
        <v>61</v>
      </c>
      <c r="E4131" s="171">
        <v>0.54820000000000002</v>
      </c>
      <c r="F4131" s="172">
        <v>-3.2899999999999999E-2</v>
      </c>
      <c r="G4131" s="171">
        <v>3.8300000000000001E-2</v>
      </c>
      <c r="H4131" s="171">
        <v>0.39</v>
      </c>
      <c r="I4131" s="170" t="b">
        <v>1</v>
      </c>
    </row>
    <row r="4132" spans="1:9" x14ac:dyDescent="0.15">
      <c r="A4132" s="169" t="s">
        <v>1174</v>
      </c>
      <c r="B4132" s="169" t="s">
        <v>1006</v>
      </c>
      <c r="C4132" s="170" t="s">
        <v>67</v>
      </c>
      <c r="D4132" s="170" t="s">
        <v>61</v>
      </c>
      <c r="E4132" s="171">
        <v>0.30409999999999998</v>
      </c>
      <c r="F4132" s="172">
        <v>-4.0000000000000001E-3</v>
      </c>
      <c r="G4132" s="171">
        <v>4.1300000000000003E-2</v>
      </c>
      <c r="H4132" s="171">
        <v>0.92300000000000004</v>
      </c>
      <c r="I4132" s="170" t="b">
        <v>1</v>
      </c>
    </row>
    <row r="4133" spans="1:9" x14ac:dyDescent="0.15">
      <c r="A4133" s="169" t="s">
        <v>1174</v>
      </c>
      <c r="B4133" s="169" t="s">
        <v>98</v>
      </c>
      <c r="C4133" s="170" t="s">
        <v>60</v>
      </c>
      <c r="D4133" s="170" t="s">
        <v>63</v>
      </c>
      <c r="E4133" s="171">
        <v>0.73660000000000003</v>
      </c>
      <c r="F4133" s="172">
        <v>2.69E-2</v>
      </c>
      <c r="G4133" s="171">
        <v>4.3099999999999999E-2</v>
      </c>
      <c r="H4133" s="171">
        <v>0.53300000000000003</v>
      </c>
      <c r="I4133" s="170" t="b">
        <v>1</v>
      </c>
    </row>
    <row r="4134" spans="1:9" x14ac:dyDescent="0.15">
      <c r="A4134" s="169" t="s">
        <v>1174</v>
      </c>
      <c r="B4134" s="169" t="s">
        <v>359</v>
      </c>
      <c r="C4134" s="170" t="s">
        <v>60</v>
      </c>
      <c r="D4134" s="170" t="s">
        <v>63</v>
      </c>
      <c r="E4134" s="171">
        <v>0.55179999999999996</v>
      </c>
      <c r="F4134" s="172">
        <v>-3.7600000000000001E-2</v>
      </c>
      <c r="G4134" s="171">
        <v>3.8300000000000001E-2</v>
      </c>
      <c r="H4134" s="171">
        <v>0.32600000000000001</v>
      </c>
      <c r="I4134" s="170" t="b">
        <v>1</v>
      </c>
    </row>
    <row r="4135" spans="1:9" x14ac:dyDescent="0.15">
      <c r="A4135" s="169" t="s">
        <v>1174</v>
      </c>
      <c r="B4135" s="169" t="s">
        <v>373</v>
      </c>
      <c r="C4135" s="170" t="s">
        <v>67</v>
      </c>
      <c r="D4135" s="170" t="s">
        <v>61</v>
      </c>
      <c r="E4135" s="171">
        <v>0.34749999999999998</v>
      </c>
      <c r="F4135" s="172">
        <v>1.8800000000000001E-2</v>
      </c>
      <c r="G4135" s="171">
        <v>0.04</v>
      </c>
      <c r="H4135" s="171">
        <v>0.63800000000000001</v>
      </c>
      <c r="I4135" s="170" t="b">
        <v>1</v>
      </c>
    </row>
    <row r="4136" spans="1:9" x14ac:dyDescent="0.15">
      <c r="A4136" s="169" t="s">
        <v>1174</v>
      </c>
      <c r="B4136" s="169" t="s">
        <v>367</v>
      </c>
      <c r="C4136" s="170" t="s">
        <v>60</v>
      </c>
      <c r="D4136" s="170" t="s">
        <v>61</v>
      </c>
      <c r="E4136" s="171">
        <v>0.66359999999999997</v>
      </c>
      <c r="F4136" s="172">
        <v>2.7699999999999999E-2</v>
      </c>
      <c r="G4136" s="171">
        <v>4.02E-2</v>
      </c>
      <c r="H4136" s="171">
        <v>0.49099999999999999</v>
      </c>
      <c r="I4136" s="170" t="b">
        <v>1</v>
      </c>
    </row>
    <row r="4137" spans="1:9" x14ac:dyDescent="0.15">
      <c r="A4137" s="169" t="s">
        <v>1174</v>
      </c>
      <c r="B4137" s="169" t="s">
        <v>827</v>
      </c>
      <c r="C4137" s="170" t="s">
        <v>61</v>
      </c>
      <c r="D4137" s="170" t="s">
        <v>67</v>
      </c>
      <c r="E4137" s="171">
        <v>0.47360000000000002</v>
      </c>
      <c r="F4137" s="172">
        <v>-2.9100000000000001E-2</v>
      </c>
      <c r="G4137" s="171">
        <v>3.8100000000000002E-2</v>
      </c>
      <c r="H4137" s="171">
        <v>0.44500000000000001</v>
      </c>
      <c r="I4137" s="170" t="b">
        <v>1</v>
      </c>
    </row>
    <row r="4138" spans="1:9" x14ac:dyDescent="0.15">
      <c r="A4138" s="169" t="s">
        <v>1174</v>
      </c>
      <c r="B4138" s="169" t="s">
        <v>309</v>
      </c>
      <c r="C4138" s="170" t="s">
        <v>67</v>
      </c>
      <c r="D4138" s="170" t="s">
        <v>61</v>
      </c>
      <c r="E4138" s="171">
        <v>0.78</v>
      </c>
      <c r="F4138" s="172">
        <v>-2.7300000000000001E-2</v>
      </c>
      <c r="G4138" s="171">
        <v>4.6199999999999998E-2</v>
      </c>
      <c r="H4138" s="171">
        <v>0.55500000000000005</v>
      </c>
      <c r="I4138" s="170" t="b">
        <v>1</v>
      </c>
    </row>
    <row r="4139" spans="1:9" x14ac:dyDescent="0.15">
      <c r="A4139" s="169" t="s">
        <v>1174</v>
      </c>
      <c r="B4139" s="169" t="s">
        <v>135</v>
      </c>
      <c r="C4139" s="170" t="s">
        <v>67</v>
      </c>
      <c r="D4139" s="170" t="s">
        <v>61</v>
      </c>
      <c r="E4139" s="171">
        <v>0.20760000000000001</v>
      </c>
      <c r="F4139" s="172">
        <v>-1.46E-2</v>
      </c>
      <c r="G4139" s="171">
        <v>4.6899999999999997E-2</v>
      </c>
      <c r="H4139" s="171">
        <v>0.75600000000000001</v>
      </c>
      <c r="I4139" s="170" t="b">
        <v>1</v>
      </c>
    </row>
    <row r="4140" spans="1:9" x14ac:dyDescent="0.15">
      <c r="A4140" s="169" t="s">
        <v>1174</v>
      </c>
      <c r="B4140" s="169" t="s">
        <v>304</v>
      </c>
      <c r="C4140" s="170" t="s">
        <v>60</v>
      </c>
      <c r="D4140" s="170" t="s">
        <v>63</v>
      </c>
      <c r="E4140" s="171">
        <v>0.48299999999999998</v>
      </c>
      <c r="F4140" s="172">
        <v>9.1999999999999998E-2</v>
      </c>
      <c r="G4140" s="171">
        <v>3.8100000000000002E-2</v>
      </c>
      <c r="H4140" s="171">
        <v>1.5699999999999999E-2</v>
      </c>
      <c r="I4140" s="170" t="b">
        <v>1</v>
      </c>
    </row>
    <row r="4141" spans="1:9" x14ac:dyDescent="0.15">
      <c r="A4141" s="169" t="s">
        <v>1174</v>
      </c>
      <c r="B4141" s="169" t="s">
        <v>974</v>
      </c>
      <c r="C4141" s="170" t="s">
        <v>60</v>
      </c>
      <c r="D4141" s="170" t="s">
        <v>63</v>
      </c>
      <c r="E4141" s="171">
        <v>0.38019999999999998</v>
      </c>
      <c r="F4141" s="172">
        <v>-2.3699999999999999E-2</v>
      </c>
      <c r="G4141" s="171">
        <v>4.24E-2</v>
      </c>
      <c r="H4141" s="171">
        <v>0.57599999999999996</v>
      </c>
      <c r="I4141" s="170" t="b">
        <v>1</v>
      </c>
    </row>
    <row r="4142" spans="1:9" x14ac:dyDescent="0.15">
      <c r="A4142" s="169" t="s">
        <v>1174</v>
      </c>
      <c r="B4142" s="169" t="s">
        <v>910</v>
      </c>
      <c r="C4142" s="170" t="s">
        <v>67</v>
      </c>
      <c r="D4142" s="170" t="s">
        <v>61</v>
      </c>
      <c r="E4142" s="171">
        <v>0.27789999999999998</v>
      </c>
      <c r="F4142" s="172">
        <v>-7.1999999999999998E-3</v>
      </c>
      <c r="G4142" s="171">
        <v>4.4499999999999998E-2</v>
      </c>
      <c r="H4142" s="171">
        <v>0.871</v>
      </c>
      <c r="I4142" s="170" t="b">
        <v>1</v>
      </c>
    </row>
    <row r="4143" spans="1:9" x14ac:dyDescent="0.15">
      <c r="A4143" s="169" t="s">
        <v>1174</v>
      </c>
      <c r="B4143" s="169" t="s">
        <v>978</v>
      </c>
      <c r="C4143" s="170" t="s">
        <v>60</v>
      </c>
      <c r="D4143" s="170" t="s">
        <v>63</v>
      </c>
      <c r="E4143" s="171">
        <v>0.13289999999999999</v>
      </c>
      <c r="F4143" s="172">
        <v>-4.5600000000000002E-2</v>
      </c>
      <c r="G4143" s="171">
        <v>6.7000000000000004E-2</v>
      </c>
      <c r="H4143" s="171">
        <v>0.496</v>
      </c>
      <c r="I4143" s="170" t="b">
        <v>1</v>
      </c>
    </row>
    <row r="4144" spans="1:9" x14ac:dyDescent="0.15">
      <c r="A4144" s="169" t="s">
        <v>1174</v>
      </c>
      <c r="B4144" s="169" t="s">
        <v>912</v>
      </c>
      <c r="C4144" s="170" t="s">
        <v>67</v>
      </c>
      <c r="D4144" s="170" t="s">
        <v>61</v>
      </c>
      <c r="E4144" s="171">
        <v>3.168E-2</v>
      </c>
      <c r="F4144" s="172">
        <v>0.13270000000000001</v>
      </c>
      <c r="G4144" s="171">
        <v>0.108</v>
      </c>
      <c r="H4144" s="171">
        <v>0.221</v>
      </c>
      <c r="I4144" s="170" t="b">
        <v>1</v>
      </c>
    </row>
    <row r="4145" spans="1:9" x14ac:dyDescent="0.15">
      <c r="A4145" s="169" t="s">
        <v>1174</v>
      </c>
      <c r="B4145" s="169" t="s">
        <v>237</v>
      </c>
      <c r="C4145" s="170" t="s">
        <v>67</v>
      </c>
      <c r="D4145" s="170" t="s">
        <v>60</v>
      </c>
      <c r="E4145" s="171">
        <v>0.72</v>
      </c>
      <c r="F4145" s="172">
        <v>8.3000000000000001E-3</v>
      </c>
      <c r="G4145" s="171">
        <v>4.24E-2</v>
      </c>
      <c r="H4145" s="171">
        <v>0.84499999999999997</v>
      </c>
      <c r="I4145" s="170" t="b">
        <v>1</v>
      </c>
    </row>
    <row r="4146" spans="1:9" x14ac:dyDescent="0.15">
      <c r="A4146" s="169" t="s">
        <v>1174</v>
      </c>
      <c r="B4146" s="169" t="s">
        <v>294</v>
      </c>
      <c r="C4146" s="170" t="s">
        <v>67</v>
      </c>
      <c r="D4146" s="170" t="s">
        <v>60</v>
      </c>
      <c r="E4146" s="171">
        <v>0.32919999999999999</v>
      </c>
      <c r="F4146" s="172">
        <v>-2.1899999999999999E-2</v>
      </c>
      <c r="G4146" s="171">
        <v>4.0399999999999998E-2</v>
      </c>
      <c r="H4146" s="171">
        <v>0.58799999999999997</v>
      </c>
      <c r="I4146" s="170" t="b">
        <v>1</v>
      </c>
    </row>
    <row r="4147" spans="1:9" x14ac:dyDescent="0.15">
      <c r="A4147" s="169" t="s">
        <v>1174</v>
      </c>
      <c r="B4147" s="169" t="s">
        <v>122</v>
      </c>
      <c r="C4147" s="170" t="s">
        <v>67</v>
      </c>
      <c r="D4147" s="170" t="s">
        <v>63</v>
      </c>
      <c r="E4147" s="171">
        <v>0.3296</v>
      </c>
      <c r="F4147" s="172">
        <v>-2.2100000000000002E-2</v>
      </c>
      <c r="G4147" s="171">
        <v>4.0399999999999998E-2</v>
      </c>
      <c r="H4147" s="171">
        <v>0.58399999999999996</v>
      </c>
      <c r="I4147" s="170" t="b">
        <v>1</v>
      </c>
    </row>
    <row r="4148" spans="1:9" x14ac:dyDescent="0.15">
      <c r="A4148" s="169" t="s">
        <v>1174</v>
      </c>
      <c r="B4148" s="169" t="s">
        <v>389</v>
      </c>
      <c r="C4148" s="170" t="s">
        <v>60</v>
      </c>
      <c r="D4148" s="170" t="s">
        <v>63</v>
      </c>
      <c r="E4148" s="171">
        <v>0.66090000000000004</v>
      </c>
      <c r="F4148" s="172">
        <v>-2.3999999999999998E-3</v>
      </c>
      <c r="G4148" s="171">
        <v>4.0300000000000002E-2</v>
      </c>
      <c r="H4148" s="171">
        <v>0.95299999999999996</v>
      </c>
      <c r="I4148" s="170" t="b">
        <v>1</v>
      </c>
    </row>
    <row r="4149" spans="1:9" x14ac:dyDescent="0.15">
      <c r="A4149" s="169" t="s">
        <v>1174</v>
      </c>
      <c r="B4149" s="169" t="s">
        <v>121</v>
      </c>
      <c r="C4149" s="170" t="s">
        <v>67</v>
      </c>
      <c r="D4149" s="170" t="s">
        <v>61</v>
      </c>
      <c r="E4149" s="171">
        <v>0.1137</v>
      </c>
      <c r="F4149" s="172">
        <v>0.01</v>
      </c>
      <c r="G4149" s="171">
        <v>6.0999999999999999E-2</v>
      </c>
      <c r="H4149" s="171">
        <v>0.87</v>
      </c>
      <c r="I4149" s="170" t="b">
        <v>1</v>
      </c>
    </row>
    <row r="4150" spans="1:9" x14ac:dyDescent="0.15">
      <c r="A4150" s="169" t="s">
        <v>1174</v>
      </c>
      <c r="B4150" s="169" t="s">
        <v>980</v>
      </c>
      <c r="C4150" s="170" t="s">
        <v>63</v>
      </c>
      <c r="D4150" s="170" t="s">
        <v>60</v>
      </c>
      <c r="E4150" s="171">
        <v>0.34260000000000002</v>
      </c>
      <c r="F4150" s="172">
        <v>-3.0999999999999999E-3</v>
      </c>
      <c r="G4150" s="171">
        <v>4.0099999999999997E-2</v>
      </c>
      <c r="H4150" s="171">
        <v>0.93799999999999994</v>
      </c>
      <c r="I4150" s="170" t="b">
        <v>1</v>
      </c>
    </row>
    <row r="4151" spans="1:9" x14ac:dyDescent="0.15">
      <c r="A4151" s="169" t="s">
        <v>1174</v>
      </c>
      <c r="B4151" s="169" t="s">
        <v>845</v>
      </c>
      <c r="C4151" s="170" t="s">
        <v>60</v>
      </c>
      <c r="D4151" s="170" t="s">
        <v>63</v>
      </c>
      <c r="E4151" s="171">
        <v>0.25890000000000002</v>
      </c>
      <c r="F4151" s="172">
        <v>-0.1048</v>
      </c>
      <c r="G4151" s="171">
        <v>4.3700000000000003E-2</v>
      </c>
      <c r="H4151" s="171">
        <v>1.6500000000000001E-2</v>
      </c>
      <c r="I4151" s="170" t="b">
        <v>1</v>
      </c>
    </row>
    <row r="4152" spans="1:9" x14ac:dyDescent="0.15">
      <c r="A4152" s="169" t="s">
        <v>1174</v>
      </c>
      <c r="B4152" s="169" t="s">
        <v>301</v>
      </c>
      <c r="C4152" s="170" t="s">
        <v>60</v>
      </c>
      <c r="D4152" s="170" t="s">
        <v>63</v>
      </c>
      <c r="E4152" s="171">
        <v>0.37580000000000002</v>
      </c>
      <c r="F4152" s="172">
        <v>-1.21E-2</v>
      </c>
      <c r="G4152" s="171">
        <v>3.9399999999999998E-2</v>
      </c>
      <c r="H4152" s="171">
        <v>0.75900000000000001</v>
      </c>
      <c r="I4152" s="170" t="b">
        <v>1</v>
      </c>
    </row>
    <row r="4153" spans="1:9" x14ac:dyDescent="0.15">
      <c r="A4153" s="169" t="s">
        <v>1174</v>
      </c>
      <c r="B4153" s="169" t="s">
        <v>180</v>
      </c>
      <c r="C4153" s="170" t="s">
        <v>60</v>
      </c>
      <c r="D4153" s="170" t="s">
        <v>63</v>
      </c>
      <c r="E4153" s="171">
        <v>0.1575</v>
      </c>
      <c r="F4153" s="172">
        <v>-2.9899999999999999E-2</v>
      </c>
      <c r="G4153" s="171">
        <v>5.2299999999999999E-2</v>
      </c>
      <c r="H4153" s="171">
        <v>0.56799999999999995</v>
      </c>
      <c r="I4153" s="170" t="b">
        <v>1</v>
      </c>
    </row>
    <row r="4154" spans="1:9" x14ac:dyDescent="0.15">
      <c r="A4154" s="169" t="s">
        <v>1174</v>
      </c>
      <c r="B4154" s="169" t="s">
        <v>801</v>
      </c>
      <c r="C4154" s="170" t="s">
        <v>61</v>
      </c>
      <c r="D4154" s="170" t="s">
        <v>67</v>
      </c>
      <c r="E4154" s="171">
        <v>0.34350000000000003</v>
      </c>
      <c r="F4154" s="172">
        <v>8.0000000000000002E-3</v>
      </c>
      <c r="G4154" s="171">
        <v>4.0500000000000001E-2</v>
      </c>
      <c r="H4154" s="171">
        <v>0.84299999999999997</v>
      </c>
      <c r="I4154" s="170" t="b">
        <v>1</v>
      </c>
    </row>
    <row r="4155" spans="1:9" x14ac:dyDescent="0.15">
      <c r="A4155" s="169" t="s">
        <v>1174</v>
      </c>
      <c r="B4155" s="169" t="s">
        <v>334</v>
      </c>
      <c r="C4155" s="170" t="s">
        <v>67</v>
      </c>
      <c r="D4155" s="170" t="s">
        <v>61</v>
      </c>
      <c r="E4155" s="171">
        <v>0.45679999999999998</v>
      </c>
      <c r="F4155" s="172">
        <v>2.8199999999999999E-2</v>
      </c>
      <c r="G4155" s="171">
        <v>3.8199999999999998E-2</v>
      </c>
      <c r="H4155" s="171">
        <v>0.46</v>
      </c>
      <c r="I4155" s="170" t="b">
        <v>1</v>
      </c>
    </row>
    <row r="4156" spans="1:9" x14ac:dyDescent="0.15">
      <c r="A4156" s="169" t="s">
        <v>1174</v>
      </c>
      <c r="B4156" s="169" t="s">
        <v>385</v>
      </c>
      <c r="C4156" s="170" t="s">
        <v>67</v>
      </c>
      <c r="D4156" s="170" t="s">
        <v>61</v>
      </c>
      <c r="E4156" s="171">
        <v>0.2092</v>
      </c>
      <c r="F4156" s="172">
        <v>-2.0000000000000001E-4</v>
      </c>
      <c r="G4156" s="171">
        <v>4.6800000000000001E-2</v>
      </c>
      <c r="H4156" s="171">
        <v>0.997</v>
      </c>
      <c r="I4156" s="170" t="b">
        <v>1</v>
      </c>
    </row>
    <row r="4157" spans="1:9" x14ac:dyDescent="0.15">
      <c r="A4157" s="169" t="s">
        <v>1174</v>
      </c>
      <c r="B4157" s="169" t="s">
        <v>964</v>
      </c>
      <c r="C4157" s="170" t="s">
        <v>60</v>
      </c>
      <c r="D4157" s="170" t="s">
        <v>63</v>
      </c>
      <c r="E4157" s="171">
        <v>0.26889999999999997</v>
      </c>
      <c r="F4157" s="172">
        <v>-8.5000000000000006E-3</v>
      </c>
      <c r="G4157" s="171">
        <v>4.3200000000000002E-2</v>
      </c>
      <c r="H4157" s="171">
        <v>0.84399999999999997</v>
      </c>
      <c r="I4157" s="170" t="b">
        <v>1</v>
      </c>
    </row>
    <row r="4158" spans="1:9" x14ac:dyDescent="0.15">
      <c r="A4158" s="169" t="s">
        <v>1174</v>
      </c>
      <c r="B4158" s="169" t="s">
        <v>966</v>
      </c>
      <c r="C4158" s="170" t="s">
        <v>63</v>
      </c>
      <c r="D4158" s="170" t="s">
        <v>61</v>
      </c>
      <c r="E4158" s="171">
        <v>0.47589999999999999</v>
      </c>
      <c r="F4158" s="172">
        <v>-6.1999999999999998E-3</v>
      </c>
      <c r="G4158" s="171">
        <v>3.7999999999999999E-2</v>
      </c>
      <c r="H4158" s="171">
        <v>0.87</v>
      </c>
      <c r="I4158" s="170" t="b">
        <v>0</v>
      </c>
    </row>
    <row r="4159" spans="1:9" x14ac:dyDescent="0.15">
      <c r="A4159" s="169" t="s">
        <v>1174</v>
      </c>
      <c r="B4159" s="169" t="s">
        <v>94</v>
      </c>
      <c r="C4159" s="170" t="s">
        <v>60</v>
      </c>
      <c r="D4159" s="170" t="s">
        <v>63</v>
      </c>
      <c r="E4159" s="171">
        <v>0.58199999999999996</v>
      </c>
      <c r="F4159" s="172">
        <v>6.2799999999999995E-2</v>
      </c>
      <c r="G4159" s="171">
        <v>3.8800000000000001E-2</v>
      </c>
      <c r="H4159" s="171">
        <v>0.106</v>
      </c>
      <c r="I4159" s="170" t="b">
        <v>1</v>
      </c>
    </row>
    <row r="4160" spans="1:9" x14ac:dyDescent="0.15">
      <c r="A4160" s="169" t="s">
        <v>1174</v>
      </c>
      <c r="B4160" s="169" t="s">
        <v>323</v>
      </c>
      <c r="C4160" s="170" t="s">
        <v>60</v>
      </c>
      <c r="D4160" s="170" t="s">
        <v>63</v>
      </c>
      <c r="E4160" s="171">
        <v>0.61709999999999998</v>
      </c>
      <c r="F4160" s="172">
        <v>-2.9899999999999999E-2</v>
      </c>
      <c r="G4160" s="171">
        <v>3.9E-2</v>
      </c>
      <c r="H4160" s="171">
        <v>0.443</v>
      </c>
      <c r="I4160" s="170" t="b">
        <v>1</v>
      </c>
    </row>
    <row r="4161" spans="1:9" x14ac:dyDescent="0.15">
      <c r="A4161" s="169" t="s">
        <v>1174</v>
      </c>
      <c r="B4161" s="169" t="s">
        <v>362</v>
      </c>
      <c r="C4161" s="170" t="s">
        <v>60</v>
      </c>
      <c r="D4161" s="170" t="s">
        <v>63</v>
      </c>
      <c r="E4161" s="171">
        <v>0.26450000000000001</v>
      </c>
      <c r="F4161" s="172">
        <v>3.2800000000000003E-2</v>
      </c>
      <c r="G4161" s="171">
        <v>4.3499999999999997E-2</v>
      </c>
      <c r="H4161" s="171">
        <v>0.45100000000000001</v>
      </c>
      <c r="I4161" s="170" t="b">
        <v>1</v>
      </c>
    </row>
    <row r="4162" spans="1:9" x14ac:dyDescent="0.15">
      <c r="A4162" s="169" t="s">
        <v>1174</v>
      </c>
      <c r="B4162" s="169" t="s">
        <v>360</v>
      </c>
      <c r="C4162" s="170" t="s">
        <v>67</v>
      </c>
      <c r="D4162" s="170" t="s">
        <v>61</v>
      </c>
      <c r="E4162" s="171">
        <v>0.80940000000000001</v>
      </c>
      <c r="F4162" s="172">
        <v>-0.1414</v>
      </c>
      <c r="G4162" s="171">
        <v>4.8300000000000003E-2</v>
      </c>
      <c r="H4162" s="171">
        <v>3.4199999999999999E-3</v>
      </c>
      <c r="I4162" s="170" t="b">
        <v>1</v>
      </c>
    </row>
    <row r="4163" spans="1:9" x14ac:dyDescent="0.15">
      <c r="A4163" s="169" t="s">
        <v>1174</v>
      </c>
      <c r="B4163" s="169" t="s">
        <v>861</v>
      </c>
      <c r="C4163" s="170" t="s">
        <v>63</v>
      </c>
      <c r="D4163" s="170" t="s">
        <v>60</v>
      </c>
      <c r="E4163" s="171">
        <v>0.52159999999999995</v>
      </c>
      <c r="F4163" s="172">
        <v>-2.0400000000000001E-2</v>
      </c>
      <c r="G4163" s="171">
        <v>3.8100000000000002E-2</v>
      </c>
      <c r="H4163" s="171">
        <v>0.59199999999999997</v>
      </c>
      <c r="I4163" s="170" t="b">
        <v>1</v>
      </c>
    </row>
    <row r="4164" spans="1:9" x14ac:dyDescent="0.15">
      <c r="A4164" s="169" t="s">
        <v>1174</v>
      </c>
      <c r="B4164" s="169" t="s">
        <v>849</v>
      </c>
      <c r="C4164" s="170" t="s">
        <v>63</v>
      </c>
      <c r="D4164" s="170" t="s">
        <v>60</v>
      </c>
      <c r="E4164" s="171">
        <v>0.34539999999999998</v>
      </c>
      <c r="F4164" s="172">
        <v>-5.8900000000000001E-2</v>
      </c>
      <c r="G4164" s="171">
        <v>0.04</v>
      </c>
      <c r="H4164" s="171">
        <v>0.14099999999999999</v>
      </c>
      <c r="I4164" s="170" t="b">
        <v>1</v>
      </c>
    </row>
    <row r="4165" spans="1:9" x14ac:dyDescent="0.15">
      <c r="A4165" s="169" t="s">
        <v>1177</v>
      </c>
      <c r="B4165" s="169" t="s">
        <v>954</v>
      </c>
      <c r="C4165" s="170" t="s">
        <v>63</v>
      </c>
      <c r="D4165" s="170" t="s">
        <v>61</v>
      </c>
      <c r="E4165" s="171">
        <v>0.40218999999999999</v>
      </c>
      <c r="F4165" s="172">
        <v>-5.12933E-2</v>
      </c>
      <c r="G4165" s="171">
        <v>6.2080650000000001E-2</v>
      </c>
      <c r="H4165" s="171">
        <v>0.40866999999999998</v>
      </c>
      <c r="I4165" s="170" t="b">
        <v>1</v>
      </c>
    </row>
    <row r="4166" spans="1:9" x14ac:dyDescent="0.15">
      <c r="A4166" s="169" t="s">
        <v>1177</v>
      </c>
      <c r="B4166" s="169" t="s">
        <v>327</v>
      </c>
      <c r="C4166" s="170" t="s">
        <v>60</v>
      </c>
      <c r="D4166" s="170" t="s">
        <v>63</v>
      </c>
      <c r="E4166" s="171">
        <v>0.56032999999999999</v>
      </c>
      <c r="F4166" s="172">
        <v>-6.5787700000000005E-2</v>
      </c>
      <c r="G4166" s="171">
        <v>6.0785220000000001E-2</v>
      </c>
      <c r="H4166" s="171">
        <v>0.27911999999999998</v>
      </c>
      <c r="I4166" s="170" t="b">
        <v>1</v>
      </c>
    </row>
    <row r="4167" spans="1:9" x14ac:dyDescent="0.15">
      <c r="A4167" s="169" t="s">
        <v>1177</v>
      </c>
      <c r="B4167" s="169" t="s">
        <v>239</v>
      </c>
      <c r="C4167" s="170" t="s">
        <v>60</v>
      </c>
      <c r="D4167" s="170" t="s">
        <v>63</v>
      </c>
      <c r="E4167" s="171">
        <v>0.35522999999999999</v>
      </c>
      <c r="F4167" s="172">
        <v>-3.5627199999999998E-2</v>
      </c>
      <c r="G4167" s="171">
        <v>6.1832860000000003E-2</v>
      </c>
      <c r="H4167" s="171">
        <v>0.56449000000000005</v>
      </c>
      <c r="I4167" s="170" t="b">
        <v>1</v>
      </c>
    </row>
    <row r="4168" spans="1:9" x14ac:dyDescent="0.15">
      <c r="A4168" s="169" t="s">
        <v>1177</v>
      </c>
      <c r="B4168" s="169" t="s">
        <v>144</v>
      </c>
      <c r="C4168" s="170" t="s">
        <v>60</v>
      </c>
      <c r="D4168" s="170" t="s">
        <v>63</v>
      </c>
      <c r="E4168" s="171">
        <v>0.52207000000000003</v>
      </c>
      <c r="F4168" s="172">
        <v>8.1210060000000001E-2</v>
      </c>
      <c r="G4168" s="171">
        <v>6.0054759999999999E-2</v>
      </c>
      <c r="H4168" s="171">
        <v>0.17629</v>
      </c>
      <c r="I4168" s="170" t="b">
        <v>1</v>
      </c>
    </row>
    <row r="4169" spans="1:9" x14ac:dyDescent="0.15">
      <c r="A4169" s="169" t="s">
        <v>1177</v>
      </c>
      <c r="B4169" s="169" t="s">
        <v>353</v>
      </c>
      <c r="C4169" s="170" t="s">
        <v>67</v>
      </c>
      <c r="D4169" s="170" t="s">
        <v>60</v>
      </c>
      <c r="E4169" s="171">
        <v>0.89839999999999998</v>
      </c>
      <c r="F4169" s="172">
        <v>6.2939800000000004E-2</v>
      </c>
      <c r="G4169" s="171">
        <v>0.10415992</v>
      </c>
      <c r="H4169" s="171">
        <v>0.54566999999999999</v>
      </c>
      <c r="I4169" s="170" t="b">
        <v>1</v>
      </c>
    </row>
    <row r="4170" spans="1:9" x14ac:dyDescent="0.15">
      <c r="A4170" s="169" t="s">
        <v>1177</v>
      </c>
      <c r="B4170" s="169" t="s">
        <v>380</v>
      </c>
      <c r="C4170" s="170" t="s">
        <v>60</v>
      </c>
      <c r="D4170" s="170" t="s">
        <v>63</v>
      </c>
      <c r="E4170" s="171">
        <v>4.4740000000000002E-2</v>
      </c>
      <c r="F4170" s="172">
        <v>0.24607852</v>
      </c>
      <c r="G4170" s="171">
        <v>0.13363468000000001</v>
      </c>
      <c r="H4170" s="171">
        <v>6.5559000000000006E-2</v>
      </c>
      <c r="I4170" s="170" t="b">
        <v>1</v>
      </c>
    </row>
    <row r="4171" spans="1:9" x14ac:dyDescent="0.15">
      <c r="A4171" s="169" t="s">
        <v>1177</v>
      </c>
      <c r="B4171" s="169" t="s">
        <v>394</v>
      </c>
      <c r="C4171" s="170" t="s">
        <v>1188</v>
      </c>
      <c r="D4171" s="170" t="s">
        <v>1176</v>
      </c>
      <c r="E4171" s="171">
        <v>0.47558</v>
      </c>
      <c r="F4171" s="172">
        <v>9.2579179999999997E-2</v>
      </c>
      <c r="G4171" s="171">
        <v>6.0157929999999998E-2</v>
      </c>
      <c r="H4171" s="171">
        <v>0.12382</v>
      </c>
      <c r="I4171" s="170" t="b">
        <v>0</v>
      </c>
    </row>
    <row r="4172" spans="1:9" x14ac:dyDescent="0.15">
      <c r="A4172" s="169" t="s">
        <v>1177</v>
      </c>
      <c r="B4172" s="169" t="s">
        <v>813</v>
      </c>
      <c r="C4172" s="170" t="s">
        <v>60</v>
      </c>
      <c r="D4172" s="170" t="s">
        <v>63</v>
      </c>
      <c r="E4172" s="171">
        <v>0.46095999999999998</v>
      </c>
      <c r="F4172" s="172">
        <v>-5.65704E-2</v>
      </c>
      <c r="G4172" s="171">
        <v>6.0542199999999997E-2</v>
      </c>
      <c r="H4172" s="171">
        <v>0.35010000000000002</v>
      </c>
      <c r="I4172" s="170" t="b">
        <v>1</v>
      </c>
    </row>
    <row r="4173" spans="1:9" x14ac:dyDescent="0.15">
      <c r="A4173" s="169" t="s">
        <v>1177</v>
      </c>
      <c r="B4173" s="169" t="s">
        <v>295</v>
      </c>
      <c r="C4173" s="170" t="s">
        <v>60</v>
      </c>
      <c r="D4173" s="170" t="s">
        <v>63</v>
      </c>
      <c r="E4173" s="171">
        <v>0.10006</v>
      </c>
      <c r="F4173" s="172">
        <v>-0.17435339999999999</v>
      </c>
      <c r="G4173" s="171">
        <v>0.10456069</v>
      </c>
      <c r="H4173" s="171">
        <v>9.5418000000000003E-2</v>
      </c>
      <c r="I4173" s="170" t="b">
        <v>1</v>
      </c>
    </row>
    <row r="4174" spans="1:9" x14ac:dyDescent="0.15">
      <c r="A4174" s="169" t="s">
        <v>1177</v>
      </c>
      <c r="B4174" s="169" t="s">
        <v>365</v>
      </c>
      <c r="C4174" s="170" t="s">
        <v>67</v>
      </c>
      <c r="D4174" s="170" t="s">
        <v>61</v>
      </c>
      <c r="E4174" s="171">
        <v>0.32490000000000002</v>
      </c>
      <c r="F4174" s="172">
        <v>0.11154137</v>
      </c>
      <c r="G4174" s="171">
        <v>6.3233570000000003E-2</v>
      </c>
      <c r="H4174" s="171">
        <v>7.7739000000000003E-2</v>
      </c>
      <c r="I4174" s="170" t="b">
        <v>1</v>
      </c>
    </row>
    <row r="4175" spans="1:9" x14ac:dyDescent="0.15">
      <c r="A4175" s="169" t="s">
        <v>1177</v>
      </c>
      <c r="B4175" s="169" t="s">
        <v>236</v>
      </c>
      <c r="C4175" s="170" t="s">
        <v>67</v>
      </c>
      <c r="D4175" s="170" t="s">
        <v>61</v>
      </c>
      <c r="E4175" s="171">
        <v>0.56976000000000004</v>
      </c>
      <c r="F4175" s="172">
        <v>-3.1498699999999998E-2</v>
      </c>
      <c r="G4175" s="171">
        <v>6.184837E-2</v>
      </c>
      <c r="H4175" s="171">
        <v>0.61055000000000004</v>
      </c>
      <c r="I4175" s="170" t="b">
        <v>1</v>
      </c>
    </row>
    <row r="4176" spans="1:9" x14ac:dyDescent="0.15">
      <c r="A4176" s="169" t="s">
        <v>1177</v>
      </c>
      <c r="B4176" s="169" t="s">
        <v>232</v>
      </c>
      <c r="C4176" s="170" t="s">
        <v>1176</v>
      </c>
      <c r="D4176" s="170" t="s">
        <v>1178</v>
      </c>
      <c r="E4176" s="171">
        <v>0.45467999999999997</v>
      </c>
      <c r="F4176" s="172">
        <v>7.0458460000000001E-2</v>
      </c>
      <c r="G4176" s="171">
        <v>6.0611690000000003E-2</v>
      </c>
      <c r="H4176" s="171">
        <v>0.24504999999999999</v>
      </c>
      <c r="I4176" s="170" t="b">
        <v>0</v>
      </c>
    </row>
    <row r="4177" spans="1:9" x14ac:dyDescent="0.15">
      <c r="A4177" s="169" t="s">
        <v>1177</v>
      </c>
      <c r="B4177" s="169" t="s">
        <v>930</v>
      </c>
      <c r="C4177" s="170" t="s">
        <v>67</v>
      </c>
      <c r="D4177" s="170" t="s">
        <v>61</v>
      </c>
      <c r="E4177" s="171">
        <v>0.20507</v>
      </c>
      <c r="F4177" s="172">
        <v>0.13714984</v>
      </c>
      <c r="G4177" s="171">
        <v>7.2035619999999995E-2</v>
      </c>
      <c r="H4177" s="171">
        <v>5.6920999999999999E-2</v>
      </c>
      <c r="I4177" s="170" t="b">
        <v>1</v>
      </c>
    </row>
    <row r="4178" spans="1:9" x14ac:dyDescent="0.15">
      <c r="A4178" s="169" t="s">
        <v>1177</v>
      </c>
      <c r="B4178" s="169" t="s">
        <v>297</v>
      </c>
      <c r="C4178" s="170" t="s">
        <v>67</v>
      </c>
      <c r="D4178" s="170" t="s">
        <v>60</v>
      </c>
      <c r="E4178" s="171">
        <v>0.48568</v>
      </c>
      <c r="F4178" s="172">
        <v>-5.5512699999999998E-2</v>
      </c>
      <c r="G4178" s="171">
        <v>6.0329519999999998E-2</v>
      </c>
      <c r="H4178" s="171">
        <v>0.35748999999999997</v>
      </c>
      <c r="I4178" s="170" t="b">
        <v>0</v>
      </c>
    </row>
    <row r="4179" spans="1:9" x14ac:dyDescent="0.15">
      <c r="A4179" s="169" t="s">
        <v>1177</v>
      </c>
      <c r="B4179" s="169" t="s">
        <v>109</v>
      </c>
      <c r="C4179" s="170" t="s">
        <v>67</v>
      </c>
      <c r="D4179" s="170" t="s">
        <v>60</v>
      </c>
      <c r="E4179" s="171">
        <v>0.31337999999999999</v>
      </c>
      <c r="F4179" s="172">
        <v>7.3250460000000003E-2</v>
      </c>
      <c r="G4179" s="171">
        <v>6.4535770000000006E-2</v>
      </c>
      <c r="H4179" s="171">
        <v>0.25635999999999998</v>
      </c>
      <c r="I4179" s="170" t="b">
        <v>1</v>
      </c>
    </row>
    <row r="4180" spans="1:9" x14ac:dyDescent="0.15">
      <c r="A4180" s="169" t="s">
        <v>1177</v>
      </c>
      <c r="B4180" s="169" t="s">
        <v>282</v>
      </c>
      <c r="C4180" s="170" t="s">
        <v>67</v>
      </c>
      <c r="D4180" s="170" t="s">
        <v>61</v>
      </c>
      <c r="E4180" s="171">
        <v>0.60497000000000001</v>
      </c>
      <c r="F4180" s="172">
        <v>3.0045100000000002E-3</v>
      </c>
      <c r="G4180" s="171">
        <v>6.6809129999999994E-2</v>
      </c>
      <c r="H4180" s="171">
        <v>0.96413000000000004</v>
      </c>
      <c r="I4180" s="170" t="b">
        <v>1</v>
      </c>
    </row>
    <row r="4181" spans="1:9" x14ac:dyDescent="0.15">
      <c r="A4181" s="169" t="s">
        <v>1177</v>
      </c>
      <c r="B4181" s="169" t="s">
        <v>175</v>
      </c>
      <c r="C4181" s="170" t="s">
        <v>67</v>
      </c>
      <c r="D4181" s="170" t="s">
        <v>63</v>
      </c>
      <c r="E4181" s="171">
        <v>0.26522000000000001</v>
      </c>
      <c r="F4181" s="172">
        <v>-2.32686E-2</v>
      </c>
      <c r="G4181" s="171">
        <v>6.7195400000000002E-2</v>
      </c>
      <c r="H4181" s="171">
        <v>0.72912999999999994</v>
      </c>
      <c r="I4181" s="170" t="b">
        <v>1</v>
      </c>
    </row>
    <row r="4182" spans="1:9" x14ac:dyDescent="0.15">
      <c r="A4182" s="169" t="s">
        <v>1177</v>
      </c>
      <c r="B4182" s="169" t="s">
        <v>835</v>
      </c>
      <c r="C4182" s="170" t="s">
        <v>60</v>
      </c>
      <c r="D4182" s="170" t="s">
        <v>61</v>
      </c>
      <c r="E4182" s="171">
        <v>0.41997000000000001</v>
      </c>
      <c r="F4182" s="172">
        <v>5.1643229999999998E-2</v>
      </c>
      <c r="G4182" s="171">
        <v>6.1627990000000001E-2</v>
      </c>
      <c r="H4182" s="171">
        <v>0.40204000000000001</v>
      </c>
      <c r="I4182" s="170" t="b">
        <v>1</v>
      </c>
    </row>
    <row r="4183" spans="1:9" x14ac:dyDescent="0.15">
      <c r="A4183" s="169" t="s">
        <v>1177</v>
      </c>
      <c r="B4183" s="169" t="s">
        <v>181</v>
      </c>
      <c r="C4183" s="170" t="s">
        <v>67</v>
      </c>
      <c r="D4183" s="170" t="s">
        <v>61</v>
      </c>
      <c r="E4183" s="171">
        <v>0.28012999999999999</v>
      </c>
      <c r="F4183" s="172">
        <v>3.8258710000000001E-2</v>
      </c>
      <c r="G4183" s="171">
        <v>6.6572619999999999E-2</v>
      </c>
      <c r="H4183" s="171">
        <v>0.5655</v>
      </c>
      <c r="I4183" s="170" t="b">
        <v>1</v>
      </c>
    </row>
    <row r="4184" spans="1:9" x14ac:dyDescent="0.15">
      <c r="A4184" s="169" t="s">
        <v>1177</v>
      </c>
      <c r="B4184" s="169" t="s">
        <v>346</v>
      </c>
      <c r="C4184" s="170" t="s">
        <v>1176</v>
      </c>
      <c r="D4184" s="170" t="s">
        <v>1189</v>
      </c>
      <c r="E4184" s="171">
        <v>0.36124000000000001</v>
      </c>
      <c r="F4184" s="172">
        <v>0.14842000999999999</v>
      </c>
      <c r="G4184" s="171">
        <v>6.2074129999999998E-2</v>
      </c>
      <c r="H4184" s="171">
        <v>1.6802000000000001E-2</v>
      </c>
      <c r="I4184" s="170" t="b">
        <v>0</v>
      </c>
    </row>
    <row r="4185" spans="1:9" x14ac:dyDescent="0.15">
      <c r="A4185" s="169" t="s">
        <v>1177</v>
      </c>
      <c r="B4185" s="169" t="s">
        <v>773</v>
      </c>
      <c r="C4185" s="170" t="s">
        <v>67</v>
      </c>
      <c r="D4185" s="170" t="s">
        <v>61</v>
      </c>
      <c r="E4185" s="171">
        <v>0.30071999999999999</v>
      </c>
      <c r="F4185" s="172">
        <v>9.3490340000000005E-2</v>
      </c>
      <c r="G4185" s="171">
        <v>6.4803139999999995E-2</v>
      </c>
      <c r="H4185" s="171">
        <v>0.14910999999999999</v>
      </c>
      <c r="I4185" s="170" t="b">
        <v>1</v>
      </c>
    </row>
    <row r="4186" spans="1:9" x14ac:dyDescent="0.15">
      <c r="A4186" s="169" t="s">
        <v>1177</v>
      </c>
      <c r="B4186" s="169" t="s">
        <v>793</v>
      </c>
      <c r="C4186" s="170" t="s">
        <v>63</v>
      </c>
      <c r="D4186" s="170" t="s">
        <v>60</v>
      </c>
      <c r="E4186" s="171">
        <v>0.10246</v>
      </c>
      <c r="F4186" s="172">
        <v>-0.13353139999999999</v>
      </c>
      <c r="G4186" s="171">
        <v>0.10197932</v>
      </c>
      <c r="H4186" s="171">
        <v>0.19040000000000001</v>
      </c>
      <c r="I4186" s="170" t="b">
        <v>1</v>
      </c>
    </row>
    <row r="4187" spans="1:9" x14ac:dyDescent="0.15">
      <c r="A4187" s="169" t="s">
        <v>1177</v>
      </c>
      <c r="B4187" s="169" t="s">
        <v>154</v>
      </c>
      <c r="C4187" s="170" t="s">
        <v>67</v>
      </c>
      <c r="D4187" s="170" t="s">
        <v>61</v>
      </c>
      <c r="E4187" s="171">
        <v>0.17835000000000001</v>
      </c>
      <c r="F4187" s="172">
        <v>-3.4591400000000001E-2</v>
      </c>
      <c r="G4187" s="171">
        <v>7.9512399999999997E-2</v>
      </c>
      <c r="H4187" s="171">
        <v>0.66352999999999995</v>
      </c>
      <c r="I4187" s="170" t="b">
        <v>1</v>
      </c>
    </row>
    <row r="4188" spans="1:9" x14ac:dyDescent="0.15">
      <c r="A4188" s="169" t="s">
        <v>1177</v>
      </c>
      <c r="B4188" s="169" t="s">
        <v>404</v>
      </c>
      <c r="C4188" s="170" t="s">
        <v>60</v>
      </c>
      <c r="D4188" s="170" t="s">
        <v>63</v>
      </c>
      <c r="E4188" s="171">
        <v>0.82164999999999999</v>
      </c>
      <c r="F4188" s="172">
        <v>3.4591440000000001E-2</v>
      </c>
      <c r="G4188" s="171">
        <v>7.9512399999999997E-2</v>
      </c>
      <c r="H4188" s="171">
        <v>0.66352999999999995</v>
      </c>
      <c r="I4188" s="170" t="b">
        <v>1</v>
      </c>
    </row>
    <row r="4189" spans="1:9" x14ac:dyDescent="0.15">
      <c r="A4189" s="169" t="s">
        <v>1177</v>
      </c>
      <c r="B4189" s="169" t="s">
        <v>922</v>
      </c>
      <c r="C4189" s="170" t="s">
        <v>63</v>
      </c>
      <c r="D4189" s="170" t="s">
        <v>60</v>
      </c>
      <c r="E4189" s="171">
        <v>0.45345000000000002</v>
      </c>
      <c r="F4189" s="172">
        <v>-3.6664000000000002E-2</v>
      </c>
      <c r="G4189" s="171">
        <v>6.0811919999999998E-2</v>
      </c>
      <c r="H4189" s="171">
        <v>0.54657</v>
      </c>
      <c r="I4189" s="170" t="b">
        <v>1</v>
      </c>
    </row>
    <row r="4190" spans="1:9" x14ac:dyDescent="0.15">
      <c r="A4190" s="169" t="s">
        <v>1177</v>
      </c>
      <c r="B4190" s="169" t="s">
        <v>178</v>
      </c>
      <c r="C4190" s="170" t="s">
        <v>63</v>
      </c>
      <c r="D4190" s="170" t="s">
        <v>61</v>
      </c>
      <c r="E4190" s="171">
        <v>0.75719999999999998</v>
      </c>
      <c r="F4190" s="172">
        <v>-4.0181799999999997E-2</v>
      </c>
      <c r="G4190" s="171">
        <v>6.9696460000000002E-2</v>
      </c>
      <c r="H4190" s="171">
        <v>0.56425999999999998</v>
      </c>
      <c r="I4190" s="170" t="b">
        <v>1</v>
      </c>
    </row>
    <row r="4191" spans="1:9" x14ac:dyDescent="0.15">
      <c r="A4191" s="169" t="s">
        <v>1177</v>
      </c>
      <c r="B4191" s="169" t="s">
        <v>253</v>
      </c>
      <c r="C4191" s="170" t="s">
        <v>67</v>
      </c>
      <c r="D4191" s="170" t="s">
        <v>61</v>
      </c>
      <c r="E4191" s="171">
        <v>0.47904999999999998</v>
      </c>
      <c r="F4191" s="172">
        <v>-2.9428800000000001E-2</v>
      </c>
      <c r="G4191" s="171">
        <v>6.0373080000000003E-2</v>
      </c>
      <c r="H4191" s="171">
        <v>0.62594000000000005</v>
      </c>
      <c r="I4191" s="170" t="b">
        <v>1</v>
      </c>
    </row>
    <row r="4192" spans="1:9" x14ac:dyDescent="0.15">
      <c r="A4192" s="169" t="s">
        <v>1177</v>
      </c>
      <c r="B4192" s="169" t="s">
        <v>254</v>
      </c>
      <c r="C4192" s="170" t="s">
        <v>63</v>
      </c>
      <c r="D4192" s="170" t="s">
        <v>61</v>
      </c>
      <c r="E4192" s="171">
        <v>0.37447000000000003</v>
      </c>
      <c r="F4192" s="172">
        <v>-6.4005300000000001E-2</v>
      </c>
      <c r="G4192" s="171">
        <v>6.1750260000000001E-2</v>
      </c>
      <c r="H4192" s="171">
        <v>0.29996</v>
      </c>
      <c r="I4192" s="170" t="b">
        <v>1</v>
      </c>
    </row>
    <row r="4193" spans="1:9" x14ac:dyDescent="0.15">
      <c r="A4193" s="169" t="s">
        <v>1177</v>
      </c>
      <c r="B4193" s="169" t="s">
        <v>321</v>
      </c>
      <c r="C4193" s="170" t="s">
        <v>63</v>
      </c>
      <c r="D4193" s="170" t="s">
        <v>61</v>
      </c>
      <c r="E4193" s="171">
        <v>0.31991999999999998</v>
      </c>
      <c r="F4193" s="172">
        <v>-4.49974E-2</v>
      </c>
      <c r="G4193" s="171">
        <v>6.4673820000000007E-2</v>
      </c>
      <c r="H4193" s="171">
        <v>0.48658000000000001</v>
      </c>
      <c r="I4193" s="170" t="b">
        <v>1</v>
      </c>
    </row>
    <row r="4194" spans="1:9" x14ac:dyDescent="0.15">
      <c r="A4194" s="169" t="s">
        <v>1177</v>
      </c>
      <c r="B4194" s="169" t="s">
        <v>165</v>
      </c>
      <c r="C4194" s="170" t="s">
        <v>60</v>
      </c>
      <c r="D4194" s="170" t="s">
        <v>63</v>
      </c>
      <c r="E4194" s="171">
        <v>0.55350999999999995</v>
      </c>
      <c r="F4194" s="172">
        <v>-9.9949999999999995E-4</v>
      </c>
      <c r="G4194" s="171">
        <v>0.10184841</v>
      </c>
      <c r="H4194" s="171">
        <v>0.99217</v>
      </c>
      <c r="I4194" s="170" t="b">
        <v>1</v>
      </c>
    </row>
    <row r="4195" spans="1:9" x14ac:dyDescent="0.15">
      <c r="A4195" s="169" t="s">
        <v>1177</v>
      </c>
      <c r="B4195" s="169" t="s">
        <v>222</v>
      </c>
      <c r="C4195" s="170" t="s">
        <v>1179</v>
      </c>
      <c r="D4195" s="170" t="s">
        <v>1176</v>
      </c>
      <c r="E4195" s="171">
        <v>0.31087999999999999</v>
      </c>
      <c r="F4195" s="172">
        <v>-1.30852E-2</v>
      </c>
      <c r="G4195" s="171">
        <v>6.4073599999999994E-2</v>
      </c>
      <c r="H4195" s="171">
        <v>0.83818000000000004</v>
      </c>
      <c r="I4195" s="170" t="b">
        <v>0</v>
      </c>
    </row>
    <row r="4196" spans="1:9" x14ac:dyDescent="0.15">
      <c r="A4196" s="169" t="s">
        <v>1177</v>
      </c>
      <c r="B4196" s="169" t="s">
        <v>104</v>
      </c>
      <c r="C4196" s="170" t="s">
        <v>63</v>
      </c>
      <c r="D4196" s="170" t="s">
        <v>61</v>
      </c>
      <c r="E4196" s="171">
        <v>0.57069999999999999</v>
      </c>
      <c r="F4196" s="172">
        <v>8.3381609999999995E-2</v>
      </c>
      <c r="G4196" s="171">
        <v>6.0885700000000001E-2</v>
      </c>
      <c r="H4196" s="171">
        <v>0.17085</v>
      </c>
      <c r="I4196" s="170" t="b">
        <v>0</v>
      </c>
    </row>
    <row r="4197" spans="1:9" x14ac:dyDescent="0.15">
      <c r="A4197" s="169" t="s">
        <v>1177</v>
      </c>
      <c r="B4197" s="169" t="s">
        <v>390</v>
      </c>
      <c r="C4197" s="170" t="s">
        <v>60</v>
      </c>
      <c r="D4197" s="170" t="s">
        <v>61</v>
      </c>
      <c r="E4197" s="171">
        <v>0.85980999999999996</v>
      </c>
      <c r="F4197" s="172">
        <v>-3.9919999999999999E-3</v>
      </c>
      <c r="G4197" s="171">
        <v>9.0949719999999998E-2</v>
      </c>
      <c r="H4197" s="171">
        <v>0.96499000000000001</v>
      </c>
      <c r="I4197" s="170" t="b">
        <v>1</v>
      </c>
    </row>
    <row r="4198" spans="1:9" x14ac:dyDescent="0.15">
      <c r="A4198" s="169" t="s">
        <v>1177</v>
      </c>
      <c r="B4198" s="169" t="s">
        <v>151</v>
      </c>
      <c r="C4198" s="170" t="s">
        <v>67</v>
      </c>
      <c r="D4198" s="170" t="s">
        <v>63</v>
      </c>
      <c r="E4198" s="171">
        <v>0.66540999999999995</v>
      </c>
      <c r="F4198" s="172">
        <v>-0.1151128</v>
      </c>
      <c r="G4198" s="171">
        <v>6.2995049999999997E-2</v>
      </c>
      <c r="H4198" s="171">
        <v>6.7650000000000002E-2</v>
      </c>
      <c r="I4198" s="170" t="b">
        <v>1</v>
      </c>
    </row>
    <row r="4199" spans="1:9" x14ac:dyDescent="0.15">
      <c r="A4199" s="169" t="s">
        <v>1177</v>
      </c>
      <c r="B4199" s="169" t="s">
        <v>343</v>
      </c>
      <c r="C4199" s="170" t="s">
        <v>60</v>
      </c>
      <c r="D4199" s="170" t="s">
        <v>63</v>
      </c>
      <c r="E4199" s="171">
        <v>0.23918</v>
      </c>
      <c r="F4199" s="172">
        <v>3.8258710000000001E-2</v>
      </c>
      <c r="G4199" s="171">
        <v>7.0392159999999995E-2</v>
      </c>
      <c r="H4199" s="171">
        <v>0.58677999999999997</v>
      </c>
      <c r="I4199" s="170" t="b">
        <v>1</v>
      </c>
    </row>
    <row r="4200" spans="1:9" x14ac:dyDescent="0.15">
      <c r="A4200" s="169" t="s">
        <v>1177</v>
      </c>
      <c r="B4200" s="169" t="s">
        <v>186</v>
      </c>
      <c r="C4200" s="170" t="s">
        <v>60</v>
      </c>
      <c r="D4200" s="170" t="s">
        <v>63</v>
      </c>
      <c r="E4200" s="171">
        <v>0.73080000000000001</v>
      </c>
      <c r="F4200" s="172">
        <v>-6.2035399999999997E-2</v>
      </c>
      <c r="G4200" s="171">
        <v>6.7321489999999998E-2</v>
      </c>
      <c r="H4200" s="171">
        <v>0.35680000000000001</v>
      </c>
      <c r="I4200" s="170" t="b">
        <v>1</v>
      </c>
    </row>
    <row r="4201" spans="1:9" x14ac:dyDescent="0.15">
      <c r="A4201" s="169" t="s">
        <v>1177</v>
      </c>
      <c r="B4201" s="169" t="s">
        <v>183</v>
      </c>
      <c r="C4201" s="170" t="s">
        <v>60</v>
      </c>
      <c r="D4201" s="170" t="s">
        <v>63</v>
      </c>
      <c r="E4201" s="171">
        <v>6.1650000000000003E-2</v>
      </c>
      <c r="F4201" s="172">
        <v>0.14236724000000001</v>
      </c>
      <c r="G4201" s="171">
        <v>0.12075043000000001</v>
      </c>
      <c r="H4201" s="171">
        <v>0.23838999999999999</v>
      </c>
      <c r="I4201" s="170" t="b">
        <v>1</v>
      </c>
    </row>
    <row r="4202" spans="1:9" x14ac:dyDescent="0.15">
      <c r="A4202" s="169" t="s">
        <v>1177</v>
      </c>
      <c r="B4202" s="169" t="s">
        <v>184</v>
      </c>
      <c r="C4202" s="170" t="s">
        <v>67</v>
      </c>
      <c r="D4202" s="170" t="s">
        <v>61</v>
      </c>
      <c r="E4202" s="171">
        <v>0.78376999999999997</v>
      </c>
      <c r="F4202" s="172">
        <v>4.4997370000000002E-2</v>
      </c>
      <c r="G4202" s="171">
        <v>7.4068060000000005E-2</v>
      </c>
      <c r="H4202" s="171">
        <v>0.54351000000000005</v>
      </c>
      <c r="I4202" s="170" t="b">
        <v>1</v>
      </c>
    </row>
    <row r="4203" spans="1:9" x14ac:dyDescent="0.15">
      <c r="A4203" s="169" t="s">
        <v>1177</v>
      </c>
      <c r="B4203" s="169" t="s">
        <v>948</v>
      </c>
      <c r="C4203" s="170" t="s">
        <v>67</v>
      </c>
      <c r="D4203" s="170" t="s">
        <v>60</v>
      </c>
      <c r="E4203" s="171">
        <v>0.45796999999999999</v>
      </c>
      <c r="F4203" s="172">
        <v>1.9980000000000002E-3</v>
      </c>
      <c r="G4203" s="171">
        <v>5.8770959999999997E-2</v>
      </c>
      <c r="H4203" s="171">
        <v>0.97287999999999997</v>
      </c>
      <c r="I4203" s="170" t="b">
        <v>0</v>
      </c>
    </row>
    <row r="4204" spans="1:9" x14ac:dyDescent="0.15">
      <c r="A4204" s="169" t="s">
        <v>1177</v>
      </c>
      <c r="B4204" s="169" t="s">
        <v>1008</v>
      </c>
      <c r="C4204" s="170" t="s">
        <v>61</v>
      </c>
      <c r="D4204" s="170" t="s">
        <v>67</v>
      </c>
      <c r="E4204" s="171">
        <v>2.0750000000000001E-2</v>
      </c>
      <c r="F4204" s="172">
        <v>0.12839321000000001</v>
      </c>
      <c r="G4204" s="171">
        <v>0.19999749999999999</v>
      </c>
      <c r="H4204" s="171">
        <v>0.52088999999999996</v>
      </c>
      <c r="I4204" s="170" t="b">
        <v>1</v>
      </c>
    </row>
    <row r="4205" spans="1:9" x14ac:dyDescent="0.15">
      <c r="A4205" s="169" t="s">
        <v>1177</v>
      </c>
      <c r="B4205" s="169" t="s">
        <v>138</v>
      </c>
      <c r="C4205" s="170" t="s">
        <v>67</v>
      </c>
      <c r="D4205" s="170" t="s">
        <v>60</v>
      </c>
      <c r="E4205" s="171">
        <v>0.81752000000000002</v>
      </c>
      <c r="F4205" s="172">
        <v>4.395189E-2</v>
      </c>
      <c r="G4205" s="171">
        <v>7.9619120000000002E-2</v>
      </c>
      <c r="H4205" s="171">
        <v>0.58092999999999995</v>
      </c>
      <c r="I4205" s="170" t="b">
        <v>1</v>
      </c>
    </row>
    <row r="4206" spans="1:9" x14ac:dyDescent="0.15">
      <c r="A4206" s="169" t="s">
        <v>1177</v>
      </c>
      <c r="B4206" s="169" t="s">
        <v>283</v>
      </c>
      <c r="C4206" s="170" t="s">
        <v>67</v>
      </c>
      <c r="D4206" s="170" t="s">
        <v>63</v>
      </c>
      <c r="E4206" s="171">
        <v>5.9709999999999999E-2</v>
      </c>
      <c r="F4206" s="172">
        <v>0.13802130000000001</v>
      </c>
      <c r="G4206" s="171">
        <v>0.121085</v>
      </c>
      <c r="H4206" s="171">
        <v>0.25434000000000001</v>
      </c>
      <c r="I4206" s="170" t="b">
        <v>1</v>
      </c>
    </row>
    <row r="4207" spans="1:9" x14ac:dyDescent="0.15">
      <c r="A4207" s="169" t="s">
        <v>1177</v>
      </c>
      <c r="B4207" s="169" t="s">
        <v>357</v>
      </c>
      <c r="C4207" s="170" t="s">
        <v>60</v>
      </c>
      <c r="D4207" s="170" t="s">
        <v>63</v>
      </c>
      <c r="E4207" s="171">
        <v>0.68925999999999998</v>
      </c>
      <c r="F4207" s="172">
        <v>3.252319E-2</v>
      </c>
      <c r="G4207" s="171">
        <v>6.4497109999999996E-2</v>
      </c>
      <c r="H4207" s="171">
        <v>0.61407999999999996</v>
      </c>
      <c r="I4207" s="170" t="b">
        <v>1</v>
      </c>
    </row>
    <row r="4208" spans="1:9" x14ac:dyDescent="0.15">
      <c r="A4208" s="169" t="s">
        <v>1177</v>
      </c>
      <c r="B4208" s="169" t="s">
        <v>161</v>
      </c>
      <c r="C4208" s="170" t="s">
        <v>60</v>
      </c>
      <c r="D4208" s="170" t="s">
        <v>63</v>
      </c>
      <c r="E4208" s="171">
        <v>0.24504999999999999</v>
      </c>
      <c r="F4208" s="172">
        <v>-5.8688999999999998E-2</v>
      </c>
      <c r="G4208" s="171">
        <v>7.0986270000000004E-2</v>
      </c>
      <c r="H4208" s="171">
        <v>0.40837000000000001</v>
      </c>
      <c r="I4208" s="170" t="b">
        <v>1</v>
      </c>
    </row>
    <row r="4209" spans="1:9" x14ac:dyDescent="0.15">
      <c r="A4209" s="169" t="s">
        <v>1177</v>
      </c>
      <c r="B4209" s="169" t="s">
        <v>65</v>
      </c>
      <c r="C4209" s="170" t="s">
        <v>1180</v>
      </c>
      <c r="D4209" s="170" t="s">
        <v>1176</v>
      </c>
      <c r="E4209" s="171">
        <v>0.40586</v>
      </c>
      <c r="F4209" s="172">
        <v>5.9211859999999998E-2</v>
      </c>
      <c r="G4209" s="171">
        <v>6.2156509999999998E-2</v>
      </c>
      <c r="H4209" s="171">
        <v>0.34078000000000003</v>
      </c>
      <c r="I4209" s="170" t="b">
        <v>0</v>
      </c>
    </row>
    <row r="4210" spans="1:9" x14ac:dyDescent="0.15">
      <c r="A4210" s="169" t="s">
        <v>1177</v>
      </c>
      <c r="B4210" s="169" t="s">
        <v>409</v>
      </c>
      <c r="C4210" s="170" t="s">
        <v>1192</v>
      </c>
      <c r="D4210" s="170" t="s">
        <v>1176</v>
      </c>
      <c r="E4210" s="171">
        <v>0.28969</v>
      </c>
      <c r="F4210" s="172">
        <v>6.9756100000000001E-3</v>
      </c>
      <c r="G4210" s="171">
        <v>6.3068100000000002E-2</v>
      </c>
      <c r="H4210" s="171">
        <v>0.91193000000000002</v>
      </c>
      <c r="I4210" s="170" t="b">
        <v>0</v>
      </c>
    </row>
    <row r="4211" spans="1:9" x14ac:dyDescent="0.15">
      <c r="A4211" s="169" t="s">
        <v>1177</v>
      </c>
      <c r="B4211" s="169" t="s">
        <v>900</v>
      </c>
      <c r="C4211" s="170" t="s">
        <v>60</v>
      </c>
      <c r="D4211" s="170" t="s">
        <v>63</v>
      </c>
      <c r="E4211" s="171">
        <v>2.7980000000000001E-2</v>
      </c>
      <c r="F4211" s="172">
        <v>-8.9924699999999996E-2</v>
      </c>
      <c r="G4211" s="171">
        <v>0.18399518000000001</v>
      </c>
      <c r="H4211" s="171">
        <v>0.62502999999999997</v>
      </c>
      <c r="I4211" s="170" t="b">
        <v>1</v>
      </c>
    </row>
    <row r="4212" spans="1:9" x14ac:dyDescent="0.15">
      <c r="A4212" s="169" t="s">
        <v>1177</v>
      </c>
      <c r="B4212" s="169" t="s">
        <v>136</v>
      </c>
      <c r="C4212" s="170" t="s">
        <v>60</v>
      </c>
      <c r="D4212" s="170" t="s">
        <v>63</v>
      </c>
      <c r="E4212" s="171">
        <v>0.85204999999999997</v>
      </c>
      <c r="F4212" s="172">
        <v>-6.2035399999999997E-2</v>
      </c>
      <c r="G4212" s="171">
        <v>8.4957099999999994E-2</v>
      </c>
      <c r="H4212" s="171">
        <v>0.46527000000000002</v>
      </c>
      <c r="I4212" s="170" t="b">
        <v>1</v>
      </c>
    </row>
    <row r="4213" spans="1:9" x14ac:dyDescent="0.15">
      <c r="A4213" s="169" t="s">
        <v>1177</v>
      </c>
      <c r="B4213" s="169" t="s">
        <v>1010</v>
      </c>
      <c r="C4213" s="170" t="s">
        <v>67</v>
      </c>
      <c r="D4213" s="170" t="s">
        <v>60</v>
      </c>
      <c r="E4213" s="171">
        <v>0.16592000000000001</v>
      </c>
      <c r="F4213" s="172">
        <v>7.2320659999999995E-2</v>
      </c>
      <c r="G4213" s="171">
        <v>7.9514249999999995E-2</v>
      </c>
      <c r="H4213" s="171">
        <v>0.36307</v>
      </c>
      <c r="I4213" s="170" t="b">
        <v>1</v>
      </c>
    </row>
    <row r="4214" spans="1:9" x14ac:dyDescent="0.15">
      <c r="A4214" s="169" t="s">
        <v>1177</v>
      </c>
      <c r="B4214" s="169" t="s">
        <v>118</v>
      </c>
      <c r="C4214" s="170" t="s">
        <v>60</v>
      </c>
      <c r="D4214" s="170" t="s">
        <v>63</v>
      </c>
      <c r="E4214" s="171">
        <v>5.0020000000000002E-2</v>
      </c>
      <c r="F4214" s="172">
        <v>7.5107469999999996E-2</v>
      </c>
      <c r="G4214" s="171">
        <v>0.13416283000000001</v>
      </c>
      <c r="H4214" s="171">
        <v>0.5756</v>
      </c>
      <c r="I4214" s="170" t="b">
        <v>1</v>
      </c>
    </row>
    <row r="4215" spans="1:9" x14ac:dyDescent="0.15">
      <c r="A4215" s="169" t="s">
        <v>1177</v>
      </c>
      <c r="B4215" s="169" t="s">
        <v>398</v>
      </c>
      <c r="C4215" s="170" t="s">
        <v>67</v>
      </c>
      <c r="D4215" s="170" t="s">
        <v>61</v>
      </c>
      <c r="E4215" s="171">
        <v>0.65112999999999999</v>
      </c>
      <c r="F4215" s="172">
        <v>8.4469160000000001E-2</v>
      </c>
      <c r="G4215" s="171">
        <v>6.3218280000000002E-2</v>
      </c>
      <c r="H4215" s="171">
        <v>0.18149999999999999</v>
      </c>
      <c r="I4215" s="170" t="b">
        <v>1</v>
      </c>
    </row>
    <row r="4216" spans="1:9" x14ac:dyDescent="0.15">
      <c r="A4216" s="169" t="s">
        <v>1177</v>
      </c>
      <c r="B4216" s="169" t="s">
        <v>256</v>
      </c>
      <c r="C4216" s="170" t="s">
        <v>60</v>
      </c>
      <c r="D4216" s="170" t="s">
        <v>63</v>
      </c>
      <c r="E4216" s="171">
        <v>0.81981000000000004</v>
      </c>
      <c r="F4216" s="172">
        <v>-6.9526099999999993E-2</v>
      </c>
      <c r="G4216" s="171">
        <v>7.7868590000000001E-2</v>
      </c>
      <c r="H4216" s="171">
        <v>0.37192999999999998</v>
      </c>
      <c r="I4216" s="170" t="b">
        <v>1</v>
      </c>
    </row>
    <row r="4217" spans="1:9" x14ac:dyDescent="0.15">
      <c r="A4217" s="169" t="s">
        <v>1177</v>
      </c>
      <c r="B4217" s="169" t="s">
        <v>258</v>
      </c>
      <c r="C4217" s="170" t="s">
        <v>67</v>
      </c>
      <c r="D4217" s="170" t="s">
        <v>61</v>
      </c>
      <c r="E4217" s="171">
        <v>0.54988999999999999</v>
      </c>
      <c r="F4217" s="172">
        <v>3.8740829999999997E-2</v>
      </c>
      <c r="G4217" s="171">
        <v>6.1373530000000003E-2</v>
      </c>
      <c r="H4217" s="171">
        <v>0.52788999999999997</v>
      </c>
      <c r="I4217" s="170" t="b">
        <v>1</v>
      </c>
    </row>
    <row r="4218" spans="1:9" x14ac:dyDescent="0.15">
      <c r="A4218" s="169" t="s">
        <v>1177</v>
      </c>
      <c r="B4218" s="169" t="s">
        <v>331</v>
      </c>
      <c r="C4218" s="170" t="s">
        <v>60</v>
      </c>
      <c r="D4218" s="170" t="s">
        <v>61</v>
      </c>
      <c r="E4218" s="171">
        <v>3.5180000000000003E-2</v>
      </c>
      <c r="F4218" s="172">
        <v>-3.3556799999999998E-2</v>
      </c>
      <c r="G4218" s="171">
        <v>0.16227080999999999</v>
      </c>
      <c r="H4218" s="171">
        <v>0.83616999999999997</v>
      </c>
      <c r="I4218" s="170" t="b">
        <v>1</v>
      </c>
    </row>
    <row r="4219" spans="1:9" x14ac:dyDescent="0.15">
      <c r="A4219" s="169" t="s">
        <v>1177</v>
      </c>
      <c r="B4219" s="169" t="s">
        <v>902</v>
      </c>
      <c r="C4219" s="170" t="s">
        <v>61</v>
      </c>
      <c r="D4219" s="170" t="s">
        <v>63</v>
      </c>
      <c r="E4219" s="171">
        <v>1.423E-2</v>
      </c>
      <c r="F4219" s="172">
        <v>-2.1223599999999999E-2</v>
      </c>
      <c r="G4219" s="171">
        <v>0.25663373</v>
      </c>
      <c r="H4219" s="171">
        <v>0.93408999999999998</v>
      </c>
      <c r="I4219" s="170" t="b">
        <v>1</v>
      </c>
    </row>
    <row r="4220" spans="1:9" x14ac:dyDescent="0.15">
      <c r="A4220" s="169" t="s">
        <v>1177</v>
      </c>
      <c r="B4220" s="169" t="s">
        <v>262</v>
      </c>
      <c r="C4220" s="170" t="s">
        <v>67</v>
      </c>
      <c r="D4220" s="170" t="s">
        <v>61</v>
      </c>
      <c r="E4220" s="171">
        <v>0.79447999999999996</v>
      </c>
      <c r="F4220" s="172">
        <v>7.1496000000000004E-2</v>
      </c>
      <c r="G4220" s="171">
        <v>7.5236769999999994E-2</v>
      </c>
      <c r="H4220" s="171">
        <v>0.34197</v>
      </c>
      <c r="I4220" s="170" t="b">
        <v>1</v>
      </c>
    </row>
    <row r="4221" spans="1:9" x14ac:dyDescent="0.15">
      <c r="A4221" s="169" t="s">
        <v>1177</v>
      </c>
      <c r="B4221" s="169" t="s">
        <v>851</v>
      </c>
      <c r="C4221" s="170" t="s">
        <v>63</v>
      </c>
      <c r="D4221" s="170" t="s">
        <v>60</v>
      </c>
      <c r="E4221" s="171">
        <v>0.17086000000000001</v>
      </c>
      <c r="F4221" s="172">
        <v>4.4973369999999999E-2</v>
      </c>
      <c r="G4221" s="171">
        <v>7.8256539999999999E-2</v>
      </c>
      <c r="H4221" s="171">
        <v>0.5655</v>
      </c>
      <c r="I4221" s="170" t="b">
        <v>1</v>
      </c>
    </row>
    <row r="4222" spans="1:9" x14ac:dyDescent="0.15">
      <c r="A4222" s="169" t="s">
        <v>1177</v>
      </c>
      <c r="B4222" s="169" t="s">
        <v>355</v>
      </c>
      <c r="C4222" s="170" t="s">
        <v>1176</v>
      </c>
      <c r="D4222" s="170" t="s">
        <v>1190</v>
      </c>
      <c r="E4222" s="171">
        <v>0.29593999999999998</v>
      </c>
      <c r="F4222" s="172">
        <v>-2.2245600000000001E-2</v>
      </c>
      <c r="G4222" s="171">
        <v>6.7074610000000007E-2</v>
      </c>
      <c r="H4222" s="171">
        <v>0.74014999999999997</v>
      </c>
      <c r="I4222" s="170" t="b">
        <v>0</v>
      </c>
    </row>
    <row r="4223" spans="1:9" x14ac:dyDescent="0.15">
      <c r="A4223" s="169" t="s">
        <v>1177</v>
      </c>
      <c r="B4223" s="169" t="s">
        <v>1012</v>
      </c>
      <c r="C4223" s="170" t="s">
        <v>61</v>
      </c>
      <c r="D4223" s="170" t="s">
        <v>67</v>
      </c>
      <c r="E4223" s="171">
        <v>2.9829999999999999E-2</v>
      </c>
      <c r="F4223" s="172">
        <v>-4.7091599999999997E-2</v>
      </c>
      <c r="G4223" s="171">
        <v>0.17509584</v>
      </c>
      <c r="H4223" s="171">
        <v>0.78796999999999995</v>
      </c>
      <c r="I4223" s="170" t="b">
        <v>1</v>
      </c>
    </row>
    <row r="4224" spans="1:9" x14ac:dyDescent="0.15">
      <c r="A4224" s="169" t="s">
        <v>1177</v>
      </c>
      <c r="B4224" s="169" t="s">
        <v>76</v>
      </c>
      <c r="C4224" s="170" t="s">
        <v>67</v>
      </c>
      <c r="D4224" s="170" t="s">
        <v>61</v>
      </c>
      <c r="E4224" s="171">
        <v>0.81984000000000001</v>
      </c>
      <c r="F4224" s="172">
        <v>0.15315118</v>
      </c>
      <c r="G4224" s="171">
        <v>8.1286929999999993E-2</v>
      </c>
      <c r="H4224" s="171">
        <v>5.9554000000000003E-2</v>
      </c>
      <c r="I4224" s="170" t="b">
        <v>1</v>
      </c>
    </row>
    <row r="4225" spans="1:9" x14ac:dyDescent="0.15">
      <c r="A4225" s="169" t="s">
        <v>1177</v>
      </c>
      <c r="B4225" s="169" t="s">
        <v>83</v>
      </c>
      <c r="C4225" s="170" t="s">
        <v>63</v>
      </c>
      <c r="D4225" s="170" t="s">
        <v>61</v>
      </c>
      <c r="E4225" s="171">
        <v>0.26579000000000003</v>
      </c>
      <c r="F4225" s="172">
        <v>-2.42927E-2</v>
      </c>
      <c r="G4225" s="171">
        <v>6.9213010000000005E-2</v>
      </c>
      <c r="H4225" s="171">
        <v>0.72560000000000002</v>
      </c>
      <c r="I4225" s="170" t="b">
        <v>1</v>
      </c>
    </row>
    <row r="4226" spans="1:9" x14ac:dyDescent="0.15">
      <c r="A4226" s="169" t="s">
        <v>1177</v>
      </c>
      <c r="B4226" s="169" t="s">
        <v>242</v>
      </c>
      <c r="C4226" s="170" t="s">
        <v>60</v>
      </c>
      <c r="D4226" s="170" t="s">
        <v>63</v>
      </c>
      <c r="E4226" s="171">
        <v>0.44746000000000002</v>
      </c>
      <c r="F4226" s="172">
        <v>8.801088E-2</v>
      </c>
      <c r="G4226" s="171">
        <v>6.0297940000000001E-2</v>
      </c>
      <c r="H4226" s="171">
        <v>0.1444</v>
      </c>
      <c r="I4226" s="170" t="b">
        <v>1</v>
      </c>
    </row>
    <row r="4227" spans="1:9" x14ac:dyDescent="0.15">
      <c r="A4227" s="169" t="s">
        <v>1177</v>
      </c>
      <c r="B4227" s="169" t="s">
        <v>93</v>
      </c>
      <c r="C4227" s="170" t="s">
        <v>67</v>
      </c>
      <c r="D4227" s="170" t="s">
        <v>61</v>
      </c>
      <c r="E4227" s="171">
        <v>0.78883000000000003</v>
      </c>
      <c r="F4227" s="172">
        <v>-5.6380300000000001E-2</v>
      </c>
      <c r="G4227" s="171">
        <v>7.2511129999999993E-2</v>
      </c>
      <c r="H4227" s="171">
        <v>0.43684000000000001</v>
      </c>
      <c r="I4227" s="170" t="b">
        <v>1</v>
      </c>
    </row>
    <row r="4228" spans="1:9" x14ac:dyDescent="0.15">
      <c r="A4228" s="169" t="s">
        <v>1177</v>
      </c>
      <c r="B4228" s="169" t="s">
        <v>88</v>
      </c>
      <c r="C4228" s="170" t="s">
        <v>67</v>
      </c>
      <c r="D4228" s="170" t="s">
        <v>61</v>
      </c>
      <c r="E4228" s="171">
        <v>0.11811000000000001</v>
      </c>
      <c r="F4228" s="172">
        <v>-0.11653380000000001</v>
      </c>
      <c r="G4228" s="171">
        <v>9.6228289999999994E-2</v>
      </c>
      <c r="H4228" s="171">
        <v>0.22589000000000001</v>
      </c>
      <c r="I4228" s="170" t="b">
        <v>1</v>
      </c>
    </row>
    <row r="4229" spans="1:9" x14ac:dyDescent="0.15">
      <c r="A4229" s="169" t="s">
        <v>1177</v>
      </c>
      <c r="B4229" s="169" t="s">
        <v>347</v>
      </c>
      <c r="C4229" s="170" t="s">
        <v>67</v>
      </c>
      <c r="D4229" s="170" t="s">
        <v>61</v>
      </c>
      <c r="E4229" s="171">
        <v>1.0670000000000001E-2</v>
      </c>
      <c r="F4229" s="172">
        <v>-0.1947991</v>
      </c>
      <c r="G4229" s="171">
        <v>0.30719405999999999</v>
      </c>
      <c r="H4229" s="171">
        <v>0.52600000000000002</v>
      </c>
      <c r="I4229" s="170" t="b">
        <v>1</v>
      </c>
    </row>
    <row r="4230" spans="1:9" x14ac:dyDescent="0.15">
      <c r="A4230" s="169" t="s">
        <v>1177</v>
      </c>
      <c r="B4230" s="169" t="s">
        <v>324</v>
      </c>
      <c r="C4230" s="170" t="s">
        <v>60</v>
      </c>
      <c r="D4230" s="170" t="s">
        <v>63</v>
      </c>
      <c r="E4230" s="171">
        <v>0.89632000000000001</v>
      </c>
      <c r="F4230" s="172">
        <v>8.4469160000000001E-2</v>
      </c>
      <c r="G4230" s="171">
        <v>0.10064859</v>
      </c>
      <c r="H4230" s="171">
        <v>0.40133000000000002</v>
      </c>
      <c r="I4230" s="170" t="b">
        <v>1</v>
      </c>
    </row>
    <row r="4231" spans="1:9" x14ac:dyDescent="0.15">
      <c r="A4231" s="169" t="s">
        <v>1177</v>
      </c>
      <c r="B4231" s="169" t="s">
        <v>371</v>
      </c>
      <c r="C4231" s="170" t="s">
        <v>67</v>
      </c>
      <c r="D4231" s="170" t="s">
        <v>63</v>
      </c>
      <c r="E4231" s="171">
        <v>0.77829000000000004</v>
      </c>
      <c r="F4231" s="172">
        <v>-1.98026E-2</v>
      </c>
      <c r="G4231" s="171">
        <v>7.1698570000000003E-2</v>
      </c>
      <c r="H4231" s="171">
        <v>0.78239999999999998</v>
      </c>
      <c r="I4231" s="170" t="b">
        <v>1</v>
      </c>
    </row>
    <row r="4232" spans="1:9" x14ac:dyDescent="0.15">
      <c r="A4232" s="169" t="s">
        <v>1177</v>
      </c>
      <c r="B4232" s="169" t="s">
        <v>128</v>
      </c>
      <c r="C4232" s="170" t="s">
        <v>67</v>
      </c>
      <c r="D4232" s="170" t="s">
        <v>61</v>
      </c>
      <c r="E4232" s="171">
        <v>0.77131000000000005</v>
      </c>
      <c r="F4232" s="172">
        <v>0.11541085</v>
      </c>
      <c r="G4232" s="171">
        <v>7.2464920000000002E-2</v>
      </c>
      <c r="H4232" s="171">
        <v>0.11124000000000001</v>
      </c>
      <c r="I4232" s="170" t="b">
        <v>1</v>
      </c>
    </row>
    <row r="4233" spans="1:9" x14ac:dyDescent="0.15">
      <c r="A4233" s="169" t="s">
        <v>1177</v>
      </c>
      <c r="B4233" s="169" t="s">
        <v>411</v>
      </c>
      <c r="C4233" s="170" t="s">
        <v>67</v>
      </c>
      <c r="D4233" s="170" t="s">
        <v>63</v>
      </c>
      <c r="E4233" s="171">
        <v>3.9419999999999997E-2</v>
      </c>
      <c r="F4233" s="172">
        <v>-5.12933E-2</v>
      </c>
      <c r="G4233" s="171">
        <v>0.15339041</v>
      </c>
      <c r="H4233" s="171">
        <v>0.73807999999999996</v>
      </c>
      <c r="I4233" s="170" t="b">
        <v>1</v>
      </c>
    </row>
    <row r="4234" spans="1:9" x14ac:dyDescent="0.15">
      <c r="A4234" s="169" t="s">
        <v>1177</v>
      </c>
      <c r="B4234" s="169" t="s">
        <v>934</v>
      </c>
      <c r="C4234" s="170" t="s">
        <v>60</v>
      </c>
      <c r="D4234" s="170" t="s">
        <v>63</v>
      </c>
      <c r="E4234" s="171">
        <v>3.2579999999999998E-2</v>
      </c>
      <c r="F4234" s="172">
        <v>-1.00503E-2</v>
      </c>
      <c r="G4234" s="171">
        <v>0.16192892</v>
      </c>
      <c r="H4234" s="171">
        <v>0.95050999999999997</v>
      </c>
      <c r="I4234" s="170" t="b">
        <v>1</v>
      </c>
    </row>
    <row r="4235" spans="1:9" x14ac:dyDescent="0.15">
      <c r="A4235" s="169" t="s">
        <v>1177</v>
      </c>
      <c r="B4235" s="169" t="s">
        <v>928</v>
      </c>
      <c r="C4235" s="170" t="s">
        <v>61</v>
      </c>
      <c r="D4235" s="170" t="s">
        <v>63</v>
      </c>
      <c r="E4235" s="171">
        <v>2.8299999999999999E-2</v>
      </c>
      <c r="F4235" s="172">
        <v>7.4179400000000006E-2</v>
      </c>
      <c r="G4235" s="171">
        <v>0.17915713999999999</v>
      </c>
      <c r="H4235" s="171">
        <v>0.67884</v>
      </c>
      <c r="I4235" s="170" t="b">
        <v>1</v>
      </c>
    </row>
    <row r="4236" spans="1:9" x14ac:dyDescent="0.15">
      <c r="A4236" s="169" t="s">
        <v>1177</v>
      </c>
      <c r="B4236" s="169" t="s">
        <v>307</v>
      </c>
      <c r="C4236" s="170" t="s">
        <v>60</v>
      </c>
      <c r="D4236" s="170" t="s">
        <v>63</v>
      </c>
      <c r="E4236" s="171">
        <v>0.95779999999999998</v>
      </c>
      <c r="F4236" s="172">
        <v>-0.123986</v>
      </c>
      <c r="G4236" s="171">
        <v>0.14427348000000001</v>
      </c>
      <c r="H4236" s="171">
        <v>0.39012999999999998</v>
      </c>
      <c r="I4236" s="170" t="b">
        <v>1</v>
      </c>
    </row>
    <row r="4237" spans="1:9" x14ac:dyDescent="0.15">
      <c r="A4237" s="169" t="s">
        <v>1177</v>
      </c>
      <c r="B4237" s="169" t="s">
        <v>195</v>
      </c>
      <c r="C4237" s="170" t="s">
        <v>60</v>
      </c>
      <c r="D4237" s="170" t="s">
        <v>61</v>
      </c>
      <c r="E4237" s="171">
        <v>0.29481000000000002</v>
      </c>
      <c r="F4237" s="172">
        <v>1.9980000000000002E-3</v>
      </c>
      <c r="G4237" s="171">
        <v>6.4374780000000006E-2</v>
      </c>
      <c r="H4237" s="171">
        <v>0.97524</v>
      </c>
      <c r="I4237" s="170" t="b">
        <v>1</v>
      </c>
    </row>
    <row r="4238" spans="1:9" x14ac:dyDescent="0.15">
      <c r="A4238" s="169" t="s">
        <v>1177</v>
      </c>
      <c r="B4238" s="169" t="s">
        <v>207</v>
      </c>
      <c r="C4238" s="170" t="s">
        <v>67</v>
      </c>
      <c r="D4238" s="170" t="s">
        <v>63</v>
      </c>
      <c r="E4238" s="171">
        <v>0.53295999999999999</v>
      </c>
      <c r="F4238" s="172">
        <v>-6.0153900000000003E-2</v>
      </c>
      <c r="G4238" s="171">
        <v>6.021729E-2</v>
      </c>
      <c r="H4238" s="171">
        <v>0.31781999999999999</v>
      </c>
      <c r="I4238" s="170" t="b">
        <v>1</v>
      </c>
    </row>
    <row r="4239" spans="1:9" x14ac:dyDescent="0.15">
      <c r="A4239" s="169" t="s">
        <v>1177</v>
      </c>
      <c r="B4239" s="169" t="s">
        <v>113</v>
      </c>
      <c r="C4239" s="170" t="s">
        <v>63</v>
      </c>
      <c r="D4239" s="170" t="s">
        <v>61</v>
      </c>
      <c r="E4239" s="171">
        <v>0.36799999999999999</v>
      </c>
      <c r="F4239" s="172">
        <v>3.1498669999999999E-2</v>
      </c>
      <c r="G4239" s="171">
        <v>6.2009889999999998E-2</v>
      </c>
      <c r="H4239" s="171">
        <v>0.61148000000000002</v>
      </c>
      <c r="I4239" s="170" t="b">
        <v>1</v>
      </c>
    </row>
    <row r="4240" spans="1:9" x14ac:dyDescent="0.15">
      <c r="A4240" s="169" t="s">
        <v>1177</v>
      </c>
      <c r="B4240" s="169" t="s">
        <v>156</v>
      </c>
      <c r="C4240" s="170" t="s">
        <v>60</v>
      </c>
      <c r="D4240" s="170" t="s">
        <v>63</v>
      </c>
      <c r="E4240" s="171">
        <v>0.61663000000000001</v>
      </c>
      <c r="F4240" s="172">
        <v>-9.4400700000000004E-2</v>
      </c>
      <c r="G4240" s="171">
        <v>6.1804560000000001E-2</v>
      </c>
      <c r="H4240" s="171">
        <v>0.12665999999999999</v>
      </c>
      <c r="I4240" s="170" t="b">
        <v>1</v>
      </c>
    </row>
    <row r="4241" spans="1:9" x14ac:dyDescent="0.15">
      <c r="A4241" s="169" t="s">
        <v>1177</v>
      </c>
      <c r="B4241" s="169" t="s">
        <v>293</v>
      </c>
      <c r="C4241" s="170" t="s">
        <v>60</v>
      </c>
      <c r="D4241" s="170" t="s">
        <v>63</v>
      </c>
      <c r="E4241" s="171">
        <v>0.43917</v>
      </c>
      <c r="F4241" s="172">
        <v>6.5787739999999997E-2</v>
      </c>
      <c r="G4241" s="171">
        <v>6.0413179999999997E-2</v>
      </c>
      <c r="H4241" s="171">
        <v>0.27617000000000003</v>
      </c>
      <c r="I4241" s="170" t="b">
        <v>1</v>
      </c>
    </row>
    <row r="4242" spans="1:9" x14ac:dyDescent="0.15">
      <c r="A4242" s="169" t="s">
        <v>1177</v>
      </c>
      <c r="B4242" s="169" t="s">
        <v>316</v>
      </c>
      <c r="C4242" s="170" t="s">
        <v>67</v>
      </c>
      <c r="D4242" s="170" t="s">
        <v>61</v>
      </c>
      <c r="E4242" s="171">
        <v>0.61509000000000003</v>
      </c>
      <c r="F4242" s="172">
        <v>1.918282E-2</v>
      </c>
      <c r="G4242" s="171">
        <v>6.3249410000000006E-2</v>
      </c>
      <c r="H4242" s="171">
        <v>0.76166999999999996</v>
      </c>
      <c r="I4242" s="170" t="b">
        <v>1</v>
      </c>
    </row>
    <row r="4243" spans="1:9" x14ac:dyDescent="0.15">
      <c r="A4243" s="169" t="s">
        <v>1177</v>
      </c>
      <c r="B4243" s="169" t="s">
        <v>64</v>
      </c>
      <c r="C4243" s="170" t="s">
        <v>60</v>
      </c>
      <c r="D4243" s="170" t="s">
        <v>61</v>
      </c>
      <c r="E4243" s="171">
        <v>0.11148</v>
      </c>
      <c r="F4243" s="172">
        <v>-1.6129399999999999E-2</v>
      </c>
      <c r="G4243" s="171">
        <v>9.3645599999999996E-2</v>
      </c>
      <c r="H4243" s="171">
        <v>0.86324999999999996</v>
      </c>
      <c r="I4243" s="170" t="b">
        <v>1</v>
      </c>
    </row>
    <row r="4244" spans="1:9" x14ac:dyDescent="0.15">
      <c r="A4244" s="169" t="s">
        <v>1177</v>
      </c>
      <c r="B4244" s="169" t="s">
        <v>904</v>
      </c>
      <c r="C4244" s="170" t="s">
        <v>60</v>
      </c>
      <c r="D4244" s="170" t="s">
        <v>63</v>
      </c>
      <c r="E4244" s="171">
        <v>1.065E-2</v>
      </c>
      <c r="F4244" s="172">
        <v>-0.34108280000000002</v>
      </c>
      <c r="G4244" s="171">
        <v>0.34466763</v>
      </c>
      <c r="H4244" s="171">
        <v>0.32236999999999999</v>
      </c>
      <c r="I4244" s="170" t="b">
        <v>1</v>
      </c>
    </row>
    <row r="4245" spans="1:9" x14ac:dyDescent="0.15">
      <c r="A4245" s="169" t="s">
        <v>1177</v>
      </c>
      <c r="B4245" s="169" t="s">
        <v>213</v>
      </c>
      <c r="C4245" s="170" t="s">
        <v>60</v>
      </c>
      <c r="D4245" s="170" t="s">
        <v>63</v>
      </c>
      <c r="E4245" s="171">
        <v>0.59052000000000004</v>
      </c>
      <c r="F4245" s="172">
        <v>-2.7615199999999999E-2</v>
      </c>
      <c r="G4245" s="171">
        <v>5.9950120000000003E-2</v>
      </c>
      <c r="H4245" s="171">
        <v>0.64505999999999997</v>
      </c>
      <c r="I4245" s="170" t="b">
        <v>1</v>
      </c>
    </row>
    <row r="4246" spans="1:9" x14ac:dyDescent="0.15">
      <c r="A4246" s="169" t="s">
        <v>1177</v>
      </c>
      <c r="B4246" s="169" t="s">
        <v>837</v>
      </c>
      <c r="C4246" s="170" t="s">
        <v>61</v>
      </c>
      <c r="D4246" s="170" t="s">
        <v>60</v>
      </c>
      <c r="E4246" s="171">
        <v>0.16220999999999999</v>
      </c>
      <c r="F4246" s="172">
        <v>-0.1972322</v>
      </c>
      <c r="G4246" s="171">
        <v>8.6143590000000006E-2</v>
      </c>
      <c r="H4246" s="171">
        <v>2.2046E-2</v>
      </c>
      <c r="I4246" s="170" t="b">
        <v>1</v>
      </c>
    </row>
    <row r="4247" spans="1:9" x14ac:dyDescent="0.15">
      <c r="A4247" s="169" t="s">
        <v>1177</v>
      </c>
      <c r="B4247" s="169" t="s">
        <v>313</v>
      </c>
      <c r="C4247" s="170" t="s">
        <v>60</v>
      </c>
      <c r="D4247" s="170" t="s">
        <v>63</v>
      </c>
      <c r="E4247" s="171">
        <v>0.58404999999999996</v>
      </c>
      <c r="F4247" s="172">
        <v>-2.4692599999999999E-2</v>
      </c>
      <c r="G4247" s="171">
        <v>6.2493029999999998E-2</v>
      </c>
      <c r="H4247" s="171">
        <v>0.69274999999999998</v>
      </c>
      <c r="I4247" s="170" t="b">
        <v>1</v>
      </c>
    </row>
    <row r="4248" spans="1:9" x14ac:dyDescent="0.15">
      <c r="A4248" s="169" t="s">
        <v>1177</v>
      </c>
      <c r="B4248" s="169" t="s">
        <v>1000</v>
      </c>
      <c r="C4248" s="170" t="s">
        <v>61</v>
      </c>
      <c r="D4248" s="170" t="s">
        <v>67</v>
      </c>
      <c r="E4248" s="171">
        <v>0.38857999999999998</v>
      </c>
      <c r="F4248" s="172">
        <v>-2.2245600000000001E-2</v>
      </c>
      <c r="G4248" s="171">
        <v>6.3011949999999997E-2</v>
      </c>
      <c r="H4248" s="171">
        <v>0.72406000000000004</v>
      </c>
      <c r="I4248" s="170" t="b">
        <v>1</v>
      </c>
    </row>
    <row r="4249" spans="1:9" x14ac:dyDescent="0.15">
      <c r="A4249" s="169" t="s">
        <v>1177</v>
      </c>
      <c r="B4249" s="169" t="s">
        <v>381</v>
      </c>
      <c r="C4249" s="170" t="s">
        <v>67</v>
      </c>
      <c r="D4249" s="170" t="s">
        <v>61</v>
      </c>
      <c r="E4249" s="171">
        <v>0.63505</v>
      </c>
      <c r="F4249" s="172">
        <v>5.0241220000000003E-2</v>
      </c>
      <c r="G4249" s="171">
        <v>6.3283560000000003E-2</v>
      </c>
      <c r="H4249" s="171">
        <v>0.42725000000000002</v>
      </c>
      <c r="I4249" s="170" t="b">
        <v>1</v>
      </c>
    </row>
    <row r="4250" spans="1:9" x14ac:dyDescent="0.15">
      <c r="A4250" s="169" t="s">
        <v>1177</v>
      </c>
      <c r="B4250" s="169" t="s">
        <v>781</v>
      </c>
      <c r="C4250" s="170" t="s">
        <v>61</v>
      </c>
      <c r="D4250" s="170" t="s">
        <v>63</v>
      </c>
      <c r="E4250" s="171">
        <v>0.34777000000000002</v>
      </c>
      <c r="F4250" s="172">
        <v>-3.1490700000000003E-2</v>
      </c>
      <c r="G4250" s="171">
        <v>6.2521839999999995E-2</v>
      </c>
      <c r="H4250" s="171">
        <v>0.61448999999999998</v>
      </c>
      <c r="I4250" s="170" t="b">
        <v>1</v>
      </c>
    </row>
    <row r="4251" spans="1:9" x14ac:dyDescent="0.15">
      <c r="A4251" s="169" t="s">
        <v>1177</v>
      </c>
      <c r="B4251" s="169" t="s">
        <v>302</v>
      </c>
      <c r="C4251" s="170" t="s">
        <v>60</v>
      </c>
      <c r="D4251" s="170" t="s">
        <v>63</v>
      </c>
      <c r="E4251" s="171">
        <v>0.46877000000000002</v>
      </c>
      <c r="F4251" s="172">
        <v>-2.32686E-2</v>
      </c>
      <c r="G4251" s="171">
        <v>6.0914490000000002E-2</v>
      </c>
      <c r="H4251" s="171">
        <v>0.70247000000000004</v>
      </c>
      <c r="I4251" s="170" t="b">
        <v>1</v>
      </c>
    </row>
    <row r="4252" spans="1:9" x14ac:dyDescent="0.15">
      <c r="A4252" s="169" t="s">
        <v>1177</v>
      </c>
      <c r="B4252" s="169" t="s">
        <v>775</v>
      </c>
      <c r="C4252" s="170" t="s">
        <v>63</v>
      </c>
      <c r="D4252" s="170" t="s">
        <v>60</v>
      </c>
      <c r="E4252" s="171">
        <v>0.18473999999999999</v>
      </c>
      <c r="F4252" s="172">
        <v>-2.1223599999999999E-2</v>
      </c>
      <c r="G4252" s="171">
        <v>7.8704469999999999E-2</v>
      </c>
      <c r="H4252" s="171">
        <v>0.78742000000000001</v>
      </c>
      <c r="I4252" s="170" t="b">
        <v>1</v>
      </c>
    </row>
    <row r="4253" spans="1:9" x14ac:dyDescent="0.15">
      <c r="A4253" s="169" t="s">
        <v>1177</v>
      </c>
      <c r="B4253" s="169" t="s">
        <v>77</v>
      </c>
      <c r="C4253" s="170" t="s">
        <v>60</v>
      </c>
      <c r="D4253" s="170" t="s">
        <v>63</v>
      </c>
      <c r="E4253" s="171">
        <v>0.34132000000000001</v>
      </c>
      <c r="F4253" s="172">
        <v>-3.0459199999999999E-2</v>
      </c>
      <c r="G4253" s="171">
        <v>6.3819680000000004E-2</v>
      </c>
      <c r="H4253" s="171">
        <v>0.63317000000000001</v>
      </c>
      <c r="I4253" s="170" t="b">
        <v>1</v>
      </c>
    </row>
    <row r="4254" spans="1:9" x14ac:dyDescent="0.15">
      <c r="A4254" s="169" t="s">
        <v>1177</v>
      </c>
      <c r="B4254" s="169" t="s">
        <v>377</v>
      </c>
      <c r="C4254" s="170" t="s">
        <v>60</v>
      </c>
      <c r="D4254" s="170" t="s">
        <v>63</v>
      </c>
      <c r="E4254" s="171">
        <v>0.11323</v>
      </c>
      <c r="F4254" s="172">
        <v>0.10255659</v>
      </c>
      <c r="G4254" s="171">
        <v>9.2553940000000001E-2</v>
      </c>
      <c r="H4254" s="171">
        <v>0.26783000000000001</v>
      </c>
      <c r="I4254" s="170" t="b">
        <v>1</v>
      </c>
    </row>
    <row r="4255" spans="1:9" x14ac:dyDescent="0.15">
      <c r="A4255" s="169" t="s">
        <v>1177</v>
      </c>
      <c r="B4255" s="169" t="s">
        <v>896</v>
      </c>
      <c r="C4255" s="170" t="s">
        <v>61</v>
      </c>
      <c r="D4255" s="170" t="s">
        <v>67</v>
      </c>
      <c r="E4255" s="171">
        <v>0.38757000000000003</v>
      </c>
      <c r="F4255" s="172">
        <v>-1.10609E-2</v>
      </c>
      <c r="G4255" s="171">
        <v>6.0679810000000001E-2</v>
      </c>
      <c r="H4255" s="171">
        <v>0.85536000000000001</v>
      </c>
      <c r="I4255" s="170" t="b">
        <v>1</v>
      </c>
    </row>
    <row r="4256" spans="1:9" x14ac:dyDescent="0.15">
      <c r="A4256" s="169" t="s">
        <v>1177</v>
      </c>
      <c r="B4256" s="169" t="s">
        <v>141</v>
      </c>
      <c r="C4256" s="170" t="s">
        <v>67</v>
      </c>
      <c r="D4256" s="170" t="s">
        <v>60</v>
      </c>
      <c r="E4256" s="171">
        <v>0.31674999999999998</v>
      </c>
      <c r="F4256" s="172">
        <v>5.826891E-2</v>
      </c>
      <c r="G4256" s="171">
        <v>6.4301609999999995E-2</v>
      </c>
      <c r="H4256" s="171">
        <v>0.36484</v>
      </c>
      <c r="I4256" s="170" t="b">
        <v>1</v>
      </c>
    </row>
    <row r="4257" spans="1:9" x14ac:dyDescent="0.15">
      <c r="A4257" s="169" t="s">
        <v>1177</v>
      </c>
      <c r="B4257" s="169" t="s">
        <v>413</v>
      </c>
      <c r="C4257" s="170" t="s">
        <v>60</v>
      </c>
      <c r="D4257" s="170" t="s">
        <v>63</v>
      </c>
      <c r="E4257" s="171">
        <v>0.72848000000000002</v>
      </c>
      <c r="F4257" s="172">
        <v>8.0321699999999999E-3</v>
      </c>
      <c r="G4257" s="171">
        <v>6.7052459999999994E-2</v>
      </c>
      <c r="H4257" s="171">
        <v>0.90464999999999995</v>
      </c>
      <c r="I4257" s="170" t="b">
        <v>1</v>
      </c>
    </row>
    <row r="4258" spans="1:9" x14ac:dyDescent="0.15">
      <c r="A4258" s="169" t="s">
        <v>1177</v>
      </c>
      <c r="B4258" s="169" t="s">
        <v>916</v>
      </c>
      <c r="C4258" s="170" t="s">
        <v>63</v>
      </c>
      <c r="D4258" s="170" t="s">
        <v>60</v>
      </c>
      <c r="E4258" s="171">
        <v>0.42884</v>
      </c>
      <c r="F4258" s="172">
        <v>-3.1490700000000003E-2</v>
      </c>
      <c r="G4258" s="171">
        <v>6.060687E-2</v>
      </c>
      <c r="H4258" s="171">
        <v>0.60335000000000005</v>
      </c>
      <c r="I4258" s="170" t="b">
        <v>1</v>
      </c>
    </row>
    <row r="4259" spans="1:9" x14ac:dyDescent="0.15">
      <c r="A4259" s="169" t="s">
        <v>1177</v>
      </c>
      <c r="B4259" s="169" t="s">
        <v>149</v>
      </c>
      <c r="C4259" s="170" t="s">
        <v>60</v>
      </c>
      <c r="D4259" s="170" t="s">
        <v>63</v>
      </c>
      <c r="E4259" s="171">
        <v>0.56791000000000003</v>
      </c>
      <c r="F4259" s="172">
        <v>-5.0693099999999998E-2</v>
      </c>
      <c r="G4259" s="171">
        <v>6.0921580000000003E-2</v>
      </c>
      <c r="H4259" s="171">
        <v>0.40534999999999999</v>
      </c>
      <c r="I4259" s="170" t="b">
        <v>1</v>
      </c>
    </row>
    <row r="4260" spans="1:9" x14ac:dyDescent="0.15">
      <c r="A4260" s="169" t="s">
        <v>1177</v>
      </c>
      <c r="B4260" s="169" t="s">
        <v>890</v>
      </c>
      <c r="C4260" s="170" t="s">
        <v>67</v>
      </c>
      <c r="D4260" s="170" t="s">
        <v>61</v>
      </c>
      <c r="E4260" s="171">
        <v>0.41476000000000002</v>
      </c>
      <c r="F4260" s="172">
        <v>4.0181790000000002E-2</v>
      </c>
      <c r="G4260" s="171">
        <v>6.129424E-2</v>
      </c>
      <c r="H4260" s="171">
        <v>0.51210999999999995</v>
      </c>
      <c r="I4260" s="170" t="b">
        <v>1</v>
      </c>
    </row>
    <row r="4261" spans="1:9" x14ac:dyDescent="0.15">
      <c r="A4261" s="169" t="s">
        <v>1177</v>
      </c>
      <c r="B4261" s="169" t="s">
        <v>248</v>
      </c>
      <c r="C4261" s="170" t="s">
        <v>67</v>
      </c>
      <c r="D4261" s="170" t="s">
        <v>61</v>
      </c>
      <c r="E4261" s="171">
        <v>0.91539999999999999</v>
      </c>
      <c r="F4261" s="172">
        <v>3.3556780000000001E-2</v>
      </c>
      <c r="G4261" s="171">
        <v>0.10753542000000001</v>
      </c>
      <c r="H4261" s="171">
        <v>0.755</v>
      </c>
      <c r="I4261" s="170" t="b">
        <v>1</v>
      </c>
    </row>
    <row r="4262" spans="1:9" x14ac:dyDescent="0.15">
      <c r="A4262" s="169" t="s">
        <v>1177</v>
      </c>
      <c r="B4262" s="169" t="s">
        <v>350</v>
      </c>
      <c r="C4262" s="170" t="s">
        <v>67</v>
      </c>
      <c r="D4262" s="170" t="s">
        <v>61</v>
      </c>
      <c r="E4262" s="171">
        <v>0.23927000000000001</v>
      </c>
      <c r="F4262" s="172">
        <v>1.2916230000000001E-2</v>
      </c>
      <c r="G4262" s="171">
        <v>6.9174219999999995E-2</v>
      </c>
      <c r="H4262" s="171">
        <v>0.85187999999999997</v>
      </c>
      <c r="I4262" s="170" t="b">
        <v>1</v>
      </c>
    </row>
    <row r="4263" spans="1:9" x14ac:dyDescent="0.15">
      <c r="A4263" s="169" t="s">
        <v>1177</v>
      </c>
      <c r="B4263" s="169" t="s">
        <v>839</v>
      </c>
      <c r="C4263" s="170" t="s">
        <v>1195</v>
      </c>
      <c r="D4263" s="170" t="s">
        <v>1176</v>
      </c>
      <c r="E4263" s="171">
        <v>0.24303</v>
      </c>
      <c r="F4263" s="172">
        <v>8.5259840000000003E-2</v>
      </c>
      <c r="G4263" s="171">
        <v>6.8330479999999999E-2</v>
      </c>
      <c r="H4263" s="171">
        <v>0.21212</v>
      </c>
      <c r="I4263" s="170" t="b">
        <v>0</v>
      </c>
    </row>
    <row r="4264" spans="1:9" x14ac:dyDescent="0.15">
      <c r="A4264" s="169" t="s">
        <v>1177</v>
      </c>
      <c r="B4264" s="169" t="s">
        <v>263</v>
      </c>
      <c r="C4264" s="170" t="s">
        <v>67</v>
      </c>
      <c r="D4264" s="170" t="s">
        <v>63</v>
      </c>
      <c r="E4264" s="171">
        <v>0.20835999999999999</v>
      </c>
      <c r="F4264" s="172">
        <v>-7.9043199999999994E-2</v>
      </c>
      <c r="G4264" s="171">
        <v>7.5523160000000006E-2</v>
      </c>
      <c r="H4264" s="171">
        <v>0.29527999999999999</v>
      </c>
      <c r="I4264" s="170" t="b">
        <v>1</v>
      </c>
    </row>
    <row r="4265" spans="1:9" x14ac:dyDescent="0.15">
      <c r="A4265" s="169" t="s">
        <v>1177</v>
      </c>
      <c r="B4265" s="169" t="s">
        <v>267</v>
      </c>
      <c r="C4265" s="170" t="s">
        <v>60</v>
      </c>
      <c r="D4265" s="170" t="s">
        <v>63</v>
      </c>
      <c r="E4265" s="171">
        <v>0.66135999999999995</v>
      </c>
      <c r="F4265" s="172">
        <v>7.3646539999999996E-2</v>
      </c>
      <c r="G4265" s="171">
        <v>6.4479030000000007E-2</v>
      </c>
      <c r="H4265" s="171">
        <v>0.25337999999999999</v>
      </c>
      <c r="I4265" s="170" t="b">
        <v>1</v>
      </c>
    </row>
    <row r="4266" spans="1:9" x14ac:dyDescent="0.15">
      <c r="A4266" s="169" t="s">
        <v>1177</v>
      </c>
      <c r="B4266" s="169" t="s">
        <v>209</v>
      </c>
      <c r="C4266" s="170" t="s">
        <v>67</v>
      </c>
      <c r="D4266" s="170" t="s">
        <v>61</v>
      </c>
      <c r="E4266" s="171">
        <v>0.29615000000000002</v>
      </c>
      <c r="F4266" s="172">
        <v>-8.4469199999999994E-2</v>
      </c>
      <c r="G4266" s="171">
        <v>6.6363510000000001E-2</v>
      </c>
      <c r="H4266" s="171">
        <v>0.20308000000000001</v>
      </c>
      <c r="I4266" s="170" t="b">
        <v>1</v>
      </c>
    </row>
    <row r="4267" spans="1:9" x14ac:dyDescent="0.15">
      <c r="A4267" s="169" t="s">
        <v>1177</v>
      </c>
      <c r="B4267" s="169" t="s">
        <v>853</v>
      </c>
      <c r="C4267" s="170" t="s">
        <v>60</v>
      </c>
      <c r="D4267" s="170" t="s">
        <v>61</v>
      </c>
      <c r="E4267" s="171">
        <v>0.15995000000000001</v>
      </c>
      <c r="F4267" s="172">
        <v>4.7837329999999997E-2</v>
      </c>
      <c r="G4267" s="171">
        <v>8.1763290000000002E-2</v>
      </c>
      <c r="H4267" s="171">
        <v>0.5585</v>
      </c>
      <c r="I4267" s="170" t="b">
        <v>1</v>
      </c>
    </row>
    <row r="4268" spans="1:9" x14ac:dyDescent="0.15">
      <c r="A4268" s="169" t="s">
        <v>1177</v>
      </c>
      <c r="B4268" s="169" t="s">
        <v>218</v>
      </c>
      <c r="C4268" s="170" t="s">
        <v>1181</v>
      </c>
      <c r="D4268" s="170" t="s">
        <v>1176</v>
      </c>
      <c r="E4268" s="171">
        <v>0.16702</v>
      </c>
      <c r="F4268" s="172">
        <v>-3.7701900000000003E-2</v>
      </c>
      <c r="G4268" s="171">
        <v>8.1005939999999999E-2</v>
      </c>
      <c r="H4268" s="171">
        <v>0.64163000000000003</v>
      </c>
      <c r="I4268" s="170" t="b">
        <v>0</v>
      </c>
    </row>
    <row r="4269" spans="1:9" x14ac:dyDescent="0.15">
      <c r="A4269" s="169" t="s">
        <v>1177</v>
      </c>
      <c r="B4269" s="169" t="s">
        <v>932</v>
      </c>
      <c r="C4269" s="170" t="s">
        <v>61</v>
      </c>
      <c r="D4269" s="170" t="s">
        <v>67</v>
      </c>
      <c r="E4269" s="171">
        <v>0.32813999999999999</v>
      </c>
      <c r="F4269" s="172">
        <v>-3.9780900000000001E-2</v>
      </c>
      <c r="G4269" s="171">
        <v>6.442167E-2</v>
      </c>
      <c r="H4269" s="171">
        <v>0.53690000000000004</v>
      </c>
      <c r="I4269" s="170" t="b">
        <v>1</v>
      </c>
    </row>
    <row r="4270" spans="1:9" x14ac:dyDescent="0.15">
      <c r="A4270" s="169" t="s">
        <v>1177</v>
      </c>
      <c r="B4270" s="169" t="s">
        <v>996</v>
      </c>
      <c r="C4270" s="170" t="s">
        <v>63</v>
      </c>
      <c r="D4270" s="170" t="s">
        <v>60</v>
      </c>
      <c r="E4270" s="171">
        <v>9.8159999999999997E-2</v>
      </c>
      <c r="F4270" s="172">
        <v>-3.9780900000000001E-2</v>
      </c>
      <c r="G4270" s="171">
        <v>0.10146492</v>
      </c>
      <c r="H4270" s="171">
        <v>0.69501000000000002</v>
      </c>
      <c r="I4270" s="170" t="b">
        <v>1</v>
      </c>
    </row>
    <row r="4271" spans="1:9" x14ac:dyDescent="0.15">
      <c r="A4271" s="169" t="s">
        <v>1177</v>
      </c>
      <c r="B4271" s="169" t="s">
        <v>894</v>
      </c>
      <c r="C4271" s="170" t="s">
        <v>60</v>
      </c>
      <c r="D4271" s="170" t="s">
        <v>63</v>
      </c>
      <c r="E4271" s="171">
        <v>0.37484000000000001</v>
      </c>
      <c r="F4271" s="172">
        <v>2.7615170000000001E-2</v>
      </c>
      <c r="G4271" s="171">
        <v>6.1389659999999999E-2</v>
      </c>
      <c r="H4271" s="171">
        <v>0.65283000000000002</v>
      </c>
      <c r="I4271" s="170" t="b">
        <v>1</v>
      </c>
    </row>
    <row r="4272" spans="1:9" x14ac:dyDescent="0.15">
      <c r="A4272" s="169" t="s">
        <v>1177</v>
      </c>
      <c r="B4272" s="169" t="s">
        <v>950</v>
      </c>
      <c r="C4272" s="170" t="s">
        <v>63</v>
      </c>
      <c r="D4272" s="170" t="s">
        <v>60</v>
      </c>
      <c r="E4272" s="171">
        <v>0.48742999999999997</v>
      </c>
      <c r="F4272" s="172">
        <v>-3.1490700000000003E-2</v>
      </c>
      <c r="G4272" s="171">
        <v>6.060687E-2</v>
      </c>
      <c r="H4272" s="171">
        <v>0.60335000000000005</v>
      </c>
      <c r="I4272" s="170" t="b">
        <v>1</v>
      </c>
    </row>
    <row r="4273" spans="1:9" x14ac:dyDescent="0.15">
      <c r="A4273" s="169" t="s">
        <v>1177</v>
      </c>
      <c r="B4273" s="169" t="s">
        <v>75</v>
      </c>
      <c r="C4273" s="170" t="s">
        <v>1176</v>
      </c>
      <c r="D4273" s="170" t="s">
        <v>1182</v>
      </c>
      <c r="E4273" s="171">
        <v>0.17232</v>
      </c>
      <c r="F4273" s="172">
        <v>-0.10425</v>
      </c>
      <c r="G4273" s="171">
        <v>8.1077430000000006E-2</v>
      </c>
      <c r="H4273" s="171">
        <v>0.19850999999999999</v>
      </c>
      <c r="I4273" s="170" t="b">
        <v>0</v>
      </c>
    </row>
    <row r="4274" spans="1:9" x14ac:dyDescent="0.15">
      <c r="A4274" s="169" t="s">
        <v>1177</v>
      </c>
      <c r="B4274" s="169" t="s">
        <v>384</v>
      </c>
      <c r="C4274" s="170" t="s">
        <v>67</v>
      </c>
      <c r="D4274" s="170" t="s">
        <v>60</v>
      </c>
      <c r="E4274" s="171">
        <v>0.52431000000000005</v>
      </c>
      <c r="F4274" s="172">
        <v>-4.1141900000000002E-2</v>
      </c>
      <c r="G4274" s="171">
        <v>6.0091270000000002E-2</v>
      </c>
      <c r="H4274" s="171">
        <v>0.49356</v>
      </c>
      <c r="I4274" s="170" t="b">
        <v>0</v>
      </c>
    </row>
    <row r="4275" spans="1:9" x14ac:dyDescent="0.15">
      <c r="A4275" s="169" t="s">
        <v>1177</v>
      </c>
      <c r="B4275" s="169" t="s">
        <v>106</v>
      </c>
      <c r="C4275" s="170" t="s">
        <v>60</v>
      </c>
      <c r="D4275" s="170" t="s">
        <v>63</v>
      </c>
      <c r="E4275" s="171">
        <v>0.40355000000000002</v>
      </c>
      <c r="F4275" s="172">
        <v>4.1141940000000002E-2</v>
      </c>
      <c r="G4275" s="171">
        <v>6.1038420000000003E-2</v>
      </c>
      <c r="H4275" s="171">
        <v>0.50029000000000001</v>
      </c>
      <c r="I4275" s="170" t="b">
        <v>1</v>
      </c>
    </row>
    <row r="4276" spans="1:9" x14ac:dyDescent="0.15">
      <c r="A4276" s="169" t="s">
        <v>1177</v>
      </c>
      <c r="B4276" s="169" t="s">
        <v>387</v>
      </c>
      <c r="C4276" s="170" t="s">
        <v>67</v>
      </c>
      <c r="D4276" s="170" t="s">
        <v>61</v>
      </c>
      <c r="E4276" s="171">
        <v>0.27096999999999999</v>
      </c>
      <c r="F4276" s="172">
        <v>-2.1223599999999999E-2</v>
      </c>
      <c r="G4276" s="171">
        <v>6.6236939999999994E-2</v>
      </c>
      <c r="H4276" s="171">
        <v>0.74865000000000004</v>
      </c>
      <c r="I4276" s="170" t="b">
        <v>1</v>
      </c>
    </row>
    <row r="4277" spans="1:9" x14ac:dyDescent="0.15">
      <c r="A4277" s="169" t="s">
        <v>1177</v>
      </c>
      <c r="B4277" s="169" t="s">
        <v>397</v>
      </c>
      <c r="C4277" s="170" t="s">
        <v>67</v>
      </c>
      <c r="D4277" s="170" t="s">
        <v>61</v>
      </c>
      <c r="E4277" s="171">
        <v>0.88110999999999995</v>
      </c>
      <c r="F4277" s="172">
        <v>4.2907500000000001E-2</v>
      </c>
      <c r="G4277" s="171">
        <v>9.3638269999999996E-2</v>
      </c>
      <c r="H4277" s="171">
        <v>0.64678999999999998</v>
      </c>
      <c r="I4277" s="170" t="b">
        <v>1</v>
      </c>
    </row>
    <row r="4278" spans="1:9" x14ac:dyDescent="0.15">
      <c r="A4278" s="169" t="s">
        <v>1177</v>
      </c>
      <c r="B4278" s="169" t="s">
        <v>819</v>
      </c>
      <c r="C4278" s="170" t="s">
        <v>67</v>
      </c>
      <c r="D4278" s="170" t="s">
        <v>61</v>
      </c>
      <c r="E4278" s="171">
        <v>0.33973999999999999</v>
      </c>
      <c r="F4278" s="172">
        <v>7.2320659999999995E-2</v>
      </c>
      <c r="G4278" s="171">
        <v>6.232708E-2</v>
      </c>
      <c r="H4278" s="171">
        <v>0.24590999999999999</v>
      </c>
      <c r="I4278" s="170" t="b">
        <v>1</v>
      </c>
    </row>
    <row r="4279" spans="1:9" x14ac:dyDescent="0.15">
      <c r="A4279" s="169" t="s">
        <v>1177</v>
      </c>
      <c r="B4279" s="169" t="s">
        <v>336</v>
      </c>
      <c r="C4279" s="170" t="s">
        <v>60</v>
      </c>
      <c r="D4279" s="170" t="s">
        <v>63</v>
      </c>
      <c r="E4279" s="171">
        <v>0.81833</v>
      </c>
      <c r="F4279" s="172">
        <v>7.7961539999999996E-2</v>
      </c>
      <c r="G4279" s="171">
        <v>7.9418500000000003E-2</v>
      </c>
      <c r="H4279" s="171">
        <v>0.32627</v>
      </c>
      <c r="I4279" s="170" t="b">
        <v>1</v>
      </c>
    </row>
    <row r="4280" spans="1:9" x14ac:dyDescent="0.15">
      <c r="A4280" s="169" t="s">
        <v>1177</v>
      </c>
      <c r="B4280" s="169" t="s">
        <v>215</v>
      </c>
      <c r="C4280" s="170" t="s">
        <v>67</v>
      </c>
      <c r="D4280" s="170" t="s">
        <v>61</v>
      </c>
      <c r="E4280" s="171">
        <v>0.48793999999999998</v>
      </c>
      <c r="F4280" s="172">
        <v>6.3913330000000004E-2</v>
      </c>
      <c r="G4280" s="171">
        <v>5.9959499999999999E-2</v>
      </c>
      <c r="H4280" s="171">
        <v>0.28644999999999998</v>
      </c>
      <c r="I4280" s="170" t="b">
        <v>1</v>
      </c>
    </row>
    <row r="4281" spans="1:9" x14ac:dyDescent="0.15">
      <c r="A4281" s="169" t="s">
        <v>1177</v>
      </c>
      <c r="B4281" s="169" t="s">
        <v>82</v>
      </c>
      <c r="C4281" s="170" t="s">
        <v>60</v>
      </c>
      <c r="D4281" s="170" t="s">
        <v>63</v>
      </c>
      <c r="E4281" s="171">
        <v>0.41203000000000001</v>
      </c>
      <c r="F4281" s="172">
        <v>-2.5317800000000001E-2</v>
      </c>
      <c r="G4281" s="171">
        <v>6.114725E-2</v>
      </c>
      <c r="H4281" s="171">
        <v>0.67884</v>
      </c>
      <c r="I4281" s="170" t="b">
        <v>1</v>
      </c>
    </row>
    <row r="4282" spans="1:9" x14ac:dyDescent="0.15">
      <c r="A4282" s="169" t="s">
        <v>1177</v>
      </c>
      <c r="B4282" s="169" t="s">
        <v>281</v>
      </c>
      <c r="C4282" s="170" t="s">
        <v>67</v>
      </c>
      <c r="D4282" s="170" t="s">
        <v>61</v>
      </c>
      <c r="E4282" s="171">
        <v>2.7900000000000001E-2</v>
      </c>
      <c r="F4282" s="172">
        <v>-0.22189429999999999</v>
      </c>
      <c r="G4282" s="171">
        <v>0.19828862</v>
      </c>
      <c r="H4282" s="171">
        <v>0.26312000000000002</v>
      </c>
      <c r="I4282" s="170" t="b">
        <v>1</v>
      </c>
    </row>
    <row r="4283" spans="1:9" x14ac:dyDescent="0.15">
      <c r="A4283" s="169" t="s">
        <v>1177</v>
      </c>
      <c r="B4283" s="169" t="s">
        <v>86</v>
      </c>
      <c r="C4283" s="170" t="s">
        <v>60</v>
      </c>
      <c r="D4283" s="170" t="s">
        <v>63</v>
      </c>
      <c r="E4283" s="171">
        <v>0.45923999999999998</v>
      </c>
      <c r="F4283" s="172">
        <v>-2.6343999999999999E-2</v>
      </c>
      <c r="G4283" s="171">
        <v>6.0008770000000003E-2</v>
      </c>
      <c r="H4283" s="171">
        <v>0.66066000000000003</v>
      </c>
      <c r="I4283" s="170" t="b">
        <v>1</v>
      </c>
    </row>
    <row r="4284" spans="1:9" x14ac:dyDescent="0.15">
      <c r="A4284" s="169" t="s">
        <v>1177</v>
      </c>
      <c r="B4284" s="169" t="s">
        <v>376</v>
      </c>
      <c r="C4284" s="170" t="s">
        <v>60</v>
      </c>
      <c r="D4284" s="170" t="s">
        <v>63</v>
      </c>
      <c r="E4284" s="171">
        <v>0.54012000000000004</v>
      </c>
      <c r="F4284" s="172">
        <v>-5.9820999999999997E-3</v>
      </c>
      <c r="G4284" s="171">
        <v>6.3208050000000002E-2</v>
      </c>
      <c r="H4284" s="171">
        <v>0.92459999999999998</v>
      </c>
      <c r="I4284" s="170" t="b">
        <v>1</v>
      </c>
    </row>
    <row r="4285" spans="1:9" x14ac:dyDescent="0.15">
      <c r="A4285" s="169" t="s">
        <v>1177</v>
      </c>
      <c r="B4285" s="169" t="s">
        <v>312</v>
      </c>
      <c r="C4285" s="170" t="s">
        <v>60</v>
      </c>
      <c r="D4285" s="170" t="s">
        <v>63</v>
      </c>
      <c r="E4285" s="171">
        <v>0.52630999999999994</v>
      </c>
      <c r="F4285" s="172">
        <v>-9.9949999999999995E-4</v>
      </c>
      <c r="G4285" s="171">
        <v>4.5540940000000002E-2</v>
      </c>
      <c r="H4285" s="171">
        <v>0.98248999999999997</v>
      </c>
      <c r="I4285" s="170" t="b">
        <v>1</v>
      </c>
    </row>
    <row r="4286" spans="1:9" x14ac:dyDescent="0.15">
      <c r="A4286" s="169" t="s">
        <v>1177</v>
      </c>
      <c r="B4286" s="169" t="s">
        <v>198</v>
      </c>
      <c r="C4286" s="170" t="s">
        <v>67</v>
      </c>
      <c r="D4286" s="170" t="s">
        <v>61</v>
      </c>
      <c r="E4286" s="171">
        <v>0.28248000000000001</v>
      </c>
      <c r="F4286" s="172">
        <v>-1.2072599999999999E-2</v>
      </c>
      <c r="G4286" s="171">
        <v>6.8129060000000005E-2</v>
      </c>
      <c r="H4286" s="171">
        <v>0.85934999999999995</v>
      </c>
      <c r="I4286" s="170" t="b">
        <v>1</v>
      </c>
    </row>
    <row r="4287" spans="1:9" x14ac:dyDescent="0.15">
      <c r="A4287" s="169" t="s">
        <v>1177</v>
      </c>
      <c r="B4287" s="169" t="s">
        <v>378</v>
      </c>
      <c r="C4287" s="170" t="s">
        <v>60</v>
      </c>
      <c r="D4287" s="170" t="s">
        <v>63</v>
      </c>
      <c r="E4287" s="171">
        <v>0.12199</v>
      </c>
      <c r="F4287" s="172">
        <v>8.7094710000000006E-2</v>
      </c>
      <c r="G4287" s="171">
        <v>8.8261430000000002E-2</v>
      </c>
      <c r="H4287" s="171">
        <v>0.32374999999999998</v>
      </c>
      <c r="I4287" s="170" t="b">
        <v>1</v>
      </c>
    </row>
    <row r="4288" spans="1:9" x14ac:dyDescent="0.15">
      <c r="A4288" s="169" t="s">
        <v>1177</v>
      </c>
      <c r="B4288" s="169" t="s">
        <v>163</v>
      </c>
      <c r="C4288" s="170" t="s">
        <v>67</v>
      </c>
      <c r="D4288" s="170" t="s">
        <v>63</v>
      </c>
      <c r="E4288" s="171">
        <v>0.46172999999999997</v>
      </c>
      <c r="F4288" s="172">
        <v>7.6034690000000002E-2</v>
      </c>
      <c r="G4288" s="171">
        <v>6.0143410000000001E-2</v>
      </c>
      <c r="H4288" s="171">
        <v>0.20615</v>
      </c>
      <c r="I4288" s="170" t="b">
        <v>1</v>
      </c>
    </row>
    <row r="4289" spans="1:9" x14ac:dyDescent="0.15">
      <c r="A4289" s="169" t="s">
        <v>1177</v>
      </c>
      <c r="B4289" s="169" t="s">
        <v>906</v>
      </c>
      <c r="C4289" s="170" t="s">
        <v>61</v>
      </c>
      <c r="D4289" s="170" t="s">
        <v>67</v>
      </c>
      <c r="E4289" s="171">
        <v>1.9990000000000001E-2</v>
      </c>
      <c r="F4289" s="172">
        <v>-0.40947309999999998</v>
      </c>
      <c r="G4289" s="171">
        <v>0.25323138000000001</v>
      </c>
      <c r="H4289" s="171">
        <v>0.10588</v>
      </c>
      <c r="I4289" s="170" t="b">
        <v>1</v>
      </c>
    </row>
    <row r="4290" spans="1:9" x14ac:dyDescent="0.15">
      <c r="A4290" s="169" t="s">
        <v>1177</v>
      </c>
      <c r="B4290" s="169" t="s">
        <v>279</v>
      </c>
      <c r="C4290" s="170" t="s">
        <v>67</v>
      </c>
      <c r="D4290" s="170" t="s">
        <v>61</v>
      </c>
      <c r="E4290" s="171">
        <v>2.3050000000000001E-2</v>
      </c>
      <c r="F4290" s="172">
        <v>-2.1223599999999999E-2</v>
      </c>
      <c r="G4290" s="171">
        <v>0.20255334</v>
      </c>
      <c r="H4290" s="171">
        <v>0.91654999999999998</v>
      </c>
      <c r="I4290" s="170" t="b">
        <v>1</v>
      </c>
    </row>
    <row r="4291" spans="1:9" x14ac:dyDescent="0.15">
      <c r="A4291" s="169" t="s">
        <v>1177</v>
      </c>
      <c r="B4291" s="169" t="s">
        <v>155</v>
      </c>
      <c r="C4291" s="170" t="s">
        <v>60</v>
      </c>
      <c r="D4291" s="170" t="s">
        <v>63</v>
      </c>
      <c r="E4291" s="171">
        <v>0.67881000000000002</v>
      </c>
      <c r="F4291" s="172">
        <v>7.3646539999999996E-2</v>
      </c>
      <c r="G4291" s="171">
        <v>6.4650349999999995E-2</v>
      </c>
      <c r="H4291" s="171">
        <v>0.25463999999999998</v>
      </c>
      <c r="I4291" s="170" t="b">
        <v>1</v>
      </c>
    </row>
    <row r="4292" spans="1:9" x14ac:dyDescent="0.15">
      <c r="A4292" s="169" t="s">
        <v>1177</v>
      </c>
      <c r="B4292" s="169" t="s">
        <v>171</v>
      </c>
      <c r="C4292" s="170" t="s">
        <v>67</v>
      </c>
      <c r="D4292" s="170" t="s">
        <v>63</v>
      </c>
      <c r="E4292" s="171">
        <v>2.3439999999999999E-2</v>
      </c>
      <c r="F4292" s="172">
        <v>5.9820699999999999E-3</v>
      </c>
      <c r="G4292" s="171">
        <v>0.2031636</v>
      </c>
      <c r="H4292" s="171">
        <v>0.97650999999999999</v>
      </c>
      <c r="I4292" s="170" t="b">
        <v>1</v>
      </c>
    </row>
    <row r="4293" spans="1:9" x14ac:dyDescent="0.15">
      <c r="A4293" s="169" t="s">
        <v>1177</v>
      </c>
      <c r="B4293" s="169" t="s">
        <v>191</v>
      </c>
      <c r="C4293" s="170" t="s">
        <v>67</v>
      </c>
      <c r="D4293" s="170" t="s">
        <v>61</v>
      </c>
      <c r="E4293" s="171">
        <v>0.24037</v>
      </c>
      <c r="F4293" s="172">
        <v>6.4850969999999994E-2</v>
      </c>
      <c r="G4293" s="171">
        <v>7.0365280000000002E-2</v>
      </c>
      <c r="H4293" s="171">
        <v>0.35671999999999998</v>
      </c>
      <c r="I4293" s="170" t="b">
        <v>1</v>
      </c>
    </row>
    <row r="4294" spans="1:9" x14ac:dyDescent="0.15">
      <c r="A4294" s="169" t="s">
        <v>1177</v>
      </c>
      <c r="B4294" s="169" t="s">
        <v>228</v>
      </c>
      <c r="C4294" s="170" t="s">
        <v>60</v>
      </c>
      <c r="D4294" s="170" t="s">
        <v>61</v>
      </c>
      <c r="E4294" s="171">
        <v>0.17856</v>
      </c>
      <c r="F4294" s="172">
        <v>-3.0044999999999998E-3</v>
      </c>
      <c r="G4294" s="171">
        <v>8.490085E-2</v>
      </c>
      <c r="H4294" s="171">
        <v>0.97177000000000002</v>
      </c>
      <c r="I4294" s="170" t="b">
        <v>1</v>
      </c>
    </row>
    <row r="4295" spans="1:9" x14ac:dyDescent="0.15">
      <c r="A4295" s="169" t="s">
        <v>1177</v>
      </c>
      <c r="B4295" s="169" t="s">
        <v>875</v>
      </c>
      <c r="C4295" s="170" t="s">
        <v>67</v>
      </c>
      <c r="D4295" s="170" t="s">
        <v>61</v>
      </c>
      <c r="E4295" s="171">
        <v>1.4999999999999999E-2</v>
      </c>
      <c r="F4295" s="172">
        <v>0.12575121</v>
      </c>
      <c r="G4295" s="171">
        <v>0.23888886000000001</v>
      </c>
      <c r="H4295" s="171">
        <v>0.59860999999999998</v>
      </c>
      <c r="I4295" s="170" t="b">
        <v>1</v>
      </c>
    </row>
    <row r="4296" spans="1:9" x14ac:dyDescent="0.15">
      <c r="A4296" s="169" t="s">
        <v>1177</v>
      </c>
      <c r="B4296" s="169" t="s">
        <v>166</v>
      </c>
      <c r="C4296" s="170" t="s">
        <v>60</v>
      </c>
      <c r="D4296" s="170" t="s">
        <v>63</v>
      </c>
      <c r="E4296" s="171">
        <v>7.6499999999999997E-3</v>
      </c>
      <c r="F4296" s="172">
        <v>-0.68319680000000005</v>
      </c>
      <c r="G4296" s="171">
        <v>0.42541011000000001</v>
      </c>
      <c r="H4296" s="171">
        <v>0.10828</v>
      </c>
      <c r="I4296" s="170" t="b">
        <v>1</v>
      </c>
    </row>
    <row r="4297" spans="1:9" x14ac:dyDescent="0.15">
      <c r="A4297" s="169" t="s">
        <v>1177</v>
      </c>
      <c r="B4297" s="169" t="s">
        <v>803</v>
      </c>
      <c r="C4297" s="170" t="s">
        <v>60</v>
      </c>
      <c r="D4297" s="170" t="s">
        <v>63</v>
      </c>
      <c r="E4297" s="171">
        <v>6.7140000000000005E-2</v>
      </c>
      <c r="F4297" s="172">
        <v>0.18564934999999999</v>
      </c>
      <c r="G4297" s="171">
        <v>0.11314597999999999</v>
      </c>
      <c r="H4297" s="171">
        <v>0.10084</v>
      </c>
      <c r="I4297" s="170" t="b">
        <v>1</v>
      </c>
    </row>
    <row r="4298" spans="1:9" x14ac:dyDescent="0.15">
      <c r="A4298" s="169" t="s">
        <v>1177</v>
      </c>
      <c r="B4298" s="169" t="s">
        <v>908</v>
      </c>
      <c r="C4298" s="170" t="s">
        <v>60</v>
      </c>
      <c r="D4298" s="170" t="s">
        <v>63</v>
      </c>
      <c r="E4298" s="171">
        <v>8.2299999999999995E-3</v>
      </c>
      <c r="F4298" s="172">
        <v>4.8790159999999999E-2</v>
      </c>
      <c r="G4298" s="171">
        <v>0.32638574999999997</v>
      </c>
      <c r="H4298" s="171">
        <v>0.88117000000000001</v>
      </c>
      <c r="I4298" s="170" t="b">
        <v>1</v>
      </c>
    </row>
    <row r="4299" spans="1:9" x14ac:dyDescent="0.15">
      <c r="A4299" s="169" t="s">
        <v>1177</v>
      </c>
      <c r="B4299" s="169" t="s">
        <v>173</v>
      </c>
      <c r="C4299" s="170" t="s">
        <v>60</v>
      </c>
      <c r="D4299" s="170" t="s">
        <v>61</v>
      </c>
      <c r="E4299" s="171">
        <v>4.367E-2</v>
      </c>
      <c r="F4299" s="172">
        <v>-0.2021162</v>
      </c>
      <c r="G4299" s="171">
        <v>0.15480411999999999</v>
      </c>
      <c r="H4299" s="171">
        <v>0.19167999999999999</v>
      </c>
      <c r="I4299" s="170" t="b">
        <v>1</v>
      </c>
    </row>
    <row r="4300" spans="1:9" x14ac:dyDescent="0.15">
      <c r="A4300" s="169" t="s">
        <v>1177</v>
      </c>
      <c r="B4300" s="169" t="s">
        <v>100</v>
      </c>
      <c r="C4300" s="170" t="s">
        <v>67</v>
      </c>
      <c r="D4300" s="170" t="s">
        <v>61</v>
      </c>
      <c r="E4300" s="171">
        <v>0.58584999999999998</v>
      </c>
      <c r="F4300" s="172">
        <v>-2.0782499999999999E-2</v>
      </c>
      <c r="G4300" s="171">
        <v>5.9799980000000003E-2</v>
      </c>
      <c r="H4300" s="171">
        <v>0.72819</v>
      </c>
      <c r="I4300" s="170" t="b">
        <v>1</v>
      </c>
    </row>
    <row r="4301" spans="1:9" x14ac:dyDescent="0.15">
      <c r="A4301" s="169" t="s">
        <v>1177</v>
      </c>
      <c r="B4301" s="169" t="s">
        <v>329</v>
      </c>
      <c r="C4301" s="170" t="s">
        <v>67</v>
      </c>
      <c r="D4301" s="170" t="s">
        <v>61</v>
      </c>
      <c r="E4301" s="171">
        <v>0.42721999999999999</v>
      </c>
      <c r="F4301" s="172">
        <v>2.566775E-2</v>
      </c>
      <c r="G4301" s="171">
        <v>6.0465600000000001E-2</v>
      </c>
      <c r="H4301" s="171">
        <v>0.67120000000000002</v>
      </c>
      <c r="I4301" s="170" t="b">
        <v>1</v>
      </c>
    </row>
    <row r="4302" spans="1:9" x14ac:dyDescent="0.15">
      <c r="A4302" s="169" t="s">
        <v>1177</v>
      </c>
      <c r="B4302" s="169" t="s">
        <v>1014</v>
      </c>
      <c r="C4302" s="170" t="s">
        <v>60</v>
      </c>
      <c r="D4302" s="170" t="s">
        <v>63</v>
      </c>
      <c r="E4302" s="171">
        <v>9.0800000000000006E-2</v>
      </c>
      <c r="F4302" s="172">
        <v>0.15785808000000001</v>
      </c>
      <c r="G4302" s="171">
        <v>0.1000325</v>
      </c>
      <c r="H4302" s="171">
        <v>0.11455</v>
      </c>
      <c r="I4302" s="170" t="b">
        <v>1</v>
      </c>
    </row>
    <row r="4303" spans="1:9" x14ac:dyDescent="0.15">
      <c r="A4303" s="169" t="s">
        <v>1177</v>
      </c>
      <c r="B4303" s="169" t="s">
        <v>68</v>
      </c>
      <c r="C4303" s="170" t="s">
        <v>60</v>
      </c>
      <c r="D4303" s="170" t="s">
        <v>63</v>
      </c>
      <c r="E4303" s="171">
        <v>0.11446000000000001</v>
      </c>
      <c r="F4303" s="172">
        <v>-2.5317800000000001E-2</v>
      </c>
      <c r="G4303" s="171">
        <v>9.5679749999999994E-2</v>
      </c>
      <c r="H4303" s="171">
        <v>0.79130999999999996</v>
      </c>
      <c r="I4303" s="170" t="b">
        <v>1</v>
      </c>
    </row>
    <row r="4304" spans="1:9" x14ac:dyDescent="0.15">
      <c r="A4304" s="169" t="s">
        <v>1177</v>
      </c>
      <c r="B4304" s="169" t="s">
        <v>89</v>
      </c>
      <c r="C4304" s="170" t="s">
        <v>67</v>
      </c>
      <c r="D4304" s="170" t="s">
        <v>61</v>
      </c>
      <c r="E4304" s="171">
        <v>0.77137</v>
      </c>
      <c r="F4304" s="172">
        <v>4.1864199999999997E-2</v>
      </c>
      <c r="G4304" s="171">
        <v>7.3147260000000006E-2</v>
      </c>
      <c r="H4304" s="171">
        <v>0.56710000000000005</v>
      </c>
      <c r="I4304" s="170" t="b">
        <v>1</v>
      </c>
    </row>
    <row r="4305" spans="1:9" x14ac:dyDescent="0.15">
      <c r="A4305" s="169" t="s">
        <v>1177</v>
      </c>
      <c r="B4305" s="169" t="s">
        <v>956</v>
      </c>
      <c r="C4305" s="170" t="s">
        <v>60</v>
      </c>
      <c r="D4305" s="170" t="s">
        <v>63</v>
      </c>
      <c r="E4305" s="171">
        <v>3.4889999999999997E-2</v>
      </c>
      <c r="F4305" s="172">
        <v>-7.1496000000000004E-2</v>
      </c>
      <c r="G4305" s="171">
        <v>0.16941904999999999</v>
      </c>
      <c r="H4305" s="171">
        <v>0.67301999999999995</v>
      </c>
      <c r="I4305" s="170" t="b">
        <v>1</v>
      </c>
    </row>
    <row r="4306" spans="1:9" x14ac:dyDescent="0.15">
      <c r="A4306" s="169" t="s">
        <v>1177</v>
      </c>
      <c r="B4306" s="169" t="s">
        <v>352</v>
      </c>
      <c r="C4306" s="170" t="s">
        <v>67</v>
      </c>
      <c r="D4306" s="170" t="s">
        <v>60</v>
      </c>
      <c r="E4306" s="171">
        <v>0.36135</v>
      </c>
      <c r="F4306" s="172">
        <v>1.093994E-2</v>
      </c>
      <c r="G4306" s="171">
        <v>6.127055E-2</v>
      </c>
      <c r="H4306" s="171">
        <v>0.85829</v>
      </c>
      <c r="I4306" s="170" t="b">
        <v>1</v>
      </c>
    </row>
    <row r="4307" spans="1:9" x14ac:dyDescent="0.15">
      <c r="A4307" s="169" t="s">
        <v>1177</v>
      </c>
      <c r="B4307" s="169" t="s">
        <v>229</v>
      </c>
      <c r="C4307" s="170" t="s">
        <v>60</v>
      </c>
      <c r="D4307" s="170" t="s">
        <v>63</v>
      </c>
      <c r="E4307" s="171">
        <v>0.21384</v>
      </c>
      <c r="F4307" s="172">
        <v>2.2739490000000001E-2</v>
      </c>
      <c r="G4307" s="171">
        <v>7.4205460000000001E-2</v>
      </c>
      <c r="H4307" s="171">
        <v>0.75927</v>
      </c>
      <c r="I4307" s="170" t="b">
        <v>1</v>
      </c>
    </row>
    <row r="4308" spans="1:9" x14ac:dyDescent="0.15">
      <c r="A4308" s="169" t="s">
        <v>1177</v>
      </c>
      <c r="B4308" s="169" t="s">
        <v>351</v>
      </c>
      <c r="C4308" s="170" t="s">
        <v>67</v>
      </c>
      <c r="D4308" s="170" t="s">
        <v>61</v>
      </c>
      <c r="E4308" s="171">
        <v>0.21310000000000001</v>
      </c>
      <c r="F4308" s="172">
        <v>-5.2346499999999997E-2</v>
      </c>
      <c r="G4308" s="171">
        <v>7.4296000000000001E-2</v>
      </c>
      <c r="H4308" s="171">
        <v>0.48108000000000001</v>
      </c>
      <c r="I4308" s="170" t="b">
        <v>1</v>
      </c>
    </row>
    <row r="4309" spans="1:9" x14ac:dyDescent="0.15">
      <c r="A4309" s="169" t="s">
        <v>1177</v>
      </c>
      <c r="B4309" s="169" t="s">
        <v>147</v>
      </c>
      <c r="C4309" s="170" t="s">
        <v>60</v>
      </c>
      <c r="D4309" s="170" t="s">
        <v>63</v>
      </c>
      <c r="E4309" s="171">
        <v>0.74448000000000003</v>
      </c>
      <c r="F4309" s="172">
        <v>-0.13015070000000001</v>
      </c>
      <c r="G4309" s="171">
        <v>6.7500439999999995E-2</v>
      </c>
      <c r="H4309" s="171">
        <v>5.3837000000000003E-2</v>
      </c>
      <c r="I4309" s="170" t="b">
        <v>1</v>
      </c>
    </row>
    <row r="4310" spans="1:9" x14ac:dyDescent="0.15">
      <c r="A4310" s="169" t="s">
        <v>1177</v>
      </c>
      <c r="B4310" s="169" t="s">
        <v>137</v>
      </c>
      <c r="C4310" s="170" t="s">
        <v>67</v>
      </c>
      <c r="D4310" s="170" t="s">
        <v>61</v>
      </c>
      <c r="E4310" s="171">
        <v>0.72496000000000005</v>
      </c>
      <c r="F4310" s="172">
        <v>-7.3250499999999996E-2</v>
      </c>
      <c r="G4310" s="171">
        <v>6.6535479999999994E-2</v>
      </c>
      <c r="H4310" s="171">
        <v>0.27093</v>
      </c>
      <c r="I4310" s="170" t="b">
        <v>1</v>
      </c>
    </row>
    <row r="4311" spans="1:9" x14ac:dyDescent="0.15">
      <c r="A4311" s="169" t="s">
        <v>1177</v>
      </c>
      <c r="B4311" s="169" t="s">
        <v>129</v>
      </c>
      <c r="C4311" s="170" t="s">
        <v>60</v>
      </c>
      <c r="D4311" s="170" t="s">
        <v>61</v>
      </c>
      <c r="E4311" s="171">
        <v>0.54984999999999995</v>
      </c>
      <c r="F4311" s="172">
        <v>-9.5310199999999998E-2</v>
      </c>
      <c r="G4311" s="171">
        <v>6.007643E-2</v>
      </c>
      <c r="H4311" s="171">
        <v>0.11262999999999999</v>
      </c>
      <c r="I4311" s="170" t="b">
        <v>1</v>
      </c>
    </row>
    <row r="4312" spans="1:9" x14ac:dyDescent="0.15">
      <c r="A4312" s="169" t="s">
        <v>1177</v>
      </c>
      <c r="B4312" s="169" t="s">
        <v>290</v>
      </c>
      <c r="C4312" s="170" t="s">
        <v>60</v>
      </c>
      <c r="D4312" s="170" t="s">
        <v>63</v>
      </c>
      <c r="E4312" s="171">
        <v>0.76395999999999997</v>
      </c>
      <c r="F4312" s="172">
        <v>7.472355E-2</v>
      </c>
      <c r="G4312" s="171">
        <v>7.2044620000000004E-2</v>
      </c>
      <c r="H4312" s="171">
        <v>0.29965000000000003</v>
      </c>
      <c r="I4312" s="170" t="b">
        <v>1</v>
      </c>
    </row>
    <row r="4313" spans="1:9" x14ac:dyDescent="0.15">
      <c r="A4313" s="169" t="s">
        <v>1177</v>
      </c>
      <c r="B4313" s="169" t="s">
        <v>287</v>
      </c>
      <c r="C4313" s="170" t="s">
        <v>60</v>
      </c>
      <c r="D4313" s="170" t="s">
        <v>63</v>
      </c>
      <c r="E4313" s="171">
        <v>0.25936999999999999</v>
      </c>
      <c r="F4313" s="172">
        <v>7.9681700000000001E-3</v>
      </c>
      <c r="G4313" s="171">
        <v>6.5639610000000001E-2</v>
      </c>
      <c r="H4313" s="171">
        <v>0.90337999999999996</v>
      </c>
      <c r="I4313" s="170" t="b">
        <v>1</v>
      </c>
    </row>
    <row r="4314" spans="1:9" x14ac:dyDescent="0.15">
      <c r="A4314" s="169" t="s">
        <v>1177</v>
      </c>
      <c r="B4314" s="169" t="s">
        <v>843</v>
      </c>
      <c r="C4314" s="170" t="s">
        <v>60</v>
      </c>
      <c r="D4314" s="170" t="s">
        <v>63</v>
      </c>
      <c r="E4314" s="171">
        <v>4.1529999999999997E-2</v>
      </c>
      <c r="F4314" s="172">
        <v>-4.0080000000000003E-3</v>
      </c>
      <c r="G4314" s="171">
        <v>0.16671691</v>
      </c>
      <c r="H4314" s="171">
        <v>0.98082000000000003</v>
      </c>
      <c r="I4314" s="170" t="b">
        <v>1</v>
      </c>
    </row>
    <row r="4315" spans="1:9" x14ac:dyDescent="0.15">
      <c r="A4315" s="169" t="s">
        <v>1177</v>
      </c>
      <c r="B4315" s="169" t="s">
        <v>127</v>
      </c>
      <c r="C4315" s="170" t="s">
        <v>67</v>
      </c>
      <c r="D4315" s="170" t="s">
        <v>60</v>
      </c>
      <c r="E4315" s="171">
        <v>0.66352</v>
      </c>
      <c r="F4315" s="172">
        <v>-4.3059500000000001E-2</v>
      </c>
      <c r="G4315" s="171">
        <v>6.3040719999999995E-2</v>
      </c>
      <c r="H4315" s="171">
        <v>0.49458000000000002</v>
      </c>
      <c r="I4315" s="170" t="b">
        <v>1</v>
      </c>
    </row>
    <row r="4316" spans="1:9" x14ac:dyDescent="0.15">
      <c r="A4316" s="169" t="s">
        <v>1177</v>
      </c>
      <c r="B4316" s="169" t="s">
        <v>285</v>
      </c>
      <c r="C4316" s="170" t="s">
        <v>67</v>
      </c>
      <c r="D4316" s="170" t="s">
        <v>61</v>
      </c>
      <c r="E4316" s="171">
        <v>0.93728</v>
      </c>
      <c r="F4316" s="172">
        <v>0.23193206</v>
      </c>
      <c r="G4316" s="171">
        <v>0.13138465999999999</v>
      </c>
      <c r="H4316" s="171">
        <v>7.7515000000000001E-2</v>
      </c>
      <c r="I4316" s="170" t="b">
        <v>1</v>
      </c>
    </row>
    <row r="4317" spans="1:9" x14ac:dyDescent="0.15">
      <c r="A4317" s="169" t="s">
        <v>1177</v>
      </c>
      <c r="B4317" s="169" t="s">
        <v>305</v>
      </c>
      <c r="C4317" s="170" t="s">
        <v>60</v>
      </c>
      <c r="D4317" s="170" t="s">
        <v>61</v>
      </c>
      <c r="E4317" s="171">
        <v>0.96472000000000002</v>
      </c>
      <c r="F4317" s="172">
        <v>-3.1498699999999998E-2</v>
      </c>
      <c r="G4317" s="171">
        <v>0.15755319000000001</v>
      </c>
      <c r="H4317" s="171">
        <v>0.84153999999999995</v>
      </c>
      <c r="I4317" s="170" t="b">
        <v>1</v>
      </c>
    </row>
    <row r="4318" spans="1:9" x14ac:dyDescent="0.15">
      <c r="A4318" s="169" t="s">
        <v>1177</v>
      </c>
      <c r="B4318" s="169" t="s">
        <v>797</v>
      </c>
      <c r="C4318" s="170" t="s">
        <v>1196</v>
      </c>
      <c r="D4318" s="170" t="s">
        <v>1176</v>
      </c>
      <c r="E4318" s="171">
        <v>6.7790000000000003E-2</v>
      </c>
      <c r="F4318" s="172">
        <v>0.19227189</v>
      </c>
      <c r="G4318" s="171">
        <v>0.1123469</v>
      </c>
      <c r="H4318" s="171">
        <v>8.7004999999999999E-2</v>
      </c>
      <c r="I4318" s="170" t="b">
        <v>0</v>
      </c>
    </row>
    <row r="4319" spans="1:9" x14ac:dyDescent="0.15">
      <c r="A4319" s="169" t="s">
        <v>1177</v>
      </c>
      <c r="B4319" s="169" t="s">
        <v>78</v>
      </c>
      <c r="C4319" s="170" t="s">
        <v>60</v>
      </c>
      <c r="D4319" s="170" t="s">
        <v>63</v>
      </c>
      <c r="E4319" s="171">
        <v>8.7849999999999998E-2</v>
      </c>
      <c r="F4319" s="172">
        <v>6.6723630000000006E-2</v>
      </c>
      <c r="G4319" s="171">
        <v>0.10404489</v>
      </c>
      <c r="H4319" s="171">
        <v>0.52132999999999996</v>
      </c>
      <c r="I4319" s="170" t="b">
        <v>1</v>
      </c>
    </row>
    <row r="4320" spans="1:9" x14ac:dyDescent="0.15">
      <c r="A4320" s="169" t="s">
        <v>1177</v>
      </c>
      <c r="B4320" s="169" t="s">
        <v>319</v>
      </c>
      <c r="C4320" s="170" t="s">
        <v>60</v>
      </c>
      <c r="D4320" s="170" t="s">
        <v>63</v>
      </c>
      <c r="E4320" s="171">
        <v>0.13586999999999999</v>
      </c>
      <c r="F4320" s="172">
        <v>4.4016890000000003E-2</v>
      </c>
      <c r="G4320" s="171">
        <v>8.8436689999999998E-2</v>
      </c>
      <c r="H4320" s="171">
        <v>0.61868000000000001</v>
      </c>
      <c r="I4320" s="170" t="b">
        <v>1</v>
      </c>
    </row>
    <row r="4321" spans="1:9" x14ac:dyDescent="0.15">
      <c r="A4321" s="169" t="s">
        <v>1177</v>
      </c>
      <c r="B4321" s="169" t="s">
        <v>783</v>
      </c>
      <c r="C4321" s="170" t="s">
        <v>67</v>
      </c>
      <c r="D4321" s="170" t="s">
        <v>61</v>
      </c>
      <c r="E4321" s="171">
        <v>0.41754999999999998</v>
      </c>
      <c r="F4321" s="172">
        <v>7.9734970000000002E-2</v>
      </c>
      <c r="G4321" s="171">
        <v>6.1450119999999997E-2</v>
      </c>
      <c r="H4321" s="171">
        <v>0.19444</v>
      </c>
      <c r="I4321" s="170" t="b">
        <v>1</v>
      </c>
    </row>
    <row r="4322" spans="1:9" x14ac:dyDescent="0.15">
      <c r="A4322" s="169" t="s">
        <v>1177</v>
      </c>
      <c r="B4322" s="169" t="s">
        <v>189</v>
      </c>
      <c r="C4322" s="170" t="s">
        <v>67</v>
      </c>
      <c r="D4322" s="170" t="s">
        <v>63</v>
      </c>
      <c r="E4322" s="171">
        <v>0.40149000000000001</v>
      </c>
      <c r="F4322" s="172">
        <v>-5.8688999999999998E-2</v>
      </c>
      <c r="G4322" s="171">
        <v>6.1184349999999998E-2</v>
      </c>
      <c r="H4322" s="171">
        <v>0.33745000000000003</v>
      </c>
      <c r="I4322" s="170" t="b">
        <v>1</v>
      </c>
    </row>
    <row r="4323" spans="1:9" x14ac:dyDescent="0.15">
      <c r="A4323" s="169" t="s">
        <v>1177</v>
      </c>
      <c r="B4323" s="169" t="s">
        <v>134</v>
      </c>
      <c r="C4323" s="170" t="s">
        <v>60</v>
      </c>
      <c r="D4323" s="170" t="s">
        <v>63</v>
      </c>
      <c r="E4323" s="171">
        <v>0.46509</v>
      </c>
      <c r="F4323" s="172">
        <v>4.9875400000000004E-3</v>
      </c>
      <c r="G4323" s="171">
        <v>6.7318740000000002E-2</v>
      </c>
      <c r="H4323" s="171">
        <v>0.94094</v>
      </c>
      <c r="I4323" s="170" t="b">
        <v>1</v>
      </c>
    </row>
    <row r="4324" spans="1:9" x14ac:dyDescent="0.15">
      <c r="A4324" s="169" t="s">
        <v>1177</v>
      </c>
      <c r="B4324" s="169" t="s">
        <v>831</v>
      </c>
      <c r="C4324" s="170" t="s">
        <v>61</v>
      </c>
      <c r="D4324" s="170" t="s">
        <v>60</v>
      </c>
      <c r="E4324" s="171">
        <v>0.27800999999999998</v>
      </c>
      <c r="F4324" s="172">
        <v>3.4401429999999997E-2</v>
      </c>
      <c r="G4324" s="171">
        <v>6.6208909999999996E-2</v>
      </c>
      <c r="H4324" s="171">
        <v>0.60335000000000005</v>
      </c>
      <c r="I4324" s="170" t="b">
        <v>1</v>
      </c>
    </row>
    <row r="4325" spans="1:9" x14ac:dyDescent="0.15">
      <c r="A4325" s="169" t="s">
        <v>1177</v>
      </c>
      <c r="B4325" s="169" t="s">
        <v>200</v>
      </c>
      <c r="C4325" s="170" t="s">
        <v>63</v>
      </c>
      <c r="D4325" s="170" t="s">
        <v>61</v>
      </c>
      <c r="E4325" s="171">
        <v>0.74289000000000005</v>
      </c>
      <c r="F4325" s="172">
        <v>-4.7837299999999999E-2</v>
      </c>
      <c r="G4325" s="171">
        <v>6.89834E-2</v>
      </c>
      <c r="H4325" s="171">
        <v>0.48802000000000001</v>
      </c>
      <c r="I4325" s="170" t="b">
        <v>1</v>
      </c>
    </row>
    <row r="4326" spans="1:9" x14ac:dyDescent="0.15">
      <c r="A4326" s="169" t="s">
        <v>1177</v>
      </c>
      <c r="B4326" s="169" t="s">
        <v>132</v>
      </c>
      <c r="C4326" s="170" t="s">
        <v>60</v>
      </c>
      <c r="D4326" s="170" t="s">
        <v>63</v>
      </c>
      <c r="E4326" s="171">
        <v>0.22040999999999999</v>
      </c>
      <c r="F4326" s="172">
        <v>-0.1009259</v>
      </c>
      <c r="G4326" s="171">
        <v>7.3989579999999999E-2</v>
      </c>
      <c r="H4326" s="171">
        <v>0.17255000000000001</v>
      </c>
      <c r="I4326" s="170" t="b">
        <v>1</v>
      </c>
    </row>
    <row r="4327" spans="1:9" x14ac:dyDescent="0.15">
      <c r="A4327" s="169" t="s">
        <v>1177</v>
      </c>
      <c r="B4327" s="169" t="s">
        <v>276</v>
      </c>
      <c r="C4327" s="170" t="s">
        <v>60</v>
      </c>
      <c r="D4327" s="170" t="s">
        <v>63</v>
      </c>
      <c r="E4327" s="171">
        <v>0.78771999999999998</v>
      </c>
      <c r="F4327" s="172">
        <v>5.2346480000000001E-2</v>
      </c>
      <c r="G4327" s="171">
        <v>7.3740139999999996E-2</v>
      </c>
      <c r="H4327" s="171">
        <v>0.47777999999999998</v>
      </c>
      <c r="I4327" s="170" t="b">
        <v>1</v>
      </c>
    </row>
    <row r="4328" spans="1:9" x14ac:dyDescent="0.15">
      <c r="A4328" s="169" t="s">
        <v>1177</v>
      </c>
      <c r="B4328" s="169" t="s">
        <v>265</v>
      </c>
      <c r="C4328" s="170" t="s">
        <v>67</v>
      </c>
      <c r="D4328" s="170" t="s">
        <v>61</v>
      </c>
      <c r="E4328" s="171">
        <v>0.78837999999999997</v>
      </c>
      <c r="F4328" s="172">
        <v>8.2295240000000006E-2</v>
      </c>
      <c r="G4328" s="171">
        <v>7.5832109999999994E-2</v>
      </c>
      <c r="H4328" s="171">
        <v>0.27782000000000001</v>
      </c>
      <c r="I4328" s="170" t="b">
        <v>1</v>
      </c>
    </row>
    <row r="4329" spans="1:9" x14ac:dyDescent="0.15">
      <c r="A4329" s="169" t="s">
        <v>1177</v>
      </c>
      <c r="B4329" s="169" t="s">
        <v>410</v>
      </c>
      <c r="C4329" s="170" t="s">
        <v>67</v>
      </c>
      <c r="D4329" s="170" t="s">
        <v>61</v>
      </c>
      <c r="E4329" s="171">
        <v>0.57138</v>
      </c>
      <c r="F4329" s="172">
        <v>6.4005329999999999E-2</v>
      </c>
      <c r="G4329" s="171">
        <v>6.1152430000000001E-2</v>
      </c>
      <c r="H4329" s="171">
        <v>0.29526000000000002</v>
      </c>
      <c r="I4329" s="170" t="b">
        <v>1</v>
      </c>
    </row>
    <row r="4330" spans="1:9" x14ac:dyDescent="0.15">
      <c r="A4330" s="169" t="s">
        <v>1177</v>
      </c>
      <c r="B4330" s="169" t="s">
        <v>322</v>
      </c>
      <c r="C4330" s="170" t="s">
        <v>60</v>
      </c>
      <c r="D4330" s="170" t="s">
        <v>63</v>
      </c>
      <c r="E4330" s="171">
        <v>8.9870000000000005E-2</v>
      </c>
      <c r="F4330" s="172">
        <v>1.5873350000000001E-2</v>
      </c>
      <c r="G4330" s="171">
        <v>0.10596145</v>
      </c>
      <c r="H4330" s="171">
        <v>0.88092000000000004</v>
      </c>
      <c r="I4330" s="170" t="b">
        <v>1</v>
      </c>
    </row>
    <row r="4331" spans="1:9" x14ac:dyDescent="0.15">
      <c r="A4331" s="169" t="s">
        <v>1177</v>
      </c>
      <c r="B4331" s="169" t="s">
        <v>286</v>
      </c>
      <c r="C4331" s="170" t="s">
        <v>60</v>
      </c>
      <c r="D4331" s="170" t="s">
        <v>63</v>
      </c>
      <c r="E4331" s="171">
        <v>6.8580000000000002E-2</v>
      </c>
      <c r="F4331" s="172">
        <v>-6.1875399999999997E-2</v>
      </c>
      <c r="G4331" s="171">
        <v>0.12131364</v>
      </c>
      <c r="H4331" s="171">
        <v>0.61002000000000001</v>
      </c>
      <c r="I4331" s="170" t="b">
        <v>1</v>
      </c>
    </row>
    <row r="4332" spans="1:9" x14ac:dyDescent="0.15">
      <c r="A4332" s="169" t="s">
        <v>1177</v>
      </c>
      <c r="B4332" s="169" t="s">
        <v>984</v>
      </c>
      <c r="C4332" s="170" t="s">
        <v>63</v>
      </c>
      <c r="D4332" s="170" t="s">
        <v>60</v>
      </c>
      <c r="E4332" s="171">
        <v>0.38816000000000001</v>
      </c>
      <c r="F4332" s="172">
        <v>-9.4310699999999997E-2</v>
      </c>
      <c r="G4332" s="171">
        <v>6.2226539999999997E-2</v>
      </c>
      <c r="H4332" s="171">
        <v>0.12962000000000001</v>
      </c>
      <c r="I4332" s="170" t="b">
        <v>1</v>
      </c>
    </row>
    <row r="4333" spans="1:9" x14ac:dyDescent="0.15">
      <c r="A4333" s="169" t="s">
        <v>1177</v>
      </c>
      <c r="B4333" s="169" t="s">
        <v>344</v>
      </c>
      <c r="C4333" s="170" t="s">
        <v>67</v>
      </c>
      <c r="D4333" s="170" t="s">
        <v>61</v>
      </c>
      <c r="E4333" s="171">
        <v>0.30615999999999999</v>
      </c>
      <c r="F4333" s="172">
        <v>-0.11093160000000001</v>
      </c>
      <c r="G4333" s="171">
        <v>6.6118659999999996E-2</v>
      </c>
      <c r="H4333" s="171">
        <v>9.3393000000000004E-2</v>
      </c>
      <c r="I4333" s="170" t="b">
        <v>1</v>
      </c>
    </row>
    <row r="4334" spans="1:9" x14ac:dyDescent="0.15">
      <c r="A4334" s="169" t="s">
        <v>1177</v>
      </c>
      <c r="B4334" s="169" t="s">
        <v>255</v>
      </c>
      <c r="C4334" s="170" t="s">
        <v>60</v>
      </c>
      <c r="D4334" s="170" t="s">
        <v>63</v>
      </c>
      <c r="E4334" s="171">
        <v>0.39174999999999999</v>
      </c>
      <c r="F4334" s="172">
        <v>-8.7738899999999995E-2</v>
      </c>
      <c r="G4334" s="171">
        <v>6.1683689999999999E-2</v>
      </c>
      <c r="H4334" s="171">
        <v>0.15490999999999999</v>
      </c>
      <c r="I4334" s="170" t="b">
        <v>1</v>
      </c>
    </row>
    <row r="4335" spans="1:9" x14ac:dyDescent="0.15">
      <c r="A4335" s="169" t="s">
        <v>1177</v>
      </c>
      <c r="B4335" s="169" t="s">
        <v>339</v>
      </c>
      <c r="C4335" s="170" t="s">
        <v>60</v>
      </c>
      <c r="D4335" s="170" t="s">
        <v>63</v>
      </c>
      <c r="E4335" s="171">
        <v>0.90508</v>
      </c>
      <c r="F4335" s="172">
        <v>0.13010869</v>
      </c>
      <c r="G4335" s="171">
        <v>0.10538772</v>
      </c>
      <c r="H4335" s="171">
        <v>0.21698999999999999</v>
      </c>
      <c r="I4335" s="170" t="b">
        <v>1</v>
      </c>
    </row>
    <row r="4336" spans="1:9" x14ac:dyDescent="0.15">
      <c r="A4336" s="169" t="s">
        <v>1177</v>
      </c>
      <c r="B4336" s="169" t="s">
        <v>339</v>
      </c>
      <c r="C4336" s="170" t="s">
        <v>63</v>
      </c>
      <c r="D4336" s="170" t="s">
        <v>60</v>
      </c>
      <c r="E4336" s="171">
        <v>9.4920000000000004E-2</v>
      </c>
      <c r="F4336" s="172">
        <v>-0.13010869999999999</v>
      </c>
      <c r="G4336" s="171">
        <v>0.10538772</v>
      </c>
      <c r="H4336" s="171">
        <v>0.21698999999999999</v>
      </c>
      <c r="I4336" s="170" t="b">
        <v>1</v>
      </c>
    </row>
    <row r="4337" spans="1:9" x14ac:dyDescent="0.15">
      <c r="A4337" s="169" t="s">
        <v>1177</v>
      </c>
      <c r="B4337" s="169" t="s">
        <v>201</v>
      </c>
      <c r="C4337" s="170" t="s">
        <v>60</v>
      </c>
      <c r="D4337" s="170" t="s">
        <v>61</v>
      </c>
      <c r="E4337" s="171">
        <v>0.49564000000000002</v>
      </c>
      <c r="F4337" s="172">
        <v>-5.12933E-2</v>
      </c>
      <c r="G4337" s="171">
        <v>5.9708949999999997E-2</v>
      </c>
      <c r="H4337" s="171">
        <v>0.39030999999999999</v>
      </c>
      <c r="I4337" s="170" t="b">
        <v>1</v>
      </c>
    </row>
    <row r="4338" spans="1:9" x14ac:dyDescent="0.15">
      <c r="A4338" s="169" t="s">
        <v>1177</v>
      </c>
      <c r="B4338" s="169" t="s">
        <v>364</v>
      </c>
      <c r="C4338" s="170" t="s">
        <v>60</v>
      </c>
      <c r="D4338" s="170" t="s">
        <v>63</v>
      </c>
      <c r="E4338" s="171">
        <v>0.60936999999999997</v>
      </c>
      <c r="F4338" s="172">
        <v>7.5801709999999994E-2</v>
      </c>
      <c r="G4338" s="171">
        <v>6.2890669999999996E-2</v>
      </c>
      <c r="H4338" s="171">
        <v>0.22808999999999999</v>
      </c>
      <c r="I4338" s="170" t="b">
        <v>1</v>
      </c>
    </row>
    <row r="4339" spans="1:9" x14ac:dyDescent="0.15">
      <c r="A4339" s="169" t="s">
        <v>1177</v>
      </c>
      <c r="B4339" s="169" t="s">
        <v>988</v>
      </c>
      <c r="C4339" s="170" t="s">
        <v>67</v>
      </c>
      <c r="D4339" s="170" t="s">
        <v>60</v>
      </c>
      <c r="E4339" s="171">
        <v>3.3160000000000002E-2</v>
      </c>
      <c r="F4339" s="172">
        <v>0.19227189</v>
      </c>
      <c r="G4339" s="171">
        <v>0.15721002000000001</v>
      </c>
      <c r="H4339" s="171">
        <v>0.22131999999999999</v>
      </c>
      <c r="I4339" s="170" t="b">
        <v>1</v>
      </c>
    </row>
    <row r="4340" spans="1:9" x14ac:dyDescent="0.15">
      <c r="A4340" s="169" t="s">
        <v>1177</v>
      </c>
      <c r="B4340" s="169" t="s">
        <v>863</v>
      </c>
      <c r="C4340" s="170" t="s">
        <v>61</v>
      </c>
      <c r="D4340" s="170" t="s">
        <v>67</v>
      </c>
      <c r="E4340" s="171">
        <v>0.35698999999999997</v>
      </c>
      <c r="F4340" s="172">
        <v>-2.2245600000000001E-2</v>
      </c>
      <c r="G4340" s="171">
        <v>6.199201E-2</v>
      </c>
      <c r="H4340" s="171">
        <v>0.71970999999999996</v>
      </c>
      <c r="I4340" s="170" t="b">
        <v>1</v>
      </c>
    </row>
    <row r="4341" spans="1:9" x14ac:dyDescent="0.15">
      <c r="A4341" s="169" t="s">
        <v>1177</v>
      </c>
      <c r="B4341" s="169" t="s">
        <v>238</v>
      </c>
      <c r="C4341" s="170" t="s">
        <v>67</v>
      </c>
      <c r="D4341" s="170" t="s">
        <v>60</v>
      </c>
      <c r="E4341" s="171">
        <v>0.13117999999999999</v>
      </c>
      <c r="F4341" s="172">
        <v>-2.0019999999999999E-3</v>
      </c>
      <c r="G4341" s="171">
        <v>8.3274929999999997E-2</v>
      </c>
      <c r="H4341" s="171">
        <v>0.98082000000000003</v>
      </c>
      <c r="I4341" s="170" t="b">
        <v>1</v>
      </c>
    </row>
    <row r="4342" spans="1:9" x14ac:dyDescent="0.15">
      <c r="A4342" s="169" t="s">
        <v>1177</v>
      </c>
      <c r="B4342" s="169" t="s">
        <v>992</v>
      </c>
      <c r="C4342" s="170" t="s">
        <v>61</v>
      </c>
      <c r="D4342" s="170" t="s">
        <v>63</v>
      </c>
      <c r="E4342" s="171">
        <v>0.28249000000000002</v>
      </c>
      <c r="F4342" s="172">
        <v>6.015392E-2</v>
      </c>
      <c r="G4342" s="171">
        <v>6.6106999999999999E-2</v>
      </c>
      <c r="H4342" s="171">
        <v>0.36285000000000001</v>
      </c>
      <c r="I4342" s="170" t="b">
        <v>1</v>
      </c>
    </row>
    <row r="4343" spans="1:9" x14ac:dyDescent="0.15">
      <c r="A4343" s="169" t="s">
        <v>1177</v>
      </c>
      <c r="B4343" s="169" t="s">
        <v>146</v>
      </c>
      <c r="C4343" s="170" t="s">
        <v>67</v>
      </c>
      <c r="D4343" s="170" t="s">
        <v>61</v>
      </c>
      <c r="E4343" s="171">
        <v>0.10131</v>
      </c>
      <c r="F4343" s="172">
        <v>5.9211859999999998E-2</v>
      </c>
      <c r="G4343" s="171">
        <v>9.7325780000000001E-2</v>
      </c>
      <c r="H4343" s="171">
        <v>0.54293000000000002</v>
      </c>
      <c r="I4343" s="170" t="b">
        <v>1</v>
      </c>
    </row>
    <row r="4344" spans="1:9" x14ac:dyDescent="0.15">
      <c r="A4344" s="169" t="s">
        <v>1177</v>
      </c>
      <c r="B4344" s="169" t="s">
        <v>157</v>
      </c>
      <c r="C4344" s="170" t="s">
        <v>67</v>
      </c>
      <c r="D4344" s="170" t="s">
        <v>61</v>
      </c>
      <c r="E4344" s="171">
        <v>0.92545999999999995</v>
      </c>
      <c r="F4344" s="172">
        <v>-0.13540460000000001</v>
      </c>
      <c r="G4344" s="171">
        <v>0.10876783</v>
      </c>
      <c r="H4344" s="171">
        <v>0.21317</v>
      </c>
      <c r="I4344" s="170" t="b">
        <v>1</v>
      </c>
    </row>
    <row r="4345" spans="1:9" x14ac:dyDescent="0.15">
      <c r="A4345" s="169" t="s">
        <v>1177</v>
      </c>
      <c r="B4345" s="169" t="s">
        <v>176</v>
      </c>
      <c r="C4345" s="170" t="s">
        <v>60</v>
      </c>
      <c r="D4345" s="170" t="s">
        <v>63</v>
      </c>
      <c r="E4345" s="171">
        <v>0.17018</v>
      </c>
      <c r="F4345" s="172">
        <v>-1.4098899999999999E-2</v>
      </c>
      <c r="G4345" s="171">
        <v>7.9444429999999996E-2</v>
      </c>
      <c r="H4345" s="171">
        <v>0.85914000000000001</v>
      </c>
      <c r="I4345" s="170" t="b">
        <v>1</v>
      </c>
    </row>
    <row r="4346" spans="1:9" x14ac:dyDescent="0.15">
      <c r="A4346" s="169" t="s">
        <v>1177</v>
      </c>
      <c r="B4346" s="169" t="s">
        <v>412</v>
      </c>
      <c r="C4346" s="170" t="s">
        <v>63</v>
      </c>
      <c r="D4346" s="170" t="s">
        <v>61</v>
      </c>
      <c r="E4346" s="171">
        <v>0.22212999999999999</v>
      </c>
      <c r="F4346" s="172">
        <v>-6.2939800000000004E-2</v>
      </c>
      <c r="G4346" s="171">
        <v>7.2718530000000003E-2</v>
      </c>
      <c r="H4346" s="171">
        <v>0.38674999999999998</v>
      </c>
      <c r="I4346" s="170" t="b">
        <v>1</v>
      </c>
    </row>
    <row r="4347" spans="1:9" x14ac:dyDescent="0.15">
      <c r="A4347" s="169" t="s">
        <v>1177</v>
      </c>
      <c r="B4347" s="169" t="s">
        <v>240</v>
      </c>
      <c r="C4347" s="170" t="s">
        <v>60</v>
      </c>
      <c r="D4347" s="170" t="s">
        <v>63</v>
      </c>
      <c r="E4347" s="171">
        <v>4.6010000000000002E-2</v>
      </c>
      <c r="F4347" s="172">
        <v>4.9875400000000004E-3</v>
      </c>
      <c r="G4347" s="171">
        <v>0.15320676</v>
      </c>
      <c r="H4347" s="171">
        <v>0.97402999999999995</v>
      </c>
      <c r="I4347" s="170" t="b">
        <v>1</v>
      </c>
    </row>
    <row r="4348" spans="1:9" x14ac:dyDescent="0.15">
      <c r="A4348" s="169" t="s">
        <v>1177</v>
      </c>
      <c r="B4348" s="169" t="s">
        <v>278</v>
      </c>
      <c r="C4348" s="170" t="s">
        <v>67</v>
      </c>
      <c r="D4348" s="170" t="s">
        <v>61</v>
      </c>
      <c r="E4348" s="171">
        <v>2.2550000000000001E-2</v>
      </c>
      <c r="F4348" s="172">
        <v>-3.1490700000000003E-2</v>
      </c>
      <c r="G4348" s="171">
        <v>0.19976240000000001</v>
      </c>
      <c r="H4348" s="171">
        <v>0.87473999999999996</v>
      </c>
      <c r="I4348" s="170" t="b">
        <v>1</v>
      </c>
    </row>
    <row r="4349" spans="1:9" x14ac:dyDescent="0.15">
      <c r="A4349" s="169" t="s">
        <v>1177</v>
      </c>
      <c r="B4349" s="169" t="s">
        <v>292</v>
      </c>
      <c r="C4349" s="170" t="s">
        <v>60</v>
      </c>
      <c r="D4349" s="170" t="s">
        <v>63</v>
      </c>
      <c r="E4349" s="171">
        <v>0.68347000000000002</v>
      </c>
      <c r="F4349" s="172">
        <v>-7.6961000000000002E-2</v>
      </c>
      <c r="G4349" s="171">
        <v>6.4091640000000005E-2</v>
      </c>
      <c r="H4349" s="171">
        <v>0.22983000000000001</v>
      </c>
      <c r="I4349" s="170" t="b">
        <v>1</v>
      </c>
    </row>
    <row r="4350" spans="1:9" x14ac:dyDescent="0.15">
      <c r="A4350" s="169" t="s">
        <v>1177</v>
      </c>
      <c r="B4350" s="169" t="s">
        <v>1016</v>
      </c>
      <c r="C4350" s="170" t="s">
        <v>60</v>
      </c>
      <c r="D4350" s="170" t="s">
        <v>63</v>
      </c>
      <c r="E4350" s="171">
        <v>9.6519999999999995E-2</v>
      </c>
      <c r="F4350" s="172">
        <v>-3.0044999999999998E-3</v>
      </c>
      <c r="G4350" s="171">
        <v>0.10203938</v>
      </c>
      <c r="H4350" s="171">
        <v>0.97650999999999999</v>
      </c>
      <c r="I4350" s="170" t="b">
        <v>1</v>
      </c>
    </row>
    <row r="4351" spans="1:9" x14ac:dyDescent="0.15">
      <c r="A4351" s="169" t="s">
        <v>1177</v>
      </c>
      <c r="B4351" s="169" t="s">
        <v>970</v>
      </c>
      <c r="C4351" s="170" t="s">
        <v>61</v>
      </c>
      <c r="D4351" s="170" t="s">
        <v>63</v>
      </c>
      <c r="E4351" s="171">
        <v>9.0870000000000006E-2</v>
      </c>
      <c r="F4351" s="172">
        <v>-3.8740799999999999E-2</v>
      </c>
      <c r="G4351" s="171">
        <v>0.10696269999999999</v>
      </c>
      <c r="H4351" s="171">
        <v>0.71721000000000001</v>
      </c>
      <c r="I4351" s="170" t="b">
        <v>1</v>
      </c>
    </row>
    <row r="4352" spans="1:9" x14ac:dyDescent="0.15">
      <c r="A4352" s="169" t="s">
        <v>1177</v>
      </c>
      <c r="B4352" s="169" t="s">
        <v>777</v>
      </c>
      <c r="C4352" s="170" t="s">
        <v>61</v>
      </c>
      <c r="D4352" s="170" t="s">
        <v>67</v>
      </c>
      <c r="E4352" s="171">
        <v>1.8970000000000001E-2</v>
      </c>
      <c r="F4352" s="172">
        <v>-8.5557900000000006E-2</v>
      </c>
      <c r="G4352" s="171">
        <v>0.21995375</v>
      </c>
      <c r="H4352" s="171">
        <v>0.69728999999999997</v>
      </c>
      <c r="I4352" s="170" t="b">
        <v>1</v>
      </c>
    </row>
    <row r="4353" spans="1:9" x14ac:dyDescent="0.15">
      <c r="A4353" s="169" t="s">
        <v>1177</v>
      </c>
      <c r="B4353" s="169" t="s">
        <v>284</v>
      </c>
      <c r="C4353" s="170" t="s">
        <v>67</v>
      </c>
      <c r="D4353" s="170" t="s">
        <v>61</v>
      </c>
      <c r="E4353" s="171">
        <v>0.72214999999999996</v>
      </c>
      <c r="F4353" s="172">
        <v>-4.9874999999999997E-3</v>
      </c>
      <c r="G4353" s="171">
        <v>6.9160479999999996E-2</v>
      </c>
      <c r="H4353" s="171">
        <v>0.94250999999999996</v>
      </c>
      <c r="I4353" s="170" t="b">
        <v>1</v>
      </c>
    </row>
    <row r="4354" spans="1:9" x14ac:dyDescent="0.15">
      <c r="A4354" s="169" t="s">
        <v>1177</v>
      </c>
      <c r="B4354" s="169" t="s">
        <v>300</v>
      </c>
      <c r="C4354" s="170" t="s">
        <v>67</v>
      </c>
      <c r="D4354" s="170" t="s">
        <v>61</v>
      </c>
      <c r="E4354" s="171">
        <v>0.55598000000000003</v>
      </c>
      <c r="F4354" s="172">
        <v>4.2907500000000001E-2</v>
      </c>
      <c r="G4354" s="171">
        <v>6.0438020000000002E-2</v>
      </c>
      <c r="H4354" s="171">
        <v>0.47774</v>
      </c>
      <c r="I4354" s="170" t="b">
        <v>1</v>
      </c>
    </row>
    <row r="4355" spans="1:9" x14ac:dyDescent="0.15">
      <c r="A4355" s="169" t="s">
        <v>1177</v>
      </c>
      <c r="B4355" s="169" t="s">
        <v>924</v>
      </c>
      <c r="C4355" s="170" t="s">
        <v>67</v>
      </c>
      <c r="D4355" s="170" t="s">
        <v>63</v>
      </c>
      <c r="E4355" s="171">
        <v>0.13277</v>
      </c>
      <c r="F4355" s="172">
        <v>-6.1875399999999997E-2</v>
      </c>
      <c r="G4355" s="171">
        <v>8.94591E-2</v>
      </c>
      <c r="H4355" s="171">
        <v>0.48914999999999997</v>
      </c>
      <c r="I4355" s="170" t="b">
        <v>1</v>
      </c>
    </row>
    <row r="4356" spans="1:9" x14ac:dyDescent="0.15">
      <c r="A4356" s="169" t="s">
        <v>1177</v>
      </c>
      <c r="B4356" s="169" t="s">
        <v>857</v>
      </c>
      <c r="C4356" s="170" t="s">
        <v>67</v>
      </c>
      <c r="D4356" s="170" t="s">
        <v>61</v>
      </c>
      <c r="E4356" s="171">
        <v>8.1390000000000004E-2</v>
      </c>
      <c r="F4356" s="172">
        <v>-5.12933E-2</v>
      </c>
      <c r="G4356" s="171">
        <v>0.11153208000000001</v>
      </c>
      <c r="H4356" s="171">
        <v>0.64559</v>
      </c>
      <c r="I4356" s="170" t="b">
        <v>1</v>
      </c>
    </row>
    <row r="4357" spans="1:9" x14ac:dyDescent="0.15">
      <c r="A4357" s="169" t="s">
        <v>1177</v>
      </c>
      <c r="B4357" s="169" t="s">
        <v>241</v>
      </c>
      <c r="C4357" s="170" t="s">
        <v>63</v>
      </c>
      <c r="D4357" s="170" t="s">
        <v>61</v>
      </c>
      <c r="E4357" s="171">
        <v>0.61521000000000003</v>
      </c>
      <c r="F4357" s="172">
        <v>1.7146160000000001E-2</v>
      </c>
      <c r="G4357" s="171">
        <v>6.0862909999999999E-2</v>
      </c>
      <c r="H4357" s="171">
        <v>0.77815999999999996</v>
      </c>
      <c r="I4357" s="170" t="b">
        <v>0</v>
      </c>
    </row>
    <row r="4358" spans="1:9" x14ac:dyDescent="0.15">
      <c r="A4358" s="169" t="s">
        <v>1177</v>
      </c>
      <c r="B4358" s="169" t="s">
        <v>399</v>
      </c>
      <c r="C4358" s="170" t="s">
        <v>60</v>
      </c>
      <c r="D4358" s="170" t="s">
        <v>63</v>
      </c>
      <c r="E4358" s="171">
        <v>0.44574000000000003</v>
      </c>
      <c r="F4358" s="172">
        <v>0.1088544</v>
      </c>
      <c r="G4358" s="171">
        <v>6.051409E-2</v>
      </c>
      <c r="H4358" s="171">
        <v>7.2045999999999999E-2</v>
      </c>
      <c r="I4358" s="170" t="b">
        <v>1</v>
      </c>
    </row>
    <row r="4359" spans="1:9" x14ac:dyDescent="0.15">
      <c r="A4359" s="169" t="s">
        <v>1177</v>
      </c>
      <c r="B4359" s="169" t="s">
        <v>805</v>
      </c>
      <c r="C4359" s="170" t="s">
        <v>61</v>
      </c>
      <c r="D4359" s="170" t="s">
        <v>67</v>
      </c>
      <c r="E4359" s="171">
        <v>0.33509</v>
      </c>
      <c r="F4359" s="172">
        <v>-7.0422499999999999E-2</v>
      </c>
      <c r="G4359" s="171">
        <v>6.4125730000000006E-2</v>
      </c>
      <c r="H4359" s="171">
        <v>0.27211999999999997</v>
      </c>
      <c r="I4359" s="170" t="b">
        <v>1</v>
      </c>
    </row>
    <row r="4360" spans="1:9" x14ac:dyDescent="0.15">
      <c r="A4360" s="169" t="s">
        <v>1177</v>
      </c>
      <c r="B4360" s="169" t="s">
        <v>338</v>
      </c>
      <c r="C4360" s="170" t="s">
        <v>60</v>
      </c>
      <c r="D4360" s="170" t="s">
        <v>63</v>
      </c>
      <c r="E4360" s="171">
        <v>0.18734000000000001</v>
      </c>
      <c r="F4360" s="172">
        <v>-2.0202700000000001E-2</v>
      </c>
      <c r="G4360" s="171">
        <v>7.7585199999999993E-2</v>
      </c>
      <c r="H4360" s="171">
        <v>0.79456000000000004</v>
      </c>
      <c r="I4360" s="170" t="b">
        <v>1</v>
      </c>
    </row>
    <row r="4361" spans="1:9" x14ac:dyDescent="0.15">
      <c r="A4361" s="169" t="s">
        <v>1177</v>
      </c>
      <c r="B4361" s="169" t="s">
        <v>244</v>
      </c>
      <c r="C4361" s="170" t="s">
        <v>67</v>
      </c>
      <c r="D4361" s="170" t="s">
        <v>61</v>
      </c>
      <c r="E4361" s="171">
        <v>8.4620000000000001E-2</v>
      </c>
      <c r="F4361" s="172">
        <v>3.6331929999999998E-2</v>
      </c>
      <c r="G4361" s="171">
        <v>0.105818</v>
      </c>
      <c r="H4361" s="171">
        <v>0.73133999999999999</v>
      </c>
      <c r="I4361" s="170" t="b">
        <v>1</v>
      </c>
    </row>
    <row r="4362" spans="1:9" x14ac:dyDescent="0.15">
      <c r="A4362" s="169" t="s">
        <v>1177</v>
      </c>
      <c r="B4362" s="169" t="s">
        <v>392</v>
      </c>
      <c r="C4362" s="170" t="s">
        <v>67</v>
      </c>
      <c r="D4362" s="170" t="s">
        <v>61</v>
      </c>
      <c r="E4362" s="171">
        <v>0.81452000000000002</v>
      </c>
      <c r="F4362" s="172">
        <v>-1.88218E-2</v>
      </c>
      <c r="G4362" s="171">
        <v>7.4993210000000005E-2</v>
      </c>
      <c r="H4362" s="171">
        <v>0.80183000000000004</v>
      </c>
      <c r="I4362" s="170" t="b">
        <v>1</v>
      </c>
    </row>
    <row r="4363" spans="1:9" x14ac:dyDescent="0.15">
      <c r="A4363" s="169" t="s">
        <v>1177</v>
      </c>
      <c r="B4363" s="169" t="s">
        <v>223</v>
      </c>
      <c r="C4363" s="170" t="s">
        <v>63</v>
      </c>
      <c r="D4363" s="170" t="s">
        <v>61</v>
      </c>
      <c r="E4363" s="171">
        <v>0.93454999999999999</v>
      </c>
      <c r="F4363" s="172">
        <v>-0.14842</v>
      </c>
      <c r="G4363" s="171">
        <v>0.11603424</v>
      </c>
      <c r="H4363" s="171">
        <v>0.20086000000000001</v>
      </c>
      <c r="I4363" s="170" t="b">
        <v>1</v>
      </c>
    </row>
    <row r="4364" spans="1:9" x14ac:dyDescent="0.15">
      <c r="A4364" s="169" t="s">
        <v>1177</v>
      </c>
      <c r="B4364" s="169" t="s">
        <v>274</v>
      </c>
      <c r="C4364" s="170" t="s">
        <v>60</v>
      </c>
      <c r="D4364" s="170" t="s">
        <v>61</v>
      </c>
      <c r="E4364" s="171">
        <v>0.30592000000000003</v>
      </c>
      <c r="F4364" s="172">
        <v>0.11689375</v>
      </c>
      <c r="G4364" s="171">
        <v>6.4238920000000005E-2</v>
      </c>
      <c r="H4364" s="171">
        <v>6.8808999999999995E-2</v>
      </c>
      <c r="I4364" s="170" t="b">
        <v>1</v>
      </c>
    </row>
    <row r="4365" spans="1:9" x14ac:dyDescent="0.15">
      <c r="A4365" s="169" t="s">
        <v>1177</v>
      </c>
      <c r="B4365" s="169" t="s">
        <v>81</v>
      </c>
      <c r="C4365" s="170" t="s">
        <v>60</v>
      </c>
      <c r="D4365" s="170" t="s">
        <v>61</v>
      </c>
      <c r="E4365" s="171">
        <v>0.26374999999999998</v>
      </c>
      <c r="F4365" s="172">
        <v>1.488861E-2</v>
      </c>
      <c r="G4365" s="171">
        <v>6.7777900000000002E-2</v>
      </c>
      <c r="H4365" s="171">
        <v>0.82613000000000003</v>
      </c>
      <c r="I4365" s="170" t="b">
        <v>1</v>
      </c>
    </row>
    <row r="4366" spans="1:9" x14ac:dyDescent="0.15">
      <c r="A4366" s="169" t="s">
        <v>1177</v>
      </c>
      <c r="B4366" s="169" t="s">
        <v>221</v>
      </c>
      <c r="C4366" s="170" t="s">
        <v>67</v>
      </c>
      <c r="D4366" s="170" t="s">
        <v>61</v>
      </c>
      <c r="E4366" s="171">
        <v>0.88263999999999998</v>
      </c>
      <c r="F4366" s="172">
        <v>0.16723592000000001</v>
      </c>
      <c r="G4366" s="171">
        <v>9.7597909999999996E-2</v>
      </c>
      <c r="H4366" s="171">
        <v>8.6617E-2</v>
      </c>
      <c r="I4366" s="170" t="b">
        <v>1</v>
      </c>
    </row>
    <row r="4367" spans="1:9" x14ac:dyDescent="0.15">
      <c r="A4367" s="169" t="s">
        <v>1177</v>
      </c>
      <c r="B4367" s="169" t="s">
        <v>335</v>
      </c>
      <c r="C4367" s="170" t="s">
        <v>67</v>
      </c>
      <c r="D4367" s="170" t="s">
        <v>61</v>
      </c>
      <c r="E4367" s="171">
        <v>0.66413999999999995</v>
      </c>
      <c r="F4367" s="172">
        <v>5.2346480000000001E-2</v>
      </c>
      <c r="G4367" s="171">
        <v>6.3710870000000003E-2</v>
      </c>
      <c r="H4367" s="171">
        <v>0.41128999999999999</v>
      </c>
      <c r="I4367" s="170" t="b">
        <v>1</v>
      </c>
    </row>
    <row r="4368" spans="1:9" x14ac:dyDescent="0.15">
      <c r="A4368" s="169" t="s">
        <v>1177</v>
      </c>
      <c r="B4368" s="169" t="s">
        <v>415</v>
      </c>
      <c r="C4368" s="170" t="s">
        <v>60</v>
      </c>
      <c r="D4368" s="170" t="s">
        <v>63</v>
      </c>
      <c r="E4368" s="171">
        <v>8.3729999999999999E-2</v>
      </c>
      <c r="F4368" s="172">
        <v>-8.33816E-2</v>
      </c>
      <c r="G4368" s="171">
        <v>0.10966808</v>
      </c>
      <c r="H4368" s="171">
        <v>0.44707000000000002</v>
      </c>
      <c r="I4368" s="170" t="b">
        <v>1</v>
      </c>
    </row>
    <row r="4369" spans="1:9" x14ac:dyDescent="0.15">
      <c r="A4369" s="169" t="s">
        <v>1177</v>
      </c>
      <c r="B4369" s="169" t="s">
        <v>133</v>
      </c>
      <c r="C4369" s="170" t="s">
        <v>60</v>
      </c>
      <c r="D4369" s="170" t="s">
        <v>63</v>
      </c>
      <c r="E4369" s="171">
        <v>0.49292999999999998</v>
      </c>
      <c r="F4369" s="172">
        <v>-6.7208699999999996E-2</v>
      </c>
      <c r="G4369" s="171">
        <v>6.0419529999999999E-2</v>
      </c>
      <c r="H4369" s="171">
        <v>0.26597999999999999</v>
      </c>
      <c r="I4369" s="170" t="b">
        <v>1</v>
      </c>
    </row>
    <row r="4370" spans="1:9" x14ac:dyDescent="0.15">
      <c r="A4370" s="169" t="s">
        <v>1177</v>
      </c>
      <c r="B4370" s="169" t="s">
        <v>998</v>
      </c>
      <c r="C4370" s="170" t="s">
        <v>60</v>
      </c>
      <c r="D4370" s="170" t="s">
        <v>63</v>
      </c>
      <c r="E4370" s="171">
        <v>0.17946999999999999</v>
      </c>
      <c r="F4370" s="172">
        <v>5.6380329999999999E-2</v>
      </c>
      <c r="G4370" s="171">
        <v>7.6059150000000006E-2</v>
      </c>
      <c r="H4370" s="171">
        <v>0.45852999999999999</v>
      </c>
      <c r="I4370" s="170" t="b">
        <v>1</v>
      </c>
    </row>
    <row r="4371" spans="1:9" x14ac:dyDescent="0.15">
      <c r="A4371" s="169" t="s">
        <v>1177</v>
      </c>
      <c r="B4371" s="169" t="s">
        <v>170</v>
      </c>
      <c r="C4371" s="170" t="s">
        <v>67</v>
      </c>
      <c r="D4371" s="170" t="s">
        <v>63</v>
      </c>
      <c r="E4371" s="171">
        <v>0.55093000000000003</v>
      </c>
      <c r="F4371" s="172">
        <v>0.10981486999999999</v>
      </c>
      <c r="G4371" s="171">
        <v>6.0978060000000001E-2</v>
      </c>
      <c r="H4371" s="171">
        <v>7.1720000000000006E-2</v>
      </c>
      <c r="I4371" s="170" t="b">
        <v>1</v>
      </c>
    </row>
    <row r="4372" spans="1:9" x14ac:dyDescent="0.15">
      <c r="A4372" s="169" t="s">
        <v>1177</v>
      </c>
      <c r="B4372" s="169" t="s">
        <v>270</v>
      </c>
      <c r="C4372" s="170" t="s">
        <v>63</v>
      </c>
      <c r="D4372" s="170" t="s">
        <v>61</v>
      </c>
      <c r="E4372" s="171">
        <v>0.35854999999999998</v>
      </c>
      <c r="F4372" s="172">
        <v>-0.1020327</v>
      </c>
      <c r="G4372" s="171">
        <v>6.3145510000000002E-2</v>
      </c>
      <c r="H4372" s="171">
        <v>0.10613</v>
      </c>
      <c r="I4372" s="170" t="b">
        <v>1</v>
      </c>
    </row>
    <row r="4373" spans="1:9" x14ac:dyDescent="0.15">
      <c r="A4373" s="169" t="s">
        <v>1177</v>
      </c>
      <c r="B4373" s="169" t="s">
        <v>188</v>
      </c>
      <c r="C4373" s="170" t="s">
        <v>67</v>
      </c>
      <c r="D4373" s="170" t="s">
        <v>60</v>
      </c>
      <c r="E4373" s="171">
        <v>0.91752999999999996</v>
      </c>
      <c r="F4373" s="172">
        <v>-0.1133287</v>
      </c>
      <c r="G4373" s="171">
        <v>0.10548892</v>
      </c>
      <c r="H4373" s="171">
        <v>0.28267999999999999</v>
      </c>
      <c r="I4373" s="170" t="b">
        <v>1</v>
      </c>
    </row>
    <row r="4374" spans="1:9" x14ac:dyDescent="0.15">
      <c r="A4374" s="169" t="s">
        <v>1177</v>
      </c>
      <c r="B4374" s="169" t="s">
        <v>206</v>
      </c>
      <c r="C4374" s="170" t="s">
        <v>60</v>
      </c>
      <c r="D4374" s="170" t="s">
        <v>63</v>
      </c>
      <c r="E4374" s="171">
        <v>0.67554999999999998</v>
      </c>
      <c r="F4374" s="172">
        <v>-6.5787700000000005E-2</v>
      </c>
      <c r="G4374" s="171">
        <v>6.4230529999999994E-2</v>
      </c>
      <c r="H4374" s="171">
        <v>0.30571999999999999</v>
      </c>
      <c r="I4374" s="170" t="b">
        <v>1</v>
      </c>
    </row>
    <row r="4375" spans="1:9" x14ac:dyDescent="0.15">
      <c r="A4375" s="169" t="s">
        <v>1177</v>
      </c>
      <c r="B4375" s="169" t="s">
        <v>1026</v>
      </c>
      <c r="C4375" s="170" t="s">
        <v>61</v>
      </c>
      <c r="D4375" s="170" t="s">
        <v>67</v>
      </c>
      <c r="E4375" s="171">
        <v>0.15548000000000001</v>
      </c>
      <c r="F4375" s="172">
        <v>-7.3646500000000004E-2</v>
      </c>
      <c r="G4375" s="171">
        <v>8.5022470000000003E-2</v>
      </c>
      <c r="H4375" s="171">
        <v>0.38638</v>
      </c>
      <c r="I4375" s="170" t="b">
        <v>1</v>
      </c>
    </row>
    <row r="4376" spans="1:9" x14ac:dyDescent="0.15">
      <c r="A4376" s="169" t="s">
        <v>1177</v>
      </c>
      <c r="B4376" s="169" t="s">
        <v>211</v>
      </c>
      <c r="C4376" s="170" t="s">
        <v>60</v>
      </c>
      <c r="D4376" s="170" t="s">
        <v>61</v>
      </c>
      <c r="E4376" s="171">
        <v>0.15520999999999999</v>
      </c>
      <c r="F4376" s="172">
        <v>-1.71462E-2</v>
      </c>
      <c r="G4376" s="171">
        <v>8.1021620000000003E-2</v>
      </c>
      <c r="H4376" s="171">
        <v>0.83240000000000003</v>
      </c>
      <c r="I4376" s="170" t="b">
        <v>1</v>
      </c>
    </row>
    <row r="4377" spans="1:9" x14ac:dyDescent="0.15">
      <c r="A4377" s="169" t="s">
        <v>1177</v>
      </c>
      <c r="B4377" s="169" t="s">
        <v>91</v>
      </c>
      <c r="C4377" s="170" t="s">
        <v>60</v>
      </c>
      <c r="D4377" s="170" t="s">
        <v>63</v>
      </c>
      <c r="E4377" s="171">
        <v>0.13794999999999999</v>
      </c>
      <c r="F4377" s="172">
        <v>4.8790159999999999E-2</v>
      </c>
      <c r="G4377" s="171">
        <v>8.6062139999999995E-2</v>
      </c>
      <c r="H4377" s="171">
        <v>0.57077</v>
      </c>
      <c r="I4377" s="170" t="b">
        <v>1</v>
      </c>
    </row>
    <row r="4378" spans="1:9" x14ac:dyDescent="0.15">
      <c r="A4378" s="169" t="s">
        <v>1177</v>
      </c>
      <c r="B4378" s="169" t="s">
        <v>169</v>
      </c>
      <c r="C4378" s="170" t="s">
        <v>60</v>
      </c>
      <c r="D4378" s="170" t="s">
        <v>63</v>
      </c>
      <c r="E4378" s="171">
        <v>0.42648000000000003</v>
      </c>
      <c r="F4378" s="172">
        <v>7.8811179999999995E-2</v>
      </c>
      <c r="G4378" s="171">
        <v>6.126989E-2</v>
      </c>
      <c r="H4378" s="171">
        <v>0.19833999999999999</v>
      </c>
      <c r="I4378" s="170" t="b">
        <v>1</v>
      </c>
    </row>
    <row r="4379" spans="1:9" x14ac:dyDescent="0.15">
      <c r="A4379" s="169" t="s">
        <v>1177</v>
      </c>
      <c r="B4379" s="169" t="s">
        <v>210</v>
      </c>
      <c r="C4379" s="170" t="s">
        <v>60</v>
      </c>
      <c r="D4379" s="170" t="s">
        <v>63</v>
      </c>
      <c r="E4379" s="171">
        <v>0.69943</v>
      </c>
      <c r="F4379" s="172">
        <v>-6.9526099999999993E-2</v>
      </c>
      <c r="G4379" s="171">
        <v>6.5607680000000002E-2</v>
      </c>
      <c r="H4379" s="171">
        <v>0.28927000000000003</v>
      </c>
      <c r="I4379" s="170" t="b">
        <v>1</v>
      </c>
    </row>
    <row r="4380" spans="1:9" x14ac:dyDescent="0.15">
      <c r="A4380" s="169" t="s">
        <v>1177</v>
      </c>
      <c r="B4380" s="169" t="s">
        <v>370</v>
      </c>
      <c r="C4380" s="170" t="s">
        <v>67</v>
      </c>
      <c r="D4380" s="170" t="s">
        <v>61</v>
      </c>
      <c r="E4380" s="171">
        <v>0.17918999999999999</v>
      </c>
      <c r="F4380" s="172">
        <v>1.3902909999999999E-2</v>
      </c>
      <c r="G4380" s="171">
        <v>8.0457429999999996E-2</v>
      </c>
      <c r="H4380" s="171">
        <v>0.86280999999999997</v>
      </c>
      <c r="I4380" s="170" t="b">
        <v>1</v>
      </c>
    </row>
    <row r="4381" spans="1:9" x14ac:dyDescent="0.15">
      <c r="A4381" s="169" t="s">
        <v>1177</v>
      </c>
      <c r="B4381" s="169" t="s">
        <v>153</v>
      </c>
      <c r="C4381" s="170" t="s">
        <v>67</v>
      </c>
      <c r="D4381" s="170" t="s">
        <v>61</v>
      </c>
      <c r="E4381" s="171">
        <v>0.39528999999999997</v>
      </c>
      <c r="F4381" s="172">
        <v>7.7886540000000004E-2</v>
      </c>
      <c r="G4381" s="171">
        <v>6.0713049999999998E-2</v>
      </c>
      <c r="H4381" s="171">
        <v>0.19954</v>
      </c>
      <c r="I4381" s="170" t="b">
        <v>1</v>
      </c>
    </row>
    <row r="4382" spans="1:9" x14ac:dyDescent="0.15">
      <c r="A4382" s="169" t="s">
        <v>1177</v>
      </c>
      <c r="B4382" s="169" t="s">
        <v>80</v>
      </c>
      <c r="C4382" s="170" t="s">
        <v>60</v>
      </c>
      <c r="D4382" s="170" t="s">
        <v>63</v>
      </c>
      <c r="E4382" s="171">
        <v>0.52234000000000003</v>
      </c>
      <c r="F4382" s="172">
        <v>0.12669764999999999</v>
      </c>
      <c r="G4382" s="171">
        <v>6.0212450000000001E-2</v>
      </c>
      <c r="H4382" s="171">
        <v>3.5362999999999999E-2</v>
      </c>
      <c r="I4382" s="170" t="b">
        <v>1</v>
      </c>
    </row>
    <row r="4383" spans="1:9" x14ac:dyDescent="0.15">
      <c r="A4383" s="169" t="s">
        <v>1177</v>
      </c>
      <c r="B4383" s="169" t="s">
        <v>815</v>
      </c>
      <c r="C4383" s="170" t="s">
        <v>60</v>
      </c>
      <c r="D4383" s="170" t="s">
        <v>63</v>
      </c>
      <c r="E4383" s="171">
        <v>0.45</v>
      </c>
      <c r="F4383" s="172">
        <v>1.2916230000000001E-2</v>
      </c>
      <c r="G4383" s="171">
        <v>6.0133829999999999E-2</v>
      </c>
      <c r="H4383" s="171">
        <v>0.82992999999999995</v>
      </c>
      <c r="I4383" s="170" t="b">
        <v>1</v>
      </c>
    </row>
    <row r="4384" spans="1:9" x14ac:dyDescent="0.15">
      <c r="A4384" s="169" t="s">
        <v>1177</v>
      </c>
      <c r="B4384" s="169" t="s">
        <v>883</v>
      </c>
      <c r="C4384" s="170" t="s">
        <v>67</v>
      </c>
      <c r="D4384" s="170" t="s">
        <v>61</v>
      </c>
      <c r="E4384" s="171">
        <v>0.41493999999999998</v>
      </c>
      <c r="F4384" s="172">
        <v>-8.1210099999999993E-2</v>
      </c>
      <c r="G4384" s="171">
        <v>6.1395070000000003E-2</v>
      </c>
      <c r="H4384" s="171">
        <v>0.18592</v>
      </c>
      <c r="I4384" s="170" t="b">
        <v>1</v>
      </c>
    </row>
    <row r="4385" spans="1:9" x14ac:dyDescent="0.15">
      <c r="A4385" s="169" t="s">
        <v>1177</v>
      </c>
      <c r="B4385" s="169" t="s">
        <v>408</v>
      </c>
      <c r="C4385" s="170" t="s">
        <v>60</v>
      </c>
      <c r="D4385" s="170" t="s">
        <v>63</v>
      </c>
      <c r="E4385" s="171">
        <v>0.32662000000000002</v>
      </c>
      <c r="F4385" s="172">
        <v>-5.12933E-2</v>
      </c>
      <c r="G4385" s="171">
        <v>6.4058450000000003E-2</v>
      </c>
      <c r="H4385" s="171">
        <v>0.42329</v>
      </c>
      <c r="I4385" s="170" t="b">
        <v>1</v>
      </c>
    </row>
    <row r="4386" spans="1:9" x14ac:dyDescent="0.15">
      <c r="A4386" s="169" t="s">
        <v>1177</v>
      </c>
      <c r="B4386" s="169" t="s">
        <v>259</v>
      </c>
      <c r="C4386" s="170" t="s">
        <v>67</v>
      </c>
      <c r="D4386" s="170" t="s">
        <v>61</v>
      </c>
      <c r="E4386" s="171">
        <v>0.85765000000000002</v>
      </c>
      <c r="F4386" s="172">
        <v>5.7629109999999997E-2</v>
      </c>
      <c r="G4386" s="171">
        <v>8.8575299999999996E-2</v>
      </c>
      <c r="H4386" s="171">
        <v>0.51529000000000003</v>
      </c>
      <c r="I4386" s="170" t="b">
        <v>1</v>
      </c>
    </row>
    <row r="4387" spans="1:9" x14ac:dyDescent="0.15">
      <c r="A4387" s="169" t="s">
        <v>1177</v>
      </c>
      <c r="B4387" s="169" t="s">
        <v>366</v>
      </c>
      <c r="C4387" s="170" t="s">
        <v>60</v>
      </c>
      <c r="D4387" s="170" t="s">
        <v>61</v>
      </c>
      <c r="E4387" s="171">
        <v>0.77068000000000003</v>
      </c>
      <c r="F4387" s="172">
        <v>-8.158E-2</v>
      </c>
      <c r="G4387" s="171">
        <v>7.075149E-2</v>
      </c>
      <c r="H4387" s="171">
        <v>0.24889</v>
      </c>
      <c r="I4387" s="170" t="b">
        <v>1</v>
      </c>
    </row>
    <row r="4388" spans="1:9" x14ac:dyDescent="0.15">
      <c r="A4388" s="169" t="s">
        <v>1177</v>
      </c>
      <c r="B4388" s="169" t="s">
        <v>361</v>
      </c>
      <c r="C4388" s="170" t="s">
        <v>67</v>
      </c>
      <c r="D4388" s="170" t="s">
        <v>61</v>
      </c>
      <c r="E4388" s="171">
        <v>0.77136000000000005</v>
      </c>
      <c r="F4388" s="172">
        <v>-2.95588E-2</v>
      </c>
      <c r="G4388" s="171">
        <v>7.1978329999999993E-2</v>
      </c>
      <c r="H4388" s="171">
        <v>0.68132000000000004</v>
      </c>
      <c r="I4388" s="170" t="b">
        <v>1</v>
      </c>
    </row>
    <row r="4389" spans="1:9" x14ac:dyDescent="0.15">
      <c r="A4389" s="169" t="s">
        <v>1177</v>
      </c>
      <c r="B4389" s="169" t="s">
        <v>174</v>
      </c>
      <c r="C4389" s="170" t="s">
        <v>67</v>
      </c>
      <c r="D4389" s="170" t="s">
        <v>63</v>
      </c>
      <c r="E4389" s="171">
        <v>0.74141000000000001</v>
      </c>
      <c r="F4389" s="172">
        <v>3.6663979999999999E-2</v>
      </c>
      <c r="G4389" s="171">
        <v>6.8759340000000002E-2</v>
      </c>
      <c r="H4389" s="171">
        <v>0.59387999999999996</v>
      </c>
      <c r="I4389" s="170" t="b">
        <v>1</v>
      </c>
    </row>
    <row r="4390" spans="1:9" x14ac:dyDescent="0.15">
      <c r="A4390" s="169" t="s">
        <v>1177</v>
      </c>
      <c r="B4390" s="169" t="s">
        <v>332</v>
      </c>
      <c r="C4390" s="170" t="s">
        <v>67</v>
      </c>
      <c r="D4390" s="170" t="s">
        <v>61</v>
      </c>
      <c r="E4390" s="171">
        <v>0.94020999999999999</v>
      </c>
      <c r="F4390" s="172">
        <v>0.16605458000000001</v>
      </c>
      <c r="G4390" s="171">
        <v>0.13092376</v>
      </c>
      <c r="H4390" s="171">
        <v>0.20468</v>
      </c>
      <c r="I4390" s="170" t="b">
        <v>1</v>
      </c>
    </row>
    <row r="4391" spans="1:9" x14ac:dyDescent="0.15">
      <c r="A4391" s="169" t="s">
        <v>1177</v>
      </c>
      <c r="B4391" s="169" t="s">
        <v>158</v>
      </c>
      <c r="C4391" s="170" t="s">
        <v>67</v>
      </c>
      <c r="D4391" s="170" t="s">
        <v>61</v>
      </c>
      <c r="E4391" s="171">
        <v>0.38725999999999999</v>
      </c>
      <c r="F4391" s="172">
        <v>-2.0019999999999999E-3</v>
      </c>
      <c r="G4391" s="171">
        <v>6.4503660000000004E-2</v>
      </c>
      <c r="H4391" s="171">
        <v>0.97524</v>
      </c>
      <c r="I4391" s="170" t="b">
        <v>1</v>
      </c>
    </row>
    <row r="4392" spans="1:9" x14ac:dyDescent="0.15">
      <c r="A4392" s="169" t="s">
        <v>1177</v>
      </c>
      <c r="B4392" s="169" t="s">
        <v>162</v>
      </c>
      <c r="C4392" s="170" t="s">
        <v>67</v>
      </c>
      <c r="D4392" s="170" t="s">
        <v>61</v>
      </c>
      <c r="E4392" s="171">
        <v>0.48923</v>
      </c>
      <c r="F4392" s="172">
        <v>2.2739490000000001E-2</v>
      </c>
      <c r="G4392" s="171">
        <v>5.944953E-2</v>
      </c>
      <c r="H4392" s="171">
        <v>0.70208999999999999</v>
      </c>
      <c r="I4392" s="170" t="b">
        <v>1</v>
      </c>
    </row>
    <row r="4393" spans="1:9" x14ac:dyDescent="0.15">
      <c r="A4393" s="169" t="s">
        <v>1177</v>
      </c>
      <c r="B4393" s="169" t="s">
        <v>72</v>
      </c>
      <c r="C4393" s="170" t="s">
        <v>67</v>
      </c>
      <c r="D4393" s="170" t="s">
        <v>63</v>
      </c>
      <c r="E4393" s="171">
        <v>0.64732999999999996</v>
      </c>
      <c r="F4393" s="172">
        <v>-4.2101199999999998E-2</v>
      </c>
      <c r="G4393" s="171">
        <v>6.3066590000000006E-2</v>
      </c>
      <c r="H4393" s="171">
        <v>0.50441000000000003</v>
      </c>
      <c r="I4393" s="170" t="b">
        <v>1</v>
      </c>
    </row>
    <row r="4394" spans="1:9" x14ac:dyDescent="0.15">
      <c r="A4394" s="169" t="s">
        <v>1177</v>
      </c>
      <c r="B4394" s="169" t="s">
        <v>250</v>
      </c>
      <c r="C4394" s="170" t="s">
        <v>67</v>
      </c>
      <c r="D4394" s="170" t="s">
        <v>61</v>
      </c>
      <c r="E4394" s="171">
        <v>0.1628</v>
      </c>
      <c r="F4394" s="172">
        <v>0.12839321000000001</v>
      </c>
      <c r="G4394" s="171">
        <v>7.8843930000000007E-2</v>
      </c>
      <c r="H4394" s="171">
        <v>0.10342999999999999</v>
      </c>
      <c r="I4394" s="170" t="b">
        <v>1</v>
      </c>
    </row>
    <row r="4395" spans="1:9" x14ac:dyDescent="0.15">
      <c r="A4395" s="169" t="s">
        <v>1177</v>
      </c>
      <c r="B4395" s="169" t="s">
        <v>308</v>
      </c>
      <c r="C4395" s="170" t="s">
        <v>60</v>
      </c>
      <c r="D4395" s="170" t="s">
        <v>63</v>
      </c>
      <c r="E4395" s="171">
        <v>0.96148</v>
      </c>
      <c r="F4395" s="172">
        <v>-4.7837299999999999E-2</v>
      </c>
      <c r="G4395" s="171">
        <v>0.15562651999999999</v>
      </c>
      <c r="H4395" s="171">
        <v>0.75854999999999995</v>
      </c>
      <c r="I4395" s="170" t="b">
        <v>1</v>
      </c>
    </row>
    <row r="4396" spans="1:9" x14ac:dyDescent="0.15">
      <c r="A4396" s="169" t="s">
        <v>1177</v>
      </c>
      <c r="B4396" s="169" t="s">
        <v>1024</v>
      </c>
      <c r="C4396" s="170" t="s">
        <v>67</v>
      </c>
      <c r="D4396" s="170" t="s">
        <v>1176</v>
      </c>
      <c r="E4396" s="171">
        <v>3.7060000000000003E-2</v>
      </c>
      <c r="F4396" s="172">
        <v>0.15014266000000001</v>
      </c>
      <c r="G4396" s="171">
        <v>0.15403059999999999</v>
      </c>
      <c r="H4396" s="171">
        <v>0.32967999999999997</v>
      </c>
      <c r="I4396" s="170" t="b">
        <v>0</v>
      </c>
    </row>
    <row r="4397" spans="1:9" x14ac:dyDescent="0.15">
      <c r="A4397" s="169" t="s">
        <v>1177</v>
      </c>
      <c r="B4397" s="169" t="s">
        <v>160</v>
      </c>
      <c r="C4397" s="170" t="s">
        <v>60</v>
      </c>
      <c r="D4397" s="170" t="s">
        <v>63</v>
      </c>
      <c r="E4397" s="171">
        <v>0.21157999999999999</v>
      </c>
      <c r="F4397" s="172">
        <v>-6.4005300000000001E-2</v>
      </c>
      <c r="G4397" s="171">
        <v>7.5337829999999995E-2</v>
      </c>
      <c r="H4397" s="171">
        <v>0.39556000000000002</v>
      </c>
      <c r="I4397" s="170" t="b">
        <v>1</v>
      </c>
    </row>
    <row r="4398" spans="1:9" x14ac:dyDescent="0.15">
      <c r="A4398" s="169" t="s">
        <v>1177</v>
      </c>
      <c r="B4398" s="169" t="s">
        <v>96</v>
      </c>
      <c r="C4398" s="170" t="s">
        <v>67</v>
      </c>
      <c r="D4398" s="170" t="s">
        <v>61</v>
      </c>
      <c r="E4398" s="171">
        <v>0.65215999999999996</v>
      </c>
      <c r="F4398" s="172">
        <v>-4.6883599999999997E-2</v>
      </c>
      <c r="G4398" s="171">
        <v>6.3055280000000005E-2</v>
      </c>
      <c r="H4398" s="171">
        <v>0.45716000000000001</v>
      </c>
      <c r="I4398" s="170" t="b">
        <v>1</v>
      </c>
    </row>
    <row r="4399" spans="1:9" x14ac:dyDescent="0.15">
      <c r="A4399" s="169" t="s">
        <v>1177</v>
      </c>
      <c r="B4399" s="169" t="s">
        <v>847</v>
      </c>
      <c r="C4399" s="170" t="s">
        <v>60</v>
      </c>
      <c r="D4399" s="170" t="s">
        <v>61</v>
      </c>
      <c r="E4399" s="171">
        <v>0.20393</v>
      </c>
      <c r="F4399" s="172">
        <v>-0.14734059999999999</v>
      </c>
      <c r="G4399" s="171">
        <v>7.7111159999999998E-2</v>
      </c>
      <c r="H4399" s="171">
        <v>5.6036000000000002E-2</v>
      </c>
      <c r="I4399" s="170" t="b">
        <v>1</v>
      </c>
    </row>
    <row r="4400" spans="1:9" x14ac:dyDescent="0.15">
      <c r="A4400" s="169" t="s">
        <v>1177</v>
      </c>
      <c r="B4400" s="169" t="s">
        <v>203</v>
      </c>
      <c r="C4400" s="170" t="s">
        <v>67</v>
      </c>
      <c r="D4400" s="170" t="s">
        <v>61</v>
      </c>
      <c r="E4400" s="171">
        <v>0.59116999999999997</v>
      </c>
      <c r="F4400" s="172">
        <v>-7.0458499999999993E-2</v>
      </c>
      <c r="G4400" s="171">
        <v>6.0420519999999998E-2</v>
      </c>
      <c r="H4400" s="171">
        <v>0.24356</v>
      </c>
      <c r="I4400" s="170" t="b">
        <v>1</v>
      </c>
    </row>
    <row r="4401" spans="1:9" x14ac:dyDescent="0.15">
      <c r="A4401" s="169" t="s">
        <v>1177</v>
      </c>
      <c r="B4401" s="169" t="s">
        <v>395</v>
      </c>
      <c r="C4401" s="170" t="s">
        <v>67</v>
      </c>
      <c r="D4401" s="170" t="s">
        <v>61</v>
      </c>
      <c r="E4401" s="171">
        <v>0.13208</v>
      </c>
      <c r="F4401" s="172">
        <v>4.2101180000000002E-2</v>
      </c>
      <c r="G4401" s="171">
        <v>8.8511950000000006E-2</v>
      </c>
      <c r="H4401" s="171">
        <v>0.63431999999999999</v>
      </c>
      <c r="I4401" s="170" t="b">
        <v>1</v>
      </c>
    </row>
    <row r="4402" spans="1:9" x14ac:dyDescent="0.15">
      <c r="A4402" s="169" t="s">
        <v>1177</v>
      </c>
      <c r="B4402" s="169" t="s">
        <v>217</v>
      </c>
      <c r="C4402" s="170" t="s">
        <v>60</v>
      </c>
      <c r="D4402" s="170" t="s">
        <v>63</v>
      </c>
      <c r="E4402" s="171">
        <v>0.28866000000000003</v>
      </c>
      <c r="F4402" s="172">
        <v>4.592893E-2</v>
      </c>
      <c r="G4402" s="171">
        <v>6.5816260000000001E-2</v>
      </c>
      <c r="H4402" s="171">
        <v>0.48527999999999999</v>
      </c>
      <c r="I4402" s="170" t="b">
        <v>1</v>
      </c>
    </row>
    <row r="4403" spans="1:9" x14ac:dyDescent="0.15">
      <c r="A4403" s="169" t="s">
        <v>1177</v>
      </c>
      <c r="B4403" s="169" t="s">
        <v>317</v>
      </c>
      <c r="C4403" s="170" t="s">
        <v>67</v>
      </c>
      <c r="D4403" s="170" t="s">
        <v>61</v>
      </c>
      <c r="E4403" s="171">
        <v>0.38529000000000002</v>
      </c>
      <c r="F4403" s="172">
        <v>-7.0245999999999998E-3</v>
      </c>
      <c r="G4403" s="171">
        <v>5.8248519999999998E-2</v>
      </c>
      <c r="H4403" s="171">
        <v>0.90400999999999998</v>
      </c>
      <c r="I4403" s="170" t="b">
        <v>1</v>
      </c>
    </row>
    <row r="4404" spans="1:9" x14ac:dyDescent="0.15">
      <c r="A4404" s="169" t="s">
        <v>1177</v>
      </c>
      <c r="B4404" s="169" t="s">
        <v>821</v>
      </c>
      <c r="C4404" s="170" t="s">
        <v>60</v>
      </c>
      <c r="D4404" s="170" t="s">
        <v>67</v>
      </c>
      <c r="E4404" s="171">
        <v>0.49030000000000001</v>
      </c>
      <c r="F4404" s="172">
        <v>-6.7208699999999996E-2</v>
      </c>
      <c r="G4404" s="171">
        <v>6.0284419999999998E-2</v>
      </c>
      <c r="H4404" s="171">
        <v>0.26490999999999998</v>
      </c>
      <c r="I4404" s="170" t="b">
        <v>0</v>
      </c>
    </row>
    <row r="4405" spans="1:9" x14ac:dyDescent="0.15">
      <c r="A4405" s="169" t="s">
        <v>1177</v>
      </c>
      <c r="B4405" s="169" t="s">
        <v>396</v>
      </c>
      <c r="C4405" s="170" t="s">
        <v>60</v>
      </c>
      <c r="D4405" s="170" t="s">
        <v>63</v>
      </c>
      <c r="E4405" s="171">
        <v>0.13833999999999999</v>
      </c>
      <c r="F4405" s="172">
        <v>-8.2295199999999999E-2</v>
      </c>
      <c r="G4405" s="171">
        <v>9.0392410000000006E-2</v>
      </c>
      <c r="H4405" s="171">
        <v>0.36259999999999998</v>
      </c>
      <c r="I4405" s="170" t="b">
        <v>1</v>
      </c>
    </row>
    <row r="4406" spans="1:9" x14ac:dyDescent="0.15">
      <c r="A4406" s="169" t="s">
        <v>1177</v>
      </c>
      <c r="B4406" s="169" t="s">
        <v>87</v>
      </c>
      <c r="C4406" s="170" t="s">
        <v>67</v>
      </c>
      <c r="D4406" s="170" t="s">
        <v>61</v>
      </c>
      <c r="E4406" s="171">
        <v>0.38527</v>
      </c>
      <c r="F4406" s="172">
        <v>-7.0245999999999998E-3</v>
      </c>
      <c r="G4406" s="171">
        <v>5.8444299999999998E-2</v>
      </c>
      <c r="H4406" s="171">
        <v>0.90432999999999997</v>
      </c>
      <c r="I4406" s="170" t="b">
        <v>1</v>
      </c>
    </row>
    <row r="4407" spans="1:9" x14ac:dyDescent="0.15">
      <c r="A4407" s="169" t="s">
        <v>1177</v>
      </c>
      <c r="B4407" s="169" t="s">
        <v>298</v>
      </c>
      <c r="C4407" s="170" t="s">
        <v>60</v>
      </c>
      <c r="D4407" s="170" t="s">
        <v>63</v>
      </c>
      <c r="E4407" s="171">
        <v>0.84428999999999998</v>
      </c>
      <c r="F4407" s="172">
        <v>-4.9874999999999997E-3</v>
      </c>
      <c r="G4407" s="171">
        <v>9.1268989999999994E-2</v>
      </c>
      <c r="H4407" s="171">
        <v>0.95642000000000005</v>
      </c>
      <c r="I4407" s="170" t="b">
        <v>1</v>
      </c>
    </row>
    <row r="4408" spans="1:9" x14ac:dyDescent="0.15">
      <c r="A4408" s="169" t="s">
        <v>1177</v>
      </c>
      <c r="B4408" s="169" t="s">
        <v>123</v>
      </c>
      <c r="C4408" s="170" t="s">
        <v>67</v>
      </c>
      <c r="D4408" s="170" t="s">
        <v>63</v>
      </c>
      <c r="E4408" s="171">
        <v>0.24357999999999999</v>
      </c>
      <c r="F4408" s="172">
        <v>-7.0422499999999999E-2</v>
      </c>
      <c r="G4408" s="171">
        <v>7.0410749999999994E-2</v>
      </c>
      <c r="H4408" s="171">
        <v>0.31723000000000001</v>
      </c>
      <c r="I4408" s="170" t="b">
        <v>1</v>
      </c>
    </row>
    <row r="4409" spans="1:9" x14ac:dyDescent="0.15">
      <c r="A4409" s="169" t="s">
        <v>1177</v>
      </c>
      <c r="B4409" s="169" t="s">
        <v>66</v>
      </c>
      <c r="C4409" s="170" t="s">
        <v>67</v>
      </c>
      <c r="D4409" s="170" t="s">
        <v>61</v>
      </c>
      <c r="E4409" s="171">
        <v>0.35313</v>
      </c>
      <c r="F4409" s="172">
        <v>-6.5072000000000005E-2</v>
      </c>
      <c r="G4409" s="171">
        <v>6.3664529999999997E-2</v>
      </c>
      <c r="H4409" s="171">
        <v>0.30673</v>
      </c>
      <c r="I4409" s="170" t="b">
        <v>1</v>
      </c>
    </row>
    <row r="4410" spans="1:9" x14ac:dyDescent="0.15">
      <c r="A4410" s="169" t="s">
        <v>1177</v>
      </c>
      <c r="B4410" s="169" t="s">
        <v>71</v>
      </c>
      <c r="C4410" s="170" t="s">
        <v>60</v>
      </c>
      <c r="D4410" s="170" t="s">
        <v>63</v>
      </c>
      <c r="E4410" s="171">
        <v>0.41161999999999999</v>
      </c>
      <c r="F4410" s="172">
        <v>0.13278111000000001</v>
      </c>
      <c r="G4410" s="171">
        <v>6.0609549999999998E-2</v>
      </c>
      <c r="H4410" s="171">
        <v>2.8469000000000001E-2</v>
      </c>
      <c r="I4410" s="170" t="b">
        <v>1</v>
      </c>
    </row>
    <row r="4411" spans="1:9" x14ac:dyDescent="0.15">
      <c r="A4411" s="169" t="s">
        <v>1177</v>
      </c>
      <c r="B4411" s="169" t="s">
        <v>369</v>
      </c>
      <c r="C4411" s="170" t="s">
        <v>63</v>
      </c>
      <c r="D4411" s="170" t="s">
        <v>61</v>
      </c>
      <c r="E4411" s="171">
        <v>0.35071999999999998</v>
      </c>
      <c r="F4411" s="172">
        <v>0.12486898</v>
      </c>
      <c r="G4411" s="171">
        <v>6.2164669999999998E-2</v>
      </c>
      <c r="H4411" s="171">
        <v>4.4571E-2</v>
      </c>
      <c r="I4411" s="170" t="b">
        <v>1</v>
      </c>
    </row>
    <row r="4412" spans="1:9" x14ac:dyDescent="0.15">
      <c r="A4412" s="169" t="s">
        <v>1177</v>
      </c>
      <c r="B4412" s="169" t="s">
        <v>116</v>
      </c>
      <c r="C4412" s="170" t="s">
        <v>67</v>
      </c>
      <c r="D4412" s="170" t="s">
        <v>60</v>
      </c>
      <c r="E4412" s="171">
        <v>0.39362000000000003</v>
      </c>
      <c r="F4412" s="172">
        <v>-5.2346499999999997E-2</v>
      </c>
      <c r="G4412" s="171">
        <v>6.2021970000000003E-2</v>
      </c>
      <c r="H4412" s="171">
        <v>0.39867000000000002</v>
      </c>
      <c r="I4412" s="170" t="b">
        <v>0</v>
      </c>
    </row>
    <row r="4413" spans="1:9" x14ac:dyDescent="0.15">
      <c r="A4413" s="169" t="s">
        <v>1177</v>
      </c>
      <c r="B4413" s="169" t="s">
        <v>865</v>
      </c>
      <c r="C4413" s="170" t="s">
        <v>60</v>
      </c>
      <c r="D4413" s="170" t="s">
        <v>63</v>
      </c>
      <c r="E4413" s="171">
        <v>0.16338</v>
      </c>
      <c r="F4413" s="172">
        <v>2.469261E-2</v>
      </c>
      <c r="G4413" s="171">
        <v>8.250441E-2</v>
      </c>
      <c r="H4413" s="171">
        <v>0.76471999999999996</v>
      </c>
      <c r="I4413" s="170" t="b">
        <v>1</v>
      </c>
    </row>
    <row r="4414" spans="1:9" x14ac:dyDescent="0.15">
      <c r="A4414" s="169" t="s">
        <v>1177</v>
      </c>
      <c r="B4414" s="169" t="s">
        <v>205</v>
      </c>
      <c r="C4414" s="170" t="s">
        <v>60</v>
      </c>
      <c r="D4414" s="170" t="s">
        <v>63</v>
      </c>
      <c r="E4414" s="171">
        <v>0.88480999999999999</v>
      </c>
      <c r="F4414" s="172">
        <v>-1.58733E-2</v>
      </c>
      <c r="G4414" s="171">
        <v>9.2009599999999997E-2</v>
      </c>
      <c r="H4414" s="171">
        <v>0.86302999999999996</v>
      </c>
      <c r="I4414" s="170" t="b">
        <v>1</v>
      </c>
    </row>
    <row r="4415" spans="1:9" x14ac:dyDescent="0.15">
      <c r="A4415" s="169" t="s">
        <v>1177</v>
      </c>
      <c r="B4415" s="169" t="s">
        <v>73</v>
      </c>
      <c r="C4415" s="170" t="s">
        <v>67</v>
      </c>
      <c r="D4415" s="170" t="s">
        <v>61</v>
      </c>
      <c r="E4415" s="171">
        <v>0.65839999999999999</v>
      </c>
      <c r="F4415" s="172">
        <v>-3.3434800000000001E-2</v>
      </c>
      <c r="G4415" s="171">
        <v>6.3940380000000005E-2</v>
      </c>
      <c r="H4415" s="171">
        <v>0.60104000000000002</v>
      </c>
      <c r="I4415" s="170" t="b">
        <v>1</v>
      </c>
    </row>
    <row r="4416" spans="1:9" x14ac:dyDescent="0.15">
      <c r="A4416" s="169" t="s">
        <v>1177</v>
      </c>
      <c r="B4416" s="169" t="s">
        <v>167</v>
      </c>
      <c r="C4416" s="170" t="s">
        <v>60</v>
      </c>
      <c r="D4416" s="170" t="s">
        <v>63</v>
      </c>
      <c r="E4416" s="171">
        <v>0.70076000000000005</v>
      </c>
      <c r="F4416" s="172">
        <v>-3.2467200000000002E-2</v>
      </c>
      <c r="G4416" s="171">
        <v>6.5746390000000002E-2</v>
      </c>
      <c r="H4416" s="171">
        <v>0.62143000000000004</v>
      </c>
      <c r="I4416" s="170" t="b">
        <v>1</v>
      </c>
    </row>
    <row r="4417" spans="1:9" x14ac:dyDescent="0.15">
      <c r="A4417" s="169" t="s">
        <v>1177</v>
      </c>
      <c r="B4417" s="169" t="s">
        <v>140</v>
      </c>
      <c r="C4417" s="170" t="s">
        <v>1183</v>
      </c>
      <c r="D4417" s="170" t="s">
        <v>1176</v>
      </c>
      <c r="E4417" s="171">
        <v>0.48481000000000002</v>
      </c>
      <c r="F4417" s="172">
        <v>2.566775E-2</v>
      </c>
      <c r="G4417" s="171">
        <v>6.0017380000000002E-2</v>
      </c>
      <c r="H4417" s="171">
        <v>0.66888999999999998</v>
      </c>
      <c r="I4417" s="170" t="b">
        <v>0</v>
      </c>
    </row>
    <row r="4418" spans="1:9" x14ac:dyDescent="0.15">
      <c r="A4418" s="169" t="s">
        <v>1177</v>
      </c>
      <c r="B4418" s="169" t="s">
        <v>320</v>
      </c>
      <c r="C4418" s="170" t="s">
        <v>60</v>
      </c>
      <c r="D4418" s="170" t="s">
        <v>61</v>
      </c>
      <c r="E4418" s="171">
        <v>0.88190999999999997</v>
      </c>
      <c r="F4418" s="172">
        <v>0.11653382</v>
      </c>
      <c r="G4418" s="171">
        <v>9.6255250000000001E-2</v>
      </c>
      <c r="H4418" s="171">
        <v>0.22602</v>
      </c>
      <c r="I4418" s="170" t="b">
        <v>1</v>
      </c>
    </row>
    <row r="4419" spans="1:9" x14ac:dyDescent="0.15">
      <c r="A4419" s="169" t="s">
        <v>1177</v>
      </c>
      <c r="B4419" s="169" t="s">
        <v>799</v>
      </c>
      <c r="C4419" s="170" t="s">
        <v>67</v>
      </c>
      <c r="D4419" s="170" t="s">
        <v>61</v>
      </c>
      <c r="E4419" s="171">
        <v>5.9029999999999999E-2</v>
      </c>
      <c r="F4419" s="172">
        <v>7.9734970000000002E-2</v>
      </c>
      <c r="G4419" s="171">
        <v>0.12400042999999999</v>
      </c>
      <c r="H4419" s="171">
        <v>0.52020999999999995</v>
      </c>
      <c r="I4419" s="170" t="b">
        <v>1</v>
      </c>
    </row>
    <row r="4420" spans="1:9" x14ac:dyDescent="0.15">
      <c r="A4420" s="169" t="s">
        <v>1177</v>
      </c>
      <c r="B4420" s="169" t="s">
        <v>194</v>
      </c>
      <c r="C4420" s="170" t="s">
        <v>67</v>
      </c>
      <c r="D4420" s="170" t="s">
        <v>61</v>
      </c>
      <c r="E4420" s="171">
        <v>0.34782000000000002</v>
      </c>
      <c r="F4420" s="172">
        <v>4.6883590000000003E-2</v>
      </c>
      <c r="G4420" s="171">
        <v>6.2723050000000002E-2</v>
      </c>
      <c r="H4420" s="171">
        <v>0.45478000000000002</v>
      </c>
      <c r="I4420" s="170" t="b">
        <v>1</v>
      </c>
    </row>
    <row r="4421" spans="1:9" x14ac:dyDescent="0.15">
      <c r="A4421" s="169" t="s">
        <v>1177</v>
      </c>
      <c r="B4421" s="169" t="s">
        <v>990</v>
      </c>
      <c r="C4421" s="170" t="s">
        <v>61</v>
      </c>
      <c r="D4421" s="170" t="s">
        <v>67</v>
      </c>
      <c r="E4421" s="171">
        <v>0.48895</v>
      </c>
      <c r="F4421" s="172">
        <v>-7.6881000000000005E-2</v>
      </c>
      <c r="G4421" s="171">
        <v>6.0120010000000002E-2</v>
      </c>
      <c r="H4421" s="171">
        <v>0.20097000000000001</v>
      </c>
      <c r="I4421" s="170" t="b">
        <v>1</v>
      </c>
    </row>
    <row r="4422" spans="1:9" x14ac:dyDescent="0.15">
      <c r="A4422" s="169" t="s">
        <v>1177</v>
      </c>
      <c r="B4422" s="169" t="s">
        <v>264</v>
      </c>
      <c r="C4422" s="170" t="s">
        <v>60</v>
      </c>
      <c r="D4422" s="170" t="s">
        <v>61</v>
      </c>
      <c r="E4422" s="171">
        <v>0.58562000000000003</v>
      </c>
      <c r="F4422" s="172">
        <v>8.2295240000000006E-2</v>
      </c>
      <c r="G4422" s="171">
        <v>6.1105029999999998E-2</v>
      </c>
      <c r="H4422" s="171">
        <v>0.17805000000000001</v>
      </c>
      <c r="I4422" s="170" t="b">
        <v>1</v>
      </c>
    </row>
    <row r="4423" spans="1:9" x14ac:dyDescent="0.15">
      <c r="A4423" s="169" t="s">
        <v>1177</v>
      </c>
      <c r="B4423" s="169" t="s">
        <v>224</v>
      </c>
      <c r="C4423" s="170" t="s">
        <v>67</v>
      </c>
      <c r="D4423" s="170" t="s">
        <v>63</v>
      </c>
      <c r="E4423" s="171">
        <v>0.30037999999999998</v>
      </c>
      <c r="F4423" s="172">
        <v>-0.16134319999999999</v>
      </c>
      <c r="G4423" s="171">
        <v>6.7246890000000004E-2</v>
      </c>
      <c r="H4423" s="171">
        <v>1.6428000000000002E-2</v>
      </c>
      <c r="I4423" s="170" t="b">
        <v>1</v>
      </c>
    </row>
    <row r="4424" spans="1:9" x14ac:dyDescent="0.15">
      <c r="A4424" s="169" t="s">
        <v>1177</v>
      </c>
      <c r="B4424" s="169" t="s">
        <v>892</v>
      </c>
      <c r="C4424" s="170" t="s">
        <v>67</v>
      </c>
      <c r="D4424" s="170" t="s">
        <v>61</v>
      </c>
      <c r="E4424" s="171">
        <v>0.37139</v>
      </c>
      <c r="F4424" s="172">
        <v>-8.0321999999999998E-3</v>
      </c>
      <c r="G4424" s="171">
        <v>6.4502740000000003E-2</v>
      </c>
      <c r="H4424" s="171">
        <v>0.90090000000000003</v>
      </c>
      <c r="I4424" s="170" t="b">
        <v>1</v>
      </c>
    </row>
    <row r="4425" spans="1:9" x14ac:dyDescent="0.15">
      <c r="A4425" s="169" t="s">
        <v>1177</v>
      </c>
      <c r="B4425" s="169" t="s">
        <v>345</v>
      </c>
      <c r="C4425" s="170" t="s">
        <v>60</v>
      </c>
      <c r="D4425" s="170" t="s">
        <v>63</v>
      </c>
      <c r="E4425" s="171">
        <v>0.24621000000000001</v>
      </c>
      <c r="F4425" s="172">
        <v>4.8790159999999999E-2</v>
      </c>
      <c r="G4425" s="171">
        <v>6.9477979999999995E-2</v>
      </c>
      <c r="H4425" s="171">
        <v>0.48253000000000001</v>
      </c>
      <c r="I4425" s="170" t="b">
        <v>1</v>
      </c>
    </row>
    <row r="4426" spans="1:9" x14ac:dyDescent="0.15">
      <c r="A4426" s="169" t="s">
        <v>1177</v>
      </c>
      <c r="B4426" s="169" t="s">
        <v>246</v>
      </c>
      <c r="C4426" s="170" t="s">
        <v>67</v>
      </c>
      <c r="D4426" s="170" t="s">
        <v>61</v>
      </c>
      <c r="E4426" s="171">
        <v>0.45713999999999999</v>
      </c>
      <c r="F4426" s="172">
        <v>0.11778304000000001</v>
      </c>
      <c r="G4426" s="171">
        <v>6.0596129999999998E-2</v>
      </c>
      <c r="H4426" s="171">
        <v>5.1927000000000001E-2</v>
      </c>
      <c r="I4426" s="170" t="b">
        <v>1</v>
      </c>
    </row>
    <row r="4427" spans="1:9" x14ac:dyDescent="0.15">
      <c r="A4427" s="169" t="s">
        <v>1177</v>
      </c>
      <c r="B4427" s="169" t="s">
        <v>807</v>
      </c>
      <c r="C4427" s="170" t="s">
        <v>61</v>
      </c>
      <c r="D4427" s="170" t="s">
        <v>60</v>
      </c>
      <c r="E4427" s="171">
        <v>0.13943</v>
      </c>
      <c r="F4427" s="172">
        <v>2.371653E-2</v>
      </c>
      <c r="G4427" s="171">
        <v>8.7716409999999995E-2</v>
      </c>
      <c r="H4427" s="171">
        <v>0.78686999999999996</v>
      </c>
      <c r="I4427" s="170" t="b">
        <v>1</v>
      </c>
    </row>
    <row r="4428" spans="1:9" x14ac:dyDescent="0.15">
      <c r="A4428" s="169" t="s">
        <v>1177</v>
      </c>
      <c r="B4428" s="169" t="s">
        <v>809</v>
      </c>
      <c r="C4428" s="170" t="s">
        <v>63</v>
      </c>
      <c r="D4428" s="170" t="s">
        <v>60</v>
      </c>
      <c r="E4428" s="171">
        <v>0.25589000000000001</v>
      </c>
      <c r="F4428" s="172">
        <v>7.1389999999999995E-2</v>
      </c>
      <c r="G4428" s="171">
        <v>6.798651E-2</v>
      </c>
      <c r="H4428" s="171">
        <v>0.29369000000000001</v>
      </c>
      <c r="I4428" s="170" t="b">
        <v>1</v>
      </c>
    </row>
    <row r="4429" spans="1:9" x14ac:dyDescent="0.15">
      <c r="A4429" s="169" t="s">
        <v>1177</v>
      </c>
      <c r="B4429" s="169" t="s">
        <v>59</v>
      </c>
      <c r="C4429" s="170" t="s">
        <v>60</v>
      </c>
      <c r="D4429" s="170" t="s">
        <v>61</v>
      </c>
      <c r="E4429" s="171">
        <v>0.20549000000000001</v>
      </c>
      <c r="F4429" s="172">
        <v>0.11332869</v>
      </c>
      <c r="G4429" s="171">
        <v>7.2542140000000005E-2</v>
      </c>
      <c r="H4429" s="171">
        <v>0.11823</v>
      </c>
      <c r="I4429" s="170" t="b">
        <v>1</v>
      </c>
    </row>
    <row r="4430" spans="1:9" x14ac:dyDescent="0.15">
      <c r="A4430" s="169" t="s">
        <v>1177</v>
      </c>
      <c r="B4430" s="169" t="s">
        <v>326</v>
      </c>
      <c r="C4430" s="170" t="s">
        <v>67</v>
      </c>
      <c r="D4430" s="170" t="s">
        <v>61</v>
      </c>
      <c r="E4430" s="171">
        <v>0.59987999999999997</v>
      </c>
      <c r="F4430" s="172">
        <v>-6.9756000000000002E-3</v>
      </c>
      <c r="G4430" s="171">
        <v>6.2098069999999998E-2</v>
      </c>
      <c r="H4430" s="171">
        <v>0.91056000000000004</v>
      </c>
      <c r="I4430" s="170" t="b">
        <v>1</v>
      </c>
    </row>
    <row r="4431" spans="1:9" x14ac:dyDescent="0.15">
      <c r="A4431" s="169" t="s">
        <v>1177</v>
      </c>
      <c r="B4431" s="169" t="s">
        <v>296</v>
      </c>
      <c r="C4431" s="170" t="s">
        <v>67</v>
      </c>
      <c r="D4431" s="170" t="s">
        <v>61</v>
      </c>
      <c r="E4431" s="171">
        <v>0.19511000000000001</v>
      </c>
      <c r="F4431" s="172">
        <v>-4.9190200000000003E-2</v>
      </c>
      <c r="G4431" s="171">
        <v>7.6355770000000003E-2</v>
      </c>
      <c r="H4431" s="171">
        <v>0.51942999999999995</v>
      </c>
      <c r="I4431" s="170" t="b">
        <v>1</v>
      </c>
    </row>
    <row r="4432" spans="1:9" x14ac:dyDescent="0.15">
      <c r="A4432" s="169" t="s">
        <v>1177</v>
      </c>
      <c r="B4432" s="169" t="s">
        <v>204</v>
      </c>
      <c r="C4432" s="170" t="s">
        <v>67</v>
      </c>
      <c r="D4432" s="170" t="s">
        <v>61</v>
      </c>
      <c r="E4432" s="171">
        <v>0.31966</v>
      </c>
      <c r="F4432" s="172">
        <v>-2.5317800000000001E-2</v>
      </c>
      <c r="G4432" s="171">
        <v>6.3547560000000003E-2</v>
      </c>
      <c r="H4432" s="171">
        <v>0.69033</v>
      </c>
      <c r="I4432" s="170" t="b">
        <v>1</v>
      </c>
    </row>
    <row r="4433" spans="1:9" x14ac:dyDescent="0.15">
      <c r="A4433" s="169" t="s">
        <v>1177</v>
      </c>
      <c r="B4433" s="169" t="s">
        <v>234</v>
      </c>
      <c r="C4433" s="170" t="s">
        <v>67</v>
      </c>
      <c r="D4433" s="170" t="s">
        <v>61</v>
      </c>
      <c r="E4433" s="171">
        <v>0.68096000000000001</v>
      </c>
      <c r="F4433" s="172">
        <v>-2.17615E-2</v>
      </c>
      <c r="G4433" s="171">
        <v>6.3798400000000005E-2</v>
      </c>
      <c r="H4433" s="171">
        <v>0.73302999999999996</v>
      </c>
      <c r="I4433" s="170" t="b">
        <v>1</v>
      </c>
    </row>
    <row r="4434" spans="1:9" x14ac:dyDescent="0.15">
      <c r="A4434" s="169" t="s">
        <v>1177</v>
      </c>
      <c r="B4434" s="169" t="s">
        <v>126</v>
      </c>
      <c r="C4434" s="170" t="s">
        <v>67</v>
      </c>
      <c r="D4434" s="170" t="s">
        <v>63</v>
      </c>
      <c r="E4434" s="171">
        <v>0.81547999999999998</v>
      </c>
      <c r="F4434" s="172">
        <v>6.0180700000000004E-3</v>
      </c>
      <c r="G4434" s="171">
        <v>7.7872590000000005E-2</v>
      </c>
      <c r="H4434" s="171">
        <v>0.93840000000000001</v>
      </c>
      <c r="I4434" s="170" t="b">
        <v>1</v>
      </c>
    </row>
    <row r="4435" spans="1:9" x14ac:dyDescent="0.15">
      <c r="A4435" s="169" t="s">
        <v>1177</v>
      </c>
      <c r="B4435" s="169" t="s">
        <v>145</v>
      </c>
      <c r="C4435" s="170" t="s">
        <v>67</v>
      </c>
      <c r="D4435" s="170" t="s">
        <v>61</v>
      </c>
      <c r="E4435" s="171">
        <v>0.34543000000000001</v>
      </c>
      <c r="F4435" s="172">
        <v>-9.5410200000000001E-2</v>
      </c>
      <c r="G4435" s="171">
        <v>6.3597879999999996E-2</v>
      </c>
      <c r="H4435" s="171">
        <v>0.13356000000000001</v>
      </c>
      <c r="I4435" s="170" t="b">
        <v>1</v>
      </c>
    </row>
    <row r="4436" spans="1:9" x14ac:dyDescent="0.15">
      <c r="A4436" s="169" t="s">
        <v>1177</v>
      </c>
      <c r="B4436" s="169" t="s">
        <v>306</v>
      </c>
      <c r="C4436" s="170" t="s">
        <v>67</v>
      </c>
      <c r="D4436" s="170" t="s">
        <v>61</v>
      </c>
      <c r="E4436" s="171">
        <v>0.25036000000000003</v>
      </c>
      <c r="F4436" s="172">
        <v>-0.1232982</v>
      </c>
      <c r="G4436" s="171">
        <v>7.1479420000000002E-2</v>
      </c>
      <c r="H4436" s="171">
        <v>8.4537000000000001E-2</v>
      </c>
      <c r="I4436" s="170" t="b">
        <v>1</v>
      </c>
    </row>
    <row r="4437" spans="1:9" x14ac:dyDescent="0.15">
      <c r="A4437" s="169" t="s">
        <v>1177</v>
      </c>
      <c r="B4437" s="169" t="s">
        <v>252</v>
      </c>
      <c r="C4437" s="170" t="s">
        <v>60</v>
      </c>
      <c r="D4437" s="170" t="s">
        <v>61</v>
      </c>
      <c r="E4437" s="171">
        <v>0.27094000000000001</v>
      </c>
      <c r="F4437" s="172">
        <v>1.2916230000000001E-2</v>
      </c>
      <c r="G4437" s="171">
        <v>6.8053660000000002E-2</v>
      </c>
      <c r="H4437" s="171">
        <v>0.84946999999999995</v>
      </c>
      <c r="I4437" s="170" t="b">
        <v>1</v>
      </c>
    </row>
    <row r="4438" spans="1:9" x14ac:dyDescent="0.15">
      <c r="A4438" s="169" t="s">
        <v>1177</v>
      </c>
      <c r="B4438" s="169" t="s">
        <v>277</v>
      </c>
      <c r="C4438" s="170" t="s">
        <v>60</v>
      </c>
      <c r="D4438" s="170" t="s">
        <v>63</v>
      </c>
      <c r="E4438" s="171">
        <v>8.1699999999999995E-2</v>
      </c>
      <c r="F4438" s="172">
        <v>-1.0005000000000001E-3</v>
      </c>
      <c r="G4438" s="171">
        <v>0.10195031</v>
      </c>
      <c r="H4438" s="171">
        <v>0.99217</v>
      </c>
      <c r="I4438" s="170" t="b">
        <v>1</v>
      </c>
    </row>
    <row r="4439" spans="1:9" x14ac:dyDescent="0.15">
      <c r="A4439" s="169" t="s">
        <v>1177</v>
      </c>
      <c r="B4439" s="169" t="s">
        <v>811</v>
      </c>
      <c r="C4439" s="170" t="s">
        <v>1197</v>
      </c>
      <c r="D4439" s="170" t="s">
        <v>1176</v>
      </c>
      <c r="E4439" s="171">
        <v>8.0500000000000002E-2</v>
      </c>
      <c r="F4439" s="172">
        <v>1.9802630000000002E-2</v>
      </c>
      <c r="G4439" s="171">
        <v>0.11141571</v>
      </c>
      <c r="H4439" s="171">
        <v>0.85892999999999997</v>
      </c>
      <c r="I4439" s="170" t="b">
        <v>0</v>
      </c>
    </row>
    <row r="4440" spans="1:9" x14ac:dyDescent="0.15">
      <c r="A4440" s="169" t="s">
        <v>1177</v>
      </c>
      <c r="B4440" s="169" t="s">
        <v>407</v>
      </c>
      <c r="C4440" s="170" t="s">
        <v>63</v>
      </c>
      <c r="D4440" s="170" t="s">
        <v>61</v>
      </c>
      <c r="E4440" s="171">
        <v>0.38119999999999998</v>
      </c>
      <c r="F4440" s="172">
        <v>8.5259840000000003E-2</v>
      </c>
      <c r="G4440" s="171">
        <v>6.1242270000000001E-2</v>
      </c>
      <c r="H4440" s="171">
        <v>0.16386999999999999</v>
      </c>
      <c r="I4440" s="170" t="b">
        <v>1</v>
      </c>
    </row>
    <row r="4441" spans="1:9" x14ac:dyDescent="0.15">
      <c r="A4441" s="169" t="s">
        <v>1177</v>
      </c>
      <c r="B4441" s="169" t="s">
        <v>235</v>
      </c>
      <c r="C4441" s="170" t="s">
        <v>60</v>
      </c>
      <c r="D4441" s="170" t="s">
        <v>63</v>
      </c>
      <c r="E4441" s="171">
        <v>0.82593000000000005</v>
      </c>
      <c r="F4441" s="172">
        <v>0.26657311</v>
      </c>
      <c r="G4441" s="171">
        <v>8.4334439999999997E-2</v>
      </c>
      <c r="H4441" s="171">
        <v>1.5728000000000001E-3</v>
      </c>
      <c r="I4441" s="170" t="b">
        <v>1</v>
      </c>
    </row>
    <row r="4442" spans="1:9" x14ac:dyDescent="0.15">
      <c r="A4442" s="169" t="s">
        <v>1177</v>
      </c>
      <c r="B4442" s="169" t="s">
        <v>92</v>
      </c>
      <c r="C4442" s="170" t="s">
        <v>67</v>
      </c>
      <c r="D4442" s="170" t="s">
        <v>61</v>
      </c>
      <c r="E4442" s="171">
        <v>0.27190999999999999</v>
      </c>
      <c r="F4442" s="172">
        <v>-4.3951900000000002E-2</v>
      </c>
      <c r="G4442" s="171">
        <v>6.8416039999999997E-2</v>
      </c>
      <c r="H4442" s="171">
        <v>0.52059999999999995</v>
      </c>
      <c r="I4442" s="170" t="b">
        <v>1</v>
      </c>
    </row>
    <row r="4443" spans="1:9" x14ac:dyDescent="0.15">
      <c r="A4443" s="169" t="s">
        <v>1177</v>
      </c>
      <c r="B4443" s="169" t="s">
        <v>354</v>
      </c>
      <c r="C4443" s="170" t="s">
        <v>60</v>
      </c>
      <c r="D4443" s="170" t="s">
        <v>63</v>
      </c>
      <c r="E4443" s="171">
        <v>0.54198999999999997</v>
      </c>
      <c r="F4443" s="172">
        <v>3.252319E-2</v>
      </c>
      <c r="G4443" s="171">
        <v>6.0697500000000001E-2</v>
      </c>
      <c r="H4443" s="171">
        <v>0.59208000000000005</v>
      </c>
      <c r="I4443" s="170" t="b">
        <v>1</v>
      </c>
    </row>
    <row r="4444" spans="1:9" x14ac:dyDescent="0.15">
      <c r="A4444" s="169" t="s">
        <v>1177</v>
      </c>
      <c r="B4444" s="169" t="s">
        <v>877</v>
      </c>
      <c r="C4444" s="170" t="s">
        <v>63</v>
      </c>
      <c r="D4444" s="170" t="s">
        <v>60</v>
      </c>
      <c r="E4444" s="171">
        <v>4.913E-2</v>
      </c>
      <c r="F4444" s="172">
        <v>7.5107469999999996E-2</v>
      </c>
      <c r="G4444" s="171">
        <v>0.13554487000000001</v>
      </c>
      <c r="H4444" s="171">
        <v>0.57950000000000002</v>
      </c>
      <c r="I4444" s="170" t="b">
        <v>1</v>
      </c>
    </row>
    <row r="4445" spans="1:9" x14ac:dyDescent="0.15">
      <c r="A4445" s="169" t="s">
        <v>1177</v>
      </c>
      <c r="B4445" s="169" t="s">
        <v>115</v>
      </c>
      <c r="C4445" s="170" t="s">
        <v>67</v>
      </c>
      <c r="D4445" s="170" t="s">
        <v>61</v>
      </c>
      <c r="E4445" s="171">
        <v>0.26167000000000001</v>
      </c>
      <c r="F4445" s="172">
        <v>-6.2939800000000004E-2</v>
      </c>
      <c r="G4445" s="171">
        <v>6.8631979999999995E-2</v>
      </c>
      <c r="H4445" s="171">
        <v>0.35910999999999998</v>
      </c>
      <c r="I4445" s="170" t="b">
        <v>1</v>
      </c>
    </row>
    <row r="4446" spans="1:9" x14ac:dyDescent="0.15">
      <c r="A4446" s="169" t="s">
        <v>1177</v>
      </c>
      <c r="B4446" s="169" t="s">
        <v>101</v>
      </c>
      <c r="C4446" s="170" t="s">
        <v>60</v>
      </c>
      <c r="D4446" s="170" t="s">
        <v>63</v>
      </c>
      <c r="E4446" s="171">
        <v>0.39939000000000002</v>
      </c>
      <c r="F4446" s="172">
        <v>1.9802630000000002E-2</v>
      </c>
      <c r="G4446" s="171">
        <v>6.002482E-2</v>
      </c>
      <c r="H4446" s="171">
        <v>0.74146999999999996</v>
      </c>
      <c r="I4446" s="170" t="b">
        <v>1</v>
      </c>
    </row>
    <row r="4447" spans="1:9" x14ac:dyDescent="0.15">
      <c r="A4447" s="169" t="s">
        <v>1177</v>
      </c>
      <c r="B4447" s="169" t="s">
        <v>90</v>
      </c>
      <c r="C4447" s="170" t="s">
        <v>60</v>
      </c>
      <c r="D4447" s="170" t="s">
        <v>63</v>
      </c>
      <c r="E4447" s="171">
        <v>0.69140000000000001</v>
      </c>
      <c r="F4447" s="172">
        <v>0.1131687</v>
      </c>
      <c r="G4447" s="171">
        <v>6.5857929999999995E-2</v>
      </c>
      <c r="H4447" s="171">
        <v>8.5727999999999999E-2</v>
      </c>
      <c r="I4447" s="170" t="b">
        <v>1</v>
      </c>
    </row>
    <row r="4448" spans="1:9" x14ac:dyDescent="0.15">
      <c r="A4448" s="169" t="s">
        <v>1177</v>
      </c>
      <c r="B4448" s="169" t="s">
        <v>942</v>
      </c>
      <c r="C4448" s="170" t="s">
        <v>63</v>
      </c>
      <c r="D4448" s="170" t="s">
        <v>67</v>
      </c>
      <c r="E4448" s="171">
        <v>0.22223999999999999</v>
      </c>
      <c r="F4448" s="172">
        <v>-7.1496000000000004E-2</v>
      </c>
      <c r="G4448" s="171">
        <v>7.3748930000000004E-2</v>
      </c>
      <c r="H4448" s="171">
        <v>0.33232</v>
      </c>
      <c r="I4448" s="170" t="b">
        <v>1</v>
      </c>
    </row>
    <row r="4449" spans="1:9" x14ac:dyDescent="0.15">
      <c r="A4449" s="169" t="s">
        <v>1177</v>
      </c>
      <c r="B4449" s="169" t="s">
        <v>131</v>
      </c>
      <c r="C4449" s="170" t="s">
        <v>60</v>
      </c>
      <c r="D4449" s="170" t="s">
        <v>63</v>
      </c>
      <c r="E4449" s="171">
        <v>0.13564999999999999</v>
      </c>
      <c r="F4449" s="172">
        <v>0.11689375</v>
      </c>
      <c r="G4449" s="171">
        <v>8.3827499999999999E-2</v>
      </c>
      <c r="H4449" s="171">
        <v>0.16317999999999999</v>
      </c>
      <c r="I4449" s="170" t="b">
        <v>1</v>
      </c>
    </row>
    <row r="4450" spans="1:9" x14ac:dyDescent="0.15">
      <c r="A4450" s="169" t="s">
        <v>1177</v>
      </c>
      <c r="B4450" s="169" t="s">
        <v>393</v>
      </c>
      <c r="C4450" s="170" t="s">
        <v>67</v>
      </c>
      <c r="D4450" s="170" t="s">
        <v>63</v>
      </c>
      <c r="E4450" s="171">
        <v>0.93308000000000002</v>
      </c>
      <c r="F4450" s="172">
        <v>7.1496000000000004E-2</v>
      </c>
      <c r="G4450" s="171">
        <v>0.12272116</v>
      </c>
      <c r="H4450" s="171">
        <v>0.56016999999999995</v>
      </c>
      <c r="I4450" s="170" t="b">
        <v>1</v>
      </c>
    </row>
    <row r="4451" spans="1:9" x14ac:dyDescent="0.15">
      <c r="A4451" s="169" t="s">
        <v>1177</v>
      </c>
      <c r="B4451" s="169" t="s">
        <v>401</v>
      </c>
      <c r="C4451" s="170" t="s">
        <v>67</v>
      </c>
      <c r="D4451" s="170" t="s">
        <v>61</v>
      </c>
      <c r="E4451" s="171">
        <v>0.22313</v>
      </c>
      <c r="F4451" s="172">
        <v>1.685712E-2</v>
      </c>
      <c r="G4451" s="171">
        <v>7.2327589999999997E-2</v>
      </c>
      <c r="H4451" s="171">
        <v>0.81571000000000005</v>
      </c>
      <c r="I4451" s="170" t="b">
        <v>1</v>
      </c>
    </row>
    <row r="4452" spans="1:9" x14ac:dyDescent="0.15">
      <c r="A4452" s="169" t="s">
        <v>1177</v>
      </c>
      <c r="B4452" s="169" t="s">
        <v>130</v>
      </c>
      <c r="C4452" s="170" t="s">
        <v>67</v>
      </c>
      <c r="D4452" s="170" t="s">
        <v>61</v>
      </c>
      <c r="E4452" s="171">
        <v>0.51961999999999997</v>
      </c>
      <c r="F4452" s="172">
        <v>-2.95588E-2</v>
      </c>
      <c r="G4452" s="171">
        <v>5.9702770000000002E-2</v>
      </c>
      <c r="H4452" s="171">
        <v>0.62053000000000003</v>
      </c>
      <c r="I4452" s="170" t="b">
        <v>1</v>
      </c>
    </row>
    <row r="4453" spans="1:9" x14ac:dyDescent="0.15">
      <c r="A4453" s="169" t="s">
        <v>1177</v>
      </c>
      <c r="B4453" s="169" t="s">
        <v>260</v>
      </c>
      <c r="C4453" s="170" t="s">
        <v>67</v>
      </c>
      <c r="D4453" s="170" t="s">
        <v>63</v>
      </c>
      <c r="E4453" s="171">
        <v>0.26719999999999999</v>
      </c>
      <c r="F4453" s="172">
        <v>4.9875400000000004E-3</v>
      </c>
      <c r="G4453" s="171">
        <v>7.1169280000000001E-2</v>
      </c>
      <c r="H4453" s="171">
        <v>0.94413000000000002</v>
      </c>
      <c r="I4453" s="170" t="b">
        <v>1</v>
      </c>
    </row>
    <row r="4454" spans="1:9" x14ac:dyDescent="0.15">
      <c r="A4454" s="169" t="s">
        <v>1177</v>
      </c>
      <c r="B4454" s="169" t="s">
        <v>348</v>
      </c>
      <c r="C4454" s="170" t="s">
        <v>67</v>
      </c>
      <c r="D4454" s="170" t="s">
        <v>63</v>
      </c>
      <c r="E4454" s="171">
        <v>0.80686000000000002</v>
      </c>
      <c r="F4454" s="172">
        <v>7.6881039999999998E-2</v>
      </c>
      <c r="G4454" s="171">
        <v>7.6522770000000004E-2</v>
      </c>
      <c r="H4454" s="171">
        <v>0.31505</v>
      </c>
      <c r="I4454" s="170" t="b">
        <v>1</v>
      </c>
    </row>
    <row r="4455" spans="1:9" x14ac:dyDescent="0.15">
      <c r="A4455" s="169" t="s">
        <v>1177</v>
      </c>
      <c r="B4455" s="169" t="s">
        <v>926</v>
      </c>
      <c r="C4455" s="170" t="s">
        <v>60</v>
      </c>
      <c r="D4455" s="170" t="s">
        <v>63</v>
      </c>
      <c r="E4455" s="171">
        <v>6.633E-2</v>
      </c>
      <c r="F4455" s="172">
        <v>-8.0321999999999998E-3</v>
      </c>
      <c r="G4455" s="171">
        <v>0.12629517000000001</v>
      </c>
      <c r="H4455" s="171">
        <v>0.94928999999999997</v>
      </c>
      <c r="I4455" s="170" t="b">
        <v>1</v>
      </c>
    </row>
    <row r="4456" spans="1:9" x14ac:dyDescent="0.15">
      <c r="A4456" s="169" t="s">
        <v>1177</v>
      </c>
      <c r="B4456" s="169" t="s">
        <v>867</v>
      </c>
      <c r="C4456" s="170" t="s">
        <v>60</v>
      </c>
      <c r="D4456" s="170" t="s">
        <v>63</v>
      </c>
      <c r="E4456" s="171">
        <v>0.14552000000000001</v>
      </c>
      <c r="F4456" s="172">
        <v>-0.1266977</v>
      </c>
      <c r="G4456" s="171">
        <v>8.7384489999999995E-2</v>
      </c>
      <c r="H4456" s="171">
        <v>0.14709</v>
      </c>
      <c r="I4456" s="170" t="b">
        <v>1</v>
      </c>
    </row>
    <row r="4457" spans="1:9" x14ac:dyDescent="0.15">
      <c r="A4457" s="169" t="s">
        <v>1177</v>
      </c>
      <c r="B4457" s="169" t="s">
        <v>231</v>
      </c>
      <c r="C4457" s="170" t="s">
        <v>67</v>
      </c>
      <c r="D4457" s="170" t="s">
        <v>61</v>
      </c>
      <c r="E4457" s="171">
        <v>0.38323000000000002</v>
      </c>
      <c r="F4457" s="172">
        <v>-8.5557900000000006E-2</v>
      </c>
      <c r="G4457" s="171">
        <v>6.2651570000000004E-2</v>
      </c>
      <c r="H4457" s="171">
        <v>0.17205999999999999</v>
      </c>
      <c r="I4457" s="170" t="b">
        <v>1</v>
      </c>
    </row>
    <row r="4458" spans="1:9" x14ac:dyDescent="0.15">
      <c r="A4458" s="169" t="s">
        <v>1177</v>
      </c>
      <c r="B4458" s="169" t="s">
        <v>879</v>
      </c>
      <c r="C4458" s="170" t="s">
        <v>63</v>
      </c>
      <c r="D4458" s="170" t="s">
        <v>61</v>
      </c>
      <c r="E4458" s="171">
        <v>0.23018</v>
      </c>
      <c r="F4458" s="172">
        <v>5.826891E-2</v>
      </c>
      <c r="G4458" s="171">
        <v>7.0588040000000005E-2</v>
      </c>
      <c r="H4458" s="171">
        <v>0.40910000000000002</v>
      </c>
      <c r="I4458" s="170" t="b">
        <v>1</v>
      </c>
    </row>
    <row r="4459" spans="1:9" x14ac:dyDescent="0.15">
      <c r="A4459" s="169" t="s">
        <v>1177</v>
      </c>
      <c r="B4459" s="169" t="s">
        <v>243</v>
      </c>
      <c r="C4459" s="170" t="s">
        <v>60</v>
      </c>
      <c r="D4459" s="170" t="s">
        <v>61</v>
      </c>
      <c r="E4459" s="171">
        <v>0.53705999999999998</v>
      </c>
      <c r="F4459" s="172">
        <v>-3.4401399999999999E-2</v>
      </c>
      <c r="G4459" s="171">
        <v>5.9532670000000003E-2</v>
      </c>
      <c r="H4459" s="171">
        <v>0.56335999999999997</v>
      </c>
      <c r="I4459" s="170" t="b">
        <v>1</v>
      </c>
    </row>
    <row r="4460" spans="1:9" x14ac:dyDescent="0.15">
      <c r="A4460" s="169" t="s">
        <v>1177</v>
      </c>
      <c r="B4460" s="169" t="s">
        <v>823</v>
      </c>
      <c r="C4460" s="170" t="s">
        <v>61</v>
      </c>
      <c r="D4460" s="170" t="s">
        <v>67</v>
      </c>
      <c r="E4460" s="171">
        <v>7.9350000000000004E-2</v>
      </c>
      <c r="F4460" s="172">
        <v>-8.9924699999999996E-2</v>
      </c>
      <c r="G4460" s="171">
        <v>0.11214419</v>
      </c>
      <c r="H4460" s="171">
        <v>0.42263000000000001</v>
      </c>
      <c r="I4460" s="170" t="b">
        <v>1</v>
      </c>
    </row>
    <row r="4461" spans="1:9" x14ac:dyDescent="0.15">
      <c r="A4461" s="169" t="s">
        <v>1177</v>
      </c>
      <c r="B4461" s="169" t="s">
        <v>944</v>
      </c>
      <c r="C4461" s="170" t="s">
        <v>67</v>
      </c>
      <c r="D4461" s="170" t="s">
        <v>63</v>
      </c>
      <c r="E4461" s="171">
        <v>0.11058999999999999</v>
      </c>
      <c r="F4461" s="172">
        <v>-8.6647799999999997E-2</v>
      </c>
      <c r="G4461" s="171">
        <v>9.817903E-2</v>
      </c>
      <c r="H4461" s="171">
        <v>0.37747999999999998</v>
      </c>
      <c r="I4461" s="170" t="b">
        <v>1</v>
      </c>
    </row>
    <row r="4462" spans="1:9" x14ac:dyDescent="0.15">
      <c r="A4462" s="169" t="s">
        <v>1177</v>
      </c>
      <c r="B4462" s="169" t="s">
        <v>898</v>
      </c>
      <c r="C4462" s="170" t="s">
        <v>61</v>
      </c>
      <c r="D4462" s="170" t="s">
        <v>67</v>
      </c>
      <c r="E4462" s="171">
        <v>0.26401000000000002</v>
      </c>
      <c r="F4462" s="172">
        <v>-6.9350099999999998E-2</v>
      </c>
      <c r="G4462" s="171">
        <v>6.8774879999999997E-2</v>
      </c>
      <c r="H4462" s="171">
        <v>0.31328</v>
      </c>
      <c r="I4462" s="170" t="b">
        <v>1</v>
      </c>
    </row>
    <row r="4463" spans="1:9" x14ac:dyDescent="0.15">
      <c r="A4463" s="169" t="s">
        <v>1177</v>
      </c>
      <c r="B4463" s="169" t="s">
        <v>289</v>
      </c>
      <c r="C4463" s="170" t="s">
        <v>60</v>
      </c>
      <c r="D4463" s="170" t="s">
        <v>63</v>
      </c>
      <c r="E4463" s="171">
        <v>0.35951</v>
      </c>
      <c r="F4463" s="172">
        <v>-5.65704E-2</v>
      </c>
      <c r="G4463" s="171">
        <v>6.3080800000000006E-2</v>
      </c>
      <c r="H4463" s="171">
        <v>0.36982999999999999</v>
      </c>
      <c r="I4463" s="170" t="b">
        <v>1</v>
      </c>
    </row>
    <row r="4464" spans="1:9" x14ac:dyDescent="0.15">
      <c r="A4464" s="169" t="s">
        <v>1177</v>
      </c>
      <c r="B4464" s="169" t="s">
        <v>103</v>
      </c>
      <c r="C4464" s="170" t="s">
        <v>61</v>
      </c>
      <c r="D4464" s="170" t="s">
        <v>1176</v>
      </c>
      <c r="E4464" s="171">
        <v>0.30415999999999999</v>
      </c>
      <c r="F4464" s="172">
        <v>5.9211859999999998E-2</v>
      </c>
      <c r="G4464" s="171">
        <v>6.5323119999999998E-2</v>
      </c>
      <c r="H4464" s="171">
        <v>0.36470000000000002</v>
      </c>
      <c r="I4464" s="170" t="b">
        <v>0</v>
      </c>
    </row>
    <row r="4465" spans="1:9" x14ac:dyDescent="0.15">
      <c r="A4465" s="169" t="s">
        <v>1177</v>
      </c>
      <c r="B4465" s="169" t="s">
        <v>328</v>
      </c>
      <c r="C4465" s="170" t="s">
        <v>67</v>
      </c>
      <c r="D4465" s="170" t="s">
        <v>61</v>
      </c>
      <c r="E4465" s="171">
        <v>0.68101999999999996</v>
      </c>
      <c r="F4465" s="172">
        <v>3.1490669999999998E-2</v>
      </c>
      <c r="G4465" s="171">
        <v>6.3717759999999998E-2</v>
      </c>
      <c r="H4465" s="171">
        <v>0.62114999999999998</v>
      </c>
      <c r="I4465" s="170" t="b">
        <v>1</v>
      </c>
    </row>
    <row r="4466" spans="1:9" x14ac:dyDescent="0.15">
      <c r="A4466" s="169" t="s">
        <v>1177</v>
      </c>
      <c r="B4466" s="169" t="s">
        <v>69</v>
      </c>
      <c r="C4466" s="170" t="s">
        <v>67</v>
      </c>
      <c r="D4466" s="170" t="s">
        <v>61</v>
      </c>
      <c r="E4466" s="171">
        <v>0.20369000000000001</v>
      </c>
      <c r="F4466" s="172">
        <v>-2.7371199999999998E-2</v>
      </c>
      <c r="G4466" s="171">
        <v>7.4914949999999994E-2</v>
      </c>
      <c r="H4466" s="171">
        <v>0.71484000000000003</v>
      </c>
      <c r="I4466" s="170" t="b">
        <v>1</v>
      </c>
    </row>
    <row r="4467" spans="1:9" x14ac:dyDescent="0.15">
      <c r="A4467" s="169" t="s">
        <v>1177</v>
      </c>
      <c r="B4467" s="169" t="s">
        <v>220</v>
      </c>
      <c r="C4467" s="170" t="s">
        <v>67</v>
      </c>
      <c r="D4467" s="170" t="s">
        <v>61</v>
      </c>
      <c r="E4467" s="171">
        <v>0.32018000000000002</v>
      </c>
      <c r="F4467" s="172">
        <v>2.6641930000000001E-2</v>
      </c>
      <c r="G4467" s="171">
        <v>6.3423770000000004E-2</v>
      </c>
      <c r="H4467" s="171">
        <v>0.67444000000000004</v>
      </c>
      <c r="I4467" s="170" t="b">
        <v>1</v>
      </c>
    </row>
    <row r="4468" spans="1:9" x14ac:dyDescent="0.15">
      <c r="A4468" s="169" t="s">
        <v>1177</v>
      </c>
      <c r="B4468" s="169" t="s">
        <v>168</v>
      </c>
      <c r="C4468" s="170" t="s">
        <v>67</v>
      </c>
      <c r="D4468" s="170" t="s">
        <v>61</v>
      </c>
      <c r="E4468" s="171">
        <v>0.38042999999999999</v>
      </c>
      <c r="F4468" s="172">
        <v>0.1088544</v>
      </c>
      <c r="G4468" s="171">
        <v>6.1073700000000002E-2</v>
      </c>
      <c r="H4468" s="171">
        <v>7.4692999999999996E-2</v>
      </c>
      <c r="I4468" s="170" t="b">
        <v>1</v>
      </c>
    </row>
    <row r="4469" spans="1:9" x14ac:dyDescent="0.15">
      <c r="A4469" s="169" t="s">
        <v>1177</v>
      </c>
      <c r="B4469" s="169" t="s">
        <v>841</v>
      </c>
      <c r="C4469" s="170" t="s">
        <v>67</v>
      </c>
      <c r="D4469" s="170" t="s">
        <v>61</v>
      </c>
      <c r="E4469" s="171">
        <v>0.29117999999999999</v>
      </c>
      <c r="F4469" s="172">
        <v>4.7837329999999997E-2</v>
      </c>
      <c r="G4469" s="171">
        <v>6.5888859999999994E-2</v>
      </c>
      <c r="H4469" s="171">
        <v>0.46782000000000001</v>
      </c>
      <c r="I4469" s="170" t="b">
        <v>1</v>
      </c>
    </row>
    <row r="4470" spans="1:9" x14ac:dyDescent="0.15">
      <c r="A4470" s="169" t="s">
        <v>1177</v>
      </c>
      <c r="B4470" s="169" t="s">
        <v>148</v>
      </c>
      <c r="C4470" s="170" t="s">
        <v>60</v>
      </c>
      <c r="D4470" s="170" t="s">
        <v>63</v>
      </c>
      <c r="E4470" s="171">
        <v>0.63946000000000003</v>
      </c>
      <c r="F4470" s="172">
        <v>3.3556780000000001E-2</v>
      </c>
      <c r="G4470" s="171">
        <v>6.2858869999999997E-2</v>
      </c>
      <c r="H4470" s="171">
        <v>0.59345000000000003</v>
      </c>
      <c r="I4470" s="170" t="b">
        <v>1</v>
      </c>
    </row>
    <row r="4471" spans="1:9" x14ac:dyDescent="0.15">
      <c r="A4471" s="169" t="s">
        <v>1177</v>
      </c>
      <c r="B4471" s="169" t="s">
        <v>342</v>
      </c>
      <c r="C4471" s="170" t="s">
        <v>60</v>
      </c>
      <c r="D4471" s="170" t="s">
        <v>61</v>
      </c>
      <c r="E4471" s="171">
        <v>0.55474000000000001</v>
      </c>
      <c r="F4471" s="172">
        <v>-4.8790199999999999E-2</v>
      </c>
      <c r="G4471" s="171">
        <v>6.0818179999999999E-2</v>
      </c>
      <c r="H4471" s="171">
        <v>0.42242000000000002</v>
      </c>
      <c r="I4471" s="170" t="b">
        <v>1</v>
      </c>
    </row>
    <row r="4472" spans="1:9" x14ac:dyDescent="0.15">
      <c r="A4472" s="169" t="s">
        <v>1177</v>
      </c>
      <c r="B4472" s="169" t="s">
        <v>318</v>
      </c>
      <c r="C4472" s="170" t="s">
        <v>67</v>
      </c>
      <c r="D4472" s="170" t="s">
        <v>60</v>
      </c>
      <c r="E4472" s="171">
        <v>0.16467999999999999</v>
      </c>
      <c r="F4472" s="172">
        <v>-8.1210099999999993E-2</v>
      </c>
      <c r="G4472" s="171">
        <v>8.2102590000000003E-2</v>
      </c>
      <c r="H4472" s="171">
        <v>0.3226</v>
      </c>
      <c r="I4472" s="170" t="b">
        <v>1</v>
      </c>
    </row>
    <row r="4473" spans="1:9" x14ac:dyDescent="0.15">
      <c r="A4473" s="169" t="s">
        <v>1177</v>
      </c>
      <c r="B4473" s="169" t="s">
        <v>143</v>
      </c>
      <c r="C4473" s="170" t="s">
        <v>67</v>
      </c>
      <c r="D4473" s="170" t="s">
        <v>61</v>
      </c>
      <c r="E4473" s="171">
        <v>0.19750000000000001</v>
      </c>
      <c r="F4473" s="172">
        <v>-3.0459199999999999E-2</v>
      </c>
      <c r="G4473" s="171">
        <v>7.5970960000000004E-2</v>
      </c>
      <c r="H4473" s="171">
        <v>0.68847000000000003</v>
      </c>
      <c r="I4473" s="170" t="b">
        <v>1</v>
      </c>
    </row>
    <row r="4474" spans="1:9" x14ac:dyDescent="0.15">
      <c r="A4474" s="169" t="s">
        <v>1177</v>
      </c>
      <c r="B4474" s="169" t="s">
        <v>172</v>
      </c>
      <c r="C4474" s="170" t="s">
        <v>60</v>
      </c>
      <c r="D4474" s="170" t="s">
        <v>63</v>
      </c>
      <c r="E4474" s="171">
        <v>0.60814999999999997</v>
      </c>
      <c r="F4474" s="172">
        <v>-7.1389999999999995E-2</v>
      </c>
      <c r="G4474" s="171">
        <v>6.1357099999999998E-2</v>
      </c>
      <c r="H4474" s="171">
        <v>0.24462</v>
      </c>
      <c r="I4474" s="170" t="b">
        <v>1</v>
      </c>
    </row>
    <row r="4475" spans="1:9" x14ac:dyDescent="0.15">
      <c r="A4475" s="169" t="s">
        <v>1177</v>
      </c>
      <c r="B4475" s="169" t="s">
        <v>159</v>
      </c>
      <c r="C4475" s="170" t="s">
        <v>61</v>
      </c>
      <c r="D4475" s="170" t="s">
        <v>1176</v>
      </c>
      <c r="E4475" s="171">
        <v>0.27160000000000001</v>
      </c>
      <c r="F4475" s="172">
        <v>-9.10194E-2</v>
      </c>
      <c r="G4475" s="171">
        <v>6.8056649999999996E-2</v>
      </c>
      <c r="H4475" s="171">
        <v>0.18109</v>
      </c>
      <c r="I4475" s="170" t="b">
        <v>0</v>
      </c>
    </row>
    <row r="4476" spans="1:9" x14ac:dyDescent="0.15">
      <c r="A4476" s="169" t="s">
        <v>1177</v>
      </c>
      <c r="B4476" s="169" t="s">
        <v>859</v>
      </c>
      <c r="C4476" s="170" t="s">
        <v>61</v>
      </c>
      <c r="D4476" s="170" t="s">
        <v>60</v>
      </c>
      <c r="E4476" s="171">
        <v>5.808E-2</v>
      </c>
      <c r="F4476" s="172">
        <v>-9.9820300000000001E-2</v>
      </c>
      <c r="G4476" s="171">
        <v>0.13218347999999999</v>
      </c>
      <c r="H4476" s="171">
        <v>0.45014999999999999</v>
      </c>
      <c r="I4476" s="170" t="b">
        <v>1</v>
      </c>
    </row>
    <row r="4477" spans="1:9" x14ac:dyDescent="0.15">
      <c r="A4477" s="169" t="s">
        <v>1177</v>
      </c>
      <c r="B4477" s="169" t="s">
        <v>214</v>
      </c>
      <c r="C4477" s="170" t="s">
        <v>60</v>
      </c>
      <c r="D4477" s="170" t="s">
        <v>63</v>
      </c>
      <c r="E4477" s="171">
        <v>0.41439999999999999</v>
      </c>
      <c r="F4477" s="172">
        <v>-4.0080000000000003E-3</v>
      </c>
      <c r="G4477" s="171">
        <v>6.0880740000000003E-2</v>
      </c>
      <c r="H4477" s="171">
        <v>0.94750999999999996</v>
      </c>
      <c r="I4477" s="170" t="b">
        <v>1</v>
      </c>
    </row>
    <row r="4478" spans="1:9" x14ac:dyDescent="0.15">
      <c r="A4478" s="169" t="s">
        <v>1177</v>
      </c>
      <c r="B4478" s="169" t="s">
        <v>375</v>
      </c>
      <c r="C4478" s="170" t="s">
        <v>60</v>
      </c>
      <c r="D4478" s="170" t="s">
        <v>63</v>
      </c>
      <c r="E4478" s="171">
        <v>0.30114000000000002</v>
      </c>
      <c r="F4478" s="172">
        <v>5.4488189999999999E-2</v>
      </c>
      <c r="G4478" s="171">
        <v>6.5027130000000002E-2</v>
      </c>
      <c r="H4478" s="171">
        <v>0.40206999999999998</v>
      </c>
      <c r="I4478" s="170" t="b">
        <v>1</v>
      </c>
    </row>
    <row r="4479" spans="1:9" x14ac:dyDescent="0.15">
      <c r="A4479" s="169" t="s">
        <v>1177</v>
      </c>
      <c r="B4479" s="169" t="s">
        <v>102</v>
      </c>
      <c r="C4479" s="170" t="s">
        <v>60</v>
      </c>
      <c r="D4479" s="170" t="s">
        <v>63</v>
      </c>
      <c r="E4479" s="171">
        <v>6.5930000000000002E-2</v>
      </c>
      <c r="F4479" s="172">
        <v>-0.11093160000000001</v>
      </c>
      <c r="G4479" s="171">
        <v>0.12524490999999999</v>
      </c>
      <c r="H4479" s="171">
        <v>0.37576999999999999</v>
      </c>
      <c r="I4479" s="170" t="b">
        <v>1</v>
      </c>
    </row>
    <row r="4480" spans="1:9" x14ac:dyDescent="0.15">
      <c r="A4480" s="169" t="s">
        <v>1177</v>
      </c>
      <c r="B4480" s="169" t="s">
        <v>885</v>
      </c>
      <c r="C4480" s="170" t="s">
        <v>63</v>
      </c>
      <c r="D4480" s="170" t="s">
        <v>67</v>
      </c>
      <c r="E4480" s="171">
        <v>7.8539999999999999E-2</v>
      </c>
      <c r="F4480" s="172">
        <v>-6.4005300000000001E-2</v>
      </c>
      <c r="G4480" s="171">
        <v>0.11222975</v>
      </c>
      <c r="H4480" s="171">
        <v>0.56847000000000003</v>
      </c>
      <c r="I4480" s="170" t="b">
        <v>1</v>
      </c>
    </row>
    <row r="4481" spans="1:9" x14ac:dyDescent="0.15">
      <c r="A4481" s="169" t="s">
        <v>1177</v>
      </c>
      <c r="B4481" s="169" t="s">
        <v>936</v>
      </c>
      <c r="C4481" s="170" t="s">
        <v>61</v>
      </c>
      <c r="D4481" s="170" t="s">
        <v>63</v>
      </c>
      <c r="E4481" s="171">
        <v>2.554E-2</v>
      </c>
      <c r="F4481" s="172">
        <v>0.21511137999999999</v>
      </c>
      <c r="G4481" s="171">
        <v>0.18114625000000001</v>
      </c>
      <c r="H4481" s="171">
        <v>0.23502999999999999</v>
      </c>
      <c r="I4481" s="170" t="b">
        <v>1</v>
      </c>
    </row>
    <row r="4482" spans="1:9" x14ac:dyDescent="0.15">
      <c r="A4482" s="169" t="s">
        <v>1177</v>
      </c>
      <c r="B4482" s="169" t="s">
        <v>193</v>
      </c>
      <c r="C4482" s="170" t="s">
        <v>1184</v>
      </c>
      <c r="D4482" s="170" t="s">
        <v>1176</v>
      </c>
      <c r="E4482" s="171">
        <v>0.34526000000000001</v>
      </c>
      <c r="F4482" s="172">
        <v>1.3902909999999999E-2</v>
      </c>
      <c r="G4482" s="171">
        <v>6.1478310000000001E-2</v>
      </c>
      <c r="H4482" s="171">
        <v>0.82108999999999999</v>
      </c>
      <c r="I4482" s="170" t="b">
        <v>0</v>
      </c>
    </row>
    <row r="4483" spans="1:9" x14ac:dyDescent="0.15">
      <c r="A4483" s="169" t="s">
        <v>1177</v>
      </c>
      <c r="B4483" s="169" t="s">
        <v>938</v>
      </c>
      <c r="C4483" s="170" t="s">
        <v>67</v>
      </c>
      <c r="D4483" s="170" t="s">
        <v>61</v>
      </c>
      <c r="E4483" s="171">
        <v>0.36608000000000002</v>
      </c>
      <c r="F4483" s="172">
        <v>-7.0422499999999999E-2</v>
      </c>
      <c r="G4483" s="171">
        <v>6.2540120000000005E-2</v>
      </c>
      <c r="H4483" s="171">
        <v>0.26014999999999999</v>
      </c>
      <c r="I4483" s="170" t="b">
        <v>1</v>
      </c>
    </row>
    <row r="4484" spans="1:9" x14ac:dyDescent="0.15">
      <c r="A4484" s="169" t="s">
        <v>1177</v>
      </c>
      <c r="B4484" s="169" t="s">
        <v>280</v>
      </c>
      <c r="C4484" s="170" t="s">
        <v>67</v>
      </c>
      <c r="D4484" s="170" t="s">
        <v>61</v>
      </c>
      <c r="E4484" s="171">
        <v>0.68801000000000001</v>
      </c>
      <c r="F4484" s="172">
        <v>-5.16432E-2</v>
      </c>
      <c r="G4484" s="171">
        <v>6.4665479999999997E-2</v>
      </c>
      <c r="H4484" s="171">
        <v>0.42451</v>
      </c>
      <c r="I4484" s="170" t="b">
        <v>1</v>
      </c>
    </row>
    <row r="4485" spans="1:9" x14ac:dyDescent="0.15">
      <c r="A4485" s="169" t="s">
        <v>1177</v>
      </c>
      <c r="B4485" s="169" t="s">
        <v>245</v>
      </c>
      <c r="C4485" s="170" t="s">
        <v>67</v>
      </c>
      <c r="D4485" s="170" t="s">
        <v>61</v>
      </c>
      <c r="E4485" s="171">
        <v>0.71658999999999995</v>
      </c>
      <c r="F4485" s="172">
        <v>-4.4973399999999997E-2</v>
      </c>
      <c r="G4485" s="171">
        <v>6.6191949999999999E-2</v>
      </c>
      <c r="H4485" s="171">
        <v>0.49686000000000002</v>
      </c>
      <c r="I4485" s="170" t="b">
        <v>1</v>
      </c>
    </row>
    <row r="4486" spans="1:9" x14ac:dyDescent="0.15">
      <c r="A4486" s="169" t="s">
        <v>1177</v>
      </c>
      <c r="B4486" s="169" t="s">
        <v>1193</v>
      </c>
      <c r="C4486" s="170" t="s">
        <v>63</v>
      </c>
      <c r="D4486" s="170" t="s">
        <v>60</v>
      </c>
      <c r="E4486" s="171">
        <v>8.3019999999999997E-2</v>
      </c>
      <c r="F4486" s="172">
        <v>-7.4723499999999998E-2</v>
      </c>
      <c r="G4486" s="171">
        <v>0.11167987</v>
      </c>
      <c r="H4486" s="171">
        <v>0.50344</v>
      </c>
      <c r="I4486" s="170" t="b">
        <v>1</v>
      </c>
    </row>
    <row r="4487" spans="1:9" x14ac:dyDescent="0.15">
      <c r="A4487" s="169" t="s">
        <v>1177</v>
      </c>
      <c r="B4487" s="169" t="s">
        <v>196</v>
      </c>
      <c r="C4487" s="170" t="s">
        <v>67</v>
      </c>
      <c r="D4487" s="170" t="s">
        <v>61</v>
      </c>
      <c r="E4487" s="171">
        <v>0.81583000000000006</v>
      </c>
      <c r="F4487" s="172">
        <v>-0.17730899999999999</v>
      </c>
      <c r="G4487" s="171">
        <v>7.4707969999999999E-2</v>
      </c>
      <c r="H4487" s="171">
        <v>1.7627E-2</v>
      </c>
      <c r="I4487" s="170" t="b">
        <v>1</v>
      </c>
    </row>
    <row r="4488" spans="1:9" x14ac:dyDescent="0.15">
      <c r="A4488" s="169" t="s">
        <v>1177</v>
      </c>
      <c r="B4488" s="169" t="s">
        <v>62</v>
      </c>
      <c r="C4488" s="170" t="s">
        <v>60</v>
      </c>
      <c r="D4488" s="170" t="s">
        <v>63</v>
      </c>
      <c r="E4488" s="171">
        <v>0.13603000000000001</v>
      </c>
      <c r="F4488" s="172">
        <v>4.0181790000000002E-2</v>
      </c>
      <c r="G4488" s="171">
        <v>8.5690890000000006E-2</v>
      </c>
      <c r="H4488" s="171">
        <v>0.63912999999999998</v>
      </c>
      <c r="I4488" s="170" t="b">
        <v>1</v>
      </c>
    </row>
    <row r="4489" spans="1:9" x14ac:dyDescent="0.15">
      <c r="A4489" s="169" t="s">
        <v>1177</v>
      </c>
      <c r="B4489" s="169" t="s">
        <v>225</v>
      </c>
      <c r="C4489" s="170" t="s">
        <v>60</v>
      </c>
      <c r="D4489" s="170" t="s">
        <v>63</v>
      </c>
      <c r="E4489" s="171">
        <v>0.87434999999999996</v>
      </c>
      <c r="F4489" s="172">
        <v>0.13581972</v>
      </c>
      <c r="G4489" s="171">
        <v>9.3743240000000005E-2</v>
      </c>
      <c r="H4489" s="171">
        <v>0.14738000000000001</v>
      </c>
      <c r="I4489" s="170" t="b">
        <v>1</v>
      </c>
    </row>
    <row r="4490" spans="1:9" x14ac:dyDescent="0.15">
      <c r="A4490" s="169" t="s">
        <v>1177</v>
      </c>
      <c r="B4490" s="169" t="s">
        <v>299</v>
      </c>
      <c r="C4490" s="170" t="s">
        <v>60</v>
      </c>
      <c r="D4490" s="170" t="s">
        <v>63</v>
      </c>
      <c r="E4490" s="171">
        <v>3.1130000000000001E-2</v>
      </c>
      <c r="F4490" s="172">
        <v>-0.18152190000000001</v>
      </c>
      <c r="G4490" s="171">
        <v>0.18000886999999999</v>
      </c>
      <c r="H4490" s="171">
        <v>0.31325999999999998</v>
      </c>
      <c r="I4490" s="170" t="b">
        <v>1</v>
      </c>
    </row>
    <row r="4491" spans="1:9" x14ac:dyDescent="0.15">
      <c r="A4491" s="169" t="s">
        <v>1177</v>
      </c>
      <c r="B4491" s="169" t="s">
        <v>785</v>
      </c>
      <c r="C4491" s="170" t="s">
        <v>60</v>
      </c>
      <c r="D4491" s="170" t="s">
        <v>61</v>
      </c>
      <c r="E4491" s="171">
        <v>0.34083000000000002</v>
      </c>
      <c r="F4491" s="172">
        <v>1.9980000000000002E-3</v>
      </c>
      <c r="G4491" s="171">
        <v>5.8770959999999997E-2</v>
      </c>
      <c r="H4491" s="171">
        <v>0.97287999999999997</v>
      </c>
      <c r="I4491" s="170" t="b">
        <v>1</v>
      </c>
    </row>
    <row r="4492" spans="1:9" x14ac:dyDescent="0.15">
      <c r="A4492" s="169" t="s">
        <v>1177</v>
      </c>
      <c r="B4492" s="169" t="s">
        <v>142</v>
      </c>
      <c r="C4492" s="170" t="s">
        <v>60</v>
      </c>
      <c r="D4492" s="170" t="s">
        <v>63</v>
      </c>
      <c r="E4492" s="171">
        <v>0.91571999999999998</v>
      </c>
      <c r="F4492" s="172">
        <v>-3.9919999999999999E-3</v>
      </c>
      <c r="G4492" s="171">
        <v>0.11742473</v>
      </c>
      <c r="H4492" s="171">
        <v>0.97287999999999997</v>
      </c>
      <c r="I4492" s="170" t="b">
        <v>1</v>
      </c>
    </row>
    <row r="4493" spans="1:9" x14ac:dyDescent="0.15">
      <c r="A4493" s="169" t="s">
        <v>1177</v>
      </c>
      <c r="B4493" s="169" t="s">
        <v>968</v>
      </c>
      <c r="C4493" s="170" t="s">
        <v>67</v>
      </c>
      <c r="D4493" s="170" t="s">
        <v>61</v>
      </c>
      <c r="E4493" s="171">
        <v>0.31944</v>
      </c>
      <c r="F4493" s="172">
        <v>8.9840699999999996E-2</v>
      </c>
      <c r="G4493" s="171">
        <v>6.4861959999999996E-2</v>
      </c>
      <c r="H4493" s="171">
        <v>0.16602</v>
      </c>
      <c r="I4493" s="170" t="b">
        <v>1</v>
      </c>
    </row>
    <row r="4494" spans="1:9" x14ac:dyDescent="0.15">
      <c r="A4494" s="169" t="s">
        <v>1177</v>
      </c>
      <c r="B4494" s="169" t="s">
        <v>124</v>
      </c>
      <c r="C4494" s="170" t="s">
        <v>67</v>
      </c>
      <c r="D4494" s="170" t="s">
        <v>61</v>
      </c>
      <c r="E4494" s="171">
        <v>0.82586000000000004</v>
      </c>
      <c r="F4494" s="172">
        <v>-5.16432E-2</v>
      </c>
      <c r="G4494" s="171">
        <v>7.8418719999999997E-2</v>
      </c>
      <c r="H4494" s="171">
        <v>0.51017999999999997</v>
      </c>
      <c r="I4494" s="170" t="b">
        <v>1</v>
      </c>
    </row>
    <row r="4495" spans="1:9" x14ac:dyDescent="0.15">
      <c r="A4495" s="169" t="s">
        <v>1177</v>
      </c>
      <c r="B4495" s="169" t="s">
        <v>946</v>
      </c>
      <c r="C4495" s="170" t="s">
        <v>60</v>
      </c>
      <c r="D4495" s="170" t="s">
        <v>63</v>
      </c>
      <c r="E4495" s="171">
        <v>1.881E-2</v>
      </c>
      <c r="F4495" s="172">
        <v>-7.9043199999999994E-2</v>
      </c>
      <c r="G4495" s="171">
        <v>0.22109366</v>
      </c>
      <c r="H4495" s="171">
        <v>0.72070999999999996</v>
      </c>
      <c r="I4495" s="170" t="b">
        <v>1</v>
      </c>
    </row>
    <row r="4496" spans="1:9" x14ac:dyDescent="0.15">
      <c r="A4496" s="169" t="s">
        <v>1177</v>
      </c>
      <c r="B4496" s="169" t="s">
        <v>887</v>
      </c>
      <c r="C4496" s="170" t="s">
        <v>1198</v>
      </c>
      <c r="D4496" s="170" t="s">
        <v>1176</v>
      </c>
      <c r="E4496" s="171">
        <v>0.16821</v>
      </c>
      <c r="F4496" s="172">
        <v>3.4401429999999997E-2</v>
      </c>
      <c r="G4496" s="171">
        <v>7.8382489999999999E-2</v>
      </c>
      <c r="H4496" s="171">
        <v>0.66073999999999999</v>
      </c>
      <c r="I4496" s="170" t="b">
        <v>0</v>
      </c>
    </row>
    <row r="4497" spans="1:9" x14ac:dyDescent="0.15">
      <c r="A4497" s="169" t="s">
        <v>1177</v>
      </c>
      <c r="B4497" s="169" t="s">
        <v>341</v>
      </c>
      <c r="C4497" s="170" t="s">
        <v>60</v>
      </c>
      <c r="D4497" s="170" t="s">
        <v>63</v>
      </c>
      <c r="E4497" s="171">
        <v>0.50787000000000004</v>
      </c>
      <c r="F4497" s="172">
        <v>-0.1025566</v>
      </c>
      <c r="G4497" s="171">
        <v>6.009743E-2</v>
      </c>
      <c r="H4497" s="171">
        <v>8.7914000000000006E-2</v>
      </c>
      <c r="I4497" s="170" t="b">
        <v>1</v>
      </c>
    </row>
    <row r="4498" spans="1:9" x14ac:dyDescent="0.15">
      <c r="A4498" s="169" t="s">
        <v>1177</v>
      </c>
      <c r="B4498" s="169" t="s">
        <v>275</v>
      </c>
      <c r="C4498" s="170" t="s">
        <v>67</v>
      </c>
      <c r="D4498" s="170" t="s">
        <v>61</v>
      </c>
      <c r="E4498" s="171">
        <v>2.912E-2</v>
      </c>
      <c r="F4498" s="172">
        <v>0.3457151</v>
      </c>
      <c r="G4498" s="171">
        <v>0.15634422000000001</v>
      </c>
      <c r="H4498" s="171">
        <v>2.7019000000000001E-2</v>
      </c>
      <c r="I4498" s="170" t="b">
        <v>1</v>
      </c>
    </row>
    <row r="4499" spans="1:9" x14ac:dyDescent="0.15">
      <c r="A4499" s="169" t="s">
        <v>1177</v>
      </c>
      <c r="B4499" s="169" t="s">
        <v>226</v>
      </c>
      <c r="C4499" s="170" t="s">
        <v>63</v>
      </c>
      <c r="D4499" s="170" t="s">
        <v>61</v>
      </c>
      <c r="E4499" s="171">
        <v>0.1701</v>
      </c>
      <c r="F4499" s="172">
        <v>0.11332869</v>
      </c>
      <c r="G4499" s="171">
        <v>7.7953079999999994E-2</v>
      </c>
      <c r="H4499" s="171">
        <v>0.14599999999999999</v>
      </c>
      <c r="I4499" s="170" t="b">
        <v>1</v>
      </c>
    </row>
    <row r="4500" spans="1:9" x14ac:dyDescent="0.15">
      <c r="A4500" s="169" t="s">
        <v>1177</v>
      </c>
      <c r="B4500" s="169" t="s">
        <v>869</v>
      </c>
      <c r="C4500" s="170" t="s">
        <v>63</v>
      </c>
      <c r="D4500" s="170" t="s">
        <v>67</v>
      </c>
      <c r="E4500" s="171">
        <v>0.29016999999999998</v>
      </c>
      <c r="F4500" s="172">
        <v>-4.7091599999999997E-2</v>
      </c>
      <c r="G4500" s="171">
        <v>6.6915479999999999E-2</v>
      </c>
      <c r="H4500" s="171">
        <v>0.48159000000000002</v>
      </c>
      <c r="I4500" s="170" t="b">
        <v>1</v>
      </c>
    </row>
    <row r="4501" spans="1:9" x14ac:dyDescent="0.15">
      <c r="A4501" s="169" t="s">
        <v>1177</v>
      </c>
      <c r="B4501" s="169" t="s">
        <v>952</v>
      </c>
      <c r="C4501" s="170" t="s">
        <v>60</v>
      </c>
      <c r="D4501" s="170" t="s">
        <v>63</v>
      </c>
      <c r="E4501" s="171">
        <v>7.689E-2</v>
      </c>
      <c r="F4501" s="172">
        <v>3.4401429999999997E-2</v>
      </c>
      <c r="G4501" s="171">
        <v>0.11266732</v>
      </c>
      <c r="H4501" s="171">
        <v>0.76010999999999995</v>
      </c>
      <c r="I4501" s="170" t="b">
        <v>1</v>
      </c>
    </row>
    <row r="4502" spans="1:9" x14ac:dyDescent="0.15">
      <c r="A4502" s="169" t="s">
        <v>1177</v>
      </c>
      <c r="B4502" s="169" t="s">
        <v>95</v>
      </c>
      <c r="C4502" s="170" t="s">
        <v>67</v>
      </c>
      <c r="D4502" s="170" t="s">
        <v>60</v>
      </c>
      <c r="E4502" s="171">
        <v>3.7170000000000002E-2</v>
      </c>
      <c r="F4502" s="172">
        <v>0.17563256999999999</v>
      </c>
      <c r="G4502" s="171">
        <v>0.14828670999999999</v>
      </c>
      <c r="H4502" s="171">
        <v>0.23624999999999999</v>
      </c>
      <c r="I4502" s="170" t="b">
        <v>1</v>
      </c>
    </row>
    <row r="4503" spans="1:9" x14ac:dyDescent="0.15">
      <c r="A4503" s="169" t="s">
        <v>1177</v>
      </c>
      <c r="B4503" s="169" t="s">
        <v>152</v>
      </c>
      <c r="C4503" s="170" t="s">
        <v>67</v>
      </c>
      <c r="D4503" s="170" t="s">
        <v>61</v>
      </c>
      <c r="E4503" s="171">
        <v>0.55088999999999999</v>
      </c>
      <c r="F4503" s="172">
        <v>-3.0529199999999999E-2</v>
      </c>
      <c r="G4503" s="171">
        <v>6.0270480000000001E-2</v>
      </c>
      <c r="H4503" s="171">
        <v>0.61248000000000002</v>
      </c>
      <c r="I4503" s="170" t="b">
        <v>1</v>
      </c>
    </row>
    <row r="4504" spans="1:9" x14ac:dyDescent="0.15">
      <c r="A4504" s="169" t="s">
        <v>1177</v>
      </c>
      <c r="B4504" s="169" t="s">
        <v>958</v>
      </c>
      <c r="C4504" s="170" t="s">
        <v>61</v>
      </c>
      <c r="D4504" s="170" t="s">
        <v>67</v>
      </c>
      <c r="E4504" s="171">
        <v>0.12083000000000001</v>
      </c>
      <c r="F4504" s="172">
        <v>5.7325069999999999E-2</v>
      </c>
      <c r="G4504" s="171">
        <v>9.0012900000000007E-2</v>
      </c>
      <c r="H4504" s="171">
        <v>0.52422000000000002</v>
      </c>
      <c r="I4504" s="170" t="b">
        <v>1</v>
      </c>
    </row>
    <row r="4505" spans="1:9" x14ac:dyDescent="0.15">
      <c r="A4505" s="169" t="s">
        <v>1177</v>
      </c>
      <c r="B4505" s="169" t="s">
        <v>97</v>
      </c>
      <c r="C4505" s="170" t="s">
        <v>60</v>
      </c>
      <c r="D4505" s="170" t="s">
        <v>63</v>
      </c>
      <c r="E4505" s="171">
        <v>0.86385999999999996</v>
      </c>
      <c r="F4505" s="172">
        <v>3.252319E-2</v>
      </c>
      <c r="G4505" s="171">
        <v>8.7300939999999994E-2</v>
      </c>
      <c r="H4505" s="171">
        <v>0.70948999999999995</v>
      </c>
      <c r="I4505" s="170" t="b">
        <v>1</v>
      </c>
    </row>
    <row r="4506" spans="1:9" x14ac:dyDescent="0.15">
      <c r="A4506" s="169" t="s">
        <v>1177</v>
      </c>
      <c r="B4506" s="169" t="s">
        <v>139</v>
      </c>
      <c r="C4506" s="170" t="s">
        <v>67</v>
      </c>
      <c r="D4506" s="170" t="s">
        <v>61</v>
      </c>
      <c r="E4506" s="171">
        <v>0.32158999999999999</v>
      </c>
      <c r="F4506" s="172">
        <v>-5.5512699999999998E-2</v>
      </c>
      <c r="G4506" s="171">
        <v>6.5468929999999995E-2</v>
      </c>
      <c r="H4506" s="171">
        <v>0.39648</v>
      </c>
      <c r="I4506" s="170" t="b">
        <v>1</v>
      </c>
    </row>
    <row r="4507" spans="1:9" x14ac:dyDescent="0.15">
      <c r="A4507" s="169" t="s">
        <v>1177</v>
      </c>
      <c r="B4507" s="169" t="s">
        <v>400</v>
      </c>
      <c r="C4507" s="170" t="s">
        <v>60</v>
      </c>
      <c r="D4507" s="170" t="s">
        <v>63</v>
      </c>
      <c r="E4507" s="171">
        <v>0.96050000000000002</v>
      </c>
      <c r="F4507" s="172">
        <v>-0.21913550000000001</v>
      </c>
      <c r="G4507" s="171">
        <v>0.14402432000000001</v>
      </c>
      <c r="H4507" s="171">
        <v>0.12812999999999999</v>
      </c>
      <c r="I4507" s="170" t="b">
        <v>1</v>
      </c>
    </row>
    <row r="4508" spans="1:9" x14ac:dyDescent="0.15">
      <c r="A4508" s="169" t="s">
        <v>1177</v>
      </c>
      <c r="B4508" s="169" t="s">
        <v>311</v>
      </c>
      <c r="C4508" s="170" t="s">
        <v>67</v>
      </c>
      <c r="D4508" s="170" t="s">
        <v>63</v>
      </c>
      <c r="E4508" s="171">
        <v>0.80986000000000002</v>
      </c>
      <c r="F4508" s="172">
        <v>4.7091609999999999E-2</v>
      </c>
      <c r="G4508" s="171">
        <v>7.7073089999999997E-2</v>
      </c>
      <c r="H4508" s="171">
        <v>0.54120000000000001</v>
      </c>
      <c r="I4508" s="170" t="b">
        <v>1</v>
      </c>
    </row>
    <row r="4509" spans="1:9" x14ac:dyDescent="0.15">
      <c r="A4509" s="169" t="s">
        <v>1177</v>
      </c>
      <c r="B4509" s="169" t="s">
        <v>120</v>
      </c>
      <c r="C4509" s="170" t="s">
        <v>67</v>
      </c>
      <c r="D4509" s="170" t="s">
        <v>60</v>
      </c>
      <c r="E4509" s="171">
        <v>0.35611999999999999</v>
      </c>
      <c r="F4509" s="172">
        <v>-0.1120495</v>
      </c>
      <c r="G4509" s="171">
        <v>6.3877699999999996E-2</v>
      </c>
      <c r="H4509" s="171">
        <v>7.9408999999999993E-2</v>
      </c>
      <c r="I4509" s="170" t="b">
        <v>1</v>
      </c>
    </row>
    <row r="4510" spans="1:9" x14ac:dyDescent="0.15">
      <c r="A4510" s="169" t="s">
        <v>1177</v>
      </c>
      <c r="B4510" s="169" t="s">
        <v>257</v>
      </c>
      <c r="C4510" s="170" t="s">
        <v>67</v>
      </c>
      <c r="D4510" s="170" t="s">
        <v>61</v>
      </c>
      <c r="E4510" s="171">
        <v>0.43408000000000002</v>
      </c>
      <c r="F4510" s="172">
        <v>-3.4591400000000001E-2</v>
      </c>
      <c r="G4510" s="171">
        <v>6.0279699999999999E-2</v>
      </c>
      <c r="H4510" s="171">
        <v>0.56606999999999996</v>
      </c>
      <c r="I4510" s="170" t="b">
        <v>1</v>
      </c>
    </row>
    <row r="4511" spans="1:9" x14ac:dyDescent="0.15">
      <c r="A4511" s="169" t="s">
        <v>1177</v>
      </c>
      <c r="B4511" s="169" t="s">
        <v>261</v>
      </c>
      <c r="C4511" s="170" t="s">
        <v>61</v>
      </c>
      <c r="D4511" s="170" t="s">
        <v>1176</v>
      </c>
      <c r="E4511" s="171">
        <v>0.35686000000000001</v>
      </c>
      <c r="F4511" s="172">
        <v>-2.6343999999999999E-2</v>
      </c>
      <c r="G4511" s="171">
        <v>6.4130770000000004E-2</v>
      </c>
      <c r="H4511" s="171">
        <v>0.68123</v>
      </c>
      <c r="I4511" s="170" t="b">
        <v>0</v>
      </c>
    </row>
    <row r="4512" spans="1:9" x14ac:dyDescent="0.15">
      <c r="A4512" s="169" t="s">
        <v>1177</v>
      </c>
      <c r="B4512" s="169" t="s">
        <v>79</v>
      </c>
      <c r="C4512" s="170" t="s">
        <v>67</v>
      </c>
      <c r="D4512" s="170" t="s">
        <v>61</v>
      </c>
      <c r="E4512" s="171">
        <v>0.63153000000000004</v>
      </c>
      <c r="F4512" s="172">
        <v>4.2907500000000001E-2</v>
      </c>
      <c r="G4512" s="171">
        <v>6.1948410000000002E-2</v>
      </c>
      <c r="H4512" s="171">
        <v>0.48853999999999997</v>
      </c>
      <c r="I4512" s="170" t="b">
        <v>1</v>
      </c>
    </row>
    <row r="4513" spans="1:9" x14ac:dyDescent="0.15">
      <c r="A4513" s="169" t="s">
        <v>1177</v>
      </c>
      <c r="B4513" s="169" t="s">
        <v>1022</v>
      </c>
      <c r="C4513" s="170" t="s">
        <v>67</v>
      </c>
      <c r="D4513" s="170" t="s">
        <v>61</v>
      </c>
      <c r="E4513" s="171">
        <v>0.40056999999999998</v>
      </c>
      <c r="F4513" s="172">
        <v>-8.0321999999999998E-3</v>
      </c>
      <c r="G4513" s="171">
        <v>6.2770569999999998E-2</v>
      </c>
      <c r="H4513" s="171">
        <v>0.89817999999999998</v>
      </c>
      <c r="I4513" s="170" t="b">
        <v>1</v>
      </c>
    </row>
    <row r="4514" spans="1:9" x14ac:dyDescent="0.15">
      <c r="A4514" s="169" t="s">
        <v>1177</v>
      </c>
      <c r="B4514" s="169" t="s">
        <v>269</v>
      </c>
      <c r="C4514" s="170" t="s">
        <v>67</v>
      </c>
      <c r="D4514" s="170" t="s">
        <v>61</v>
      </c>
      <c r="E4514" s="171">
        <v>0.35164000000000001</v>
      </c>
      <c r="F4514" s="172">
        <v>-2.42927E-2</v>
      </c>
      <c r="G4514" s="171">
        <v>6.2932970000000005E-2</v>
      </c>
      <c r="H4514" s="171">
        <v>0.69948999999999995</v>
      </c>
      <c r="I4514" s="170" t="b">
        <v>1</v>
      </c>
    </row>
    <row r="4515" spans="1:9" x14ac:dyDescent="0.15">
      <c r="A4515" s="169" t="s">
        <v>1177</v>
      </c>
      <c r="B4515" s="169" t="s">
        <v>212</v>
      </c>
      <c r="C4515" s="170" t="s">
        <v>60</v>
      </c>
      <c r="D4515" s="170" t="s">
        <v>63</v>
      </c>
      <c r="E4515" s="171">
        <v>0.86592999999999998</v>
      </c>
      <c r="F4515" s="172">
        <v>3.252319E-2</v>
      </c>
      <c r="G4515" s="171">
        <v>8.7452290000000002E-2</v>
      </c>
      <c r="H4515" s="171">
        <v>0.70996999999999999</v>
      </c>
      <c r="I4515" s="170" t="b">
        <v>1</v>
      </c>
    </row>
    <row r="4516" spans="1:9" x14ac:dyDescent="0.15">
      <c r="A4516" s="169" t="s">
        <v>1177</v>
      </c>
      <c r="B4516" s="169" t="s">
        <v>272</v>
      </c>
      <c r="C4516" s="170" t="s">
        <v>67</v>
      </c>
      <c r="D4516" s="170" t="s">
        <v>63</v>
      </c>
      <c r="E4516" s="171">
        <v>0.20669000000000001</v>
      </c>
      <c r="F4516" s="172">
        <v>6.9526060000000001E-2</v>
      </c>
      <c r="G4516" s="171">
        <v>7.2665469999999996E-2</v>
      </c>
      <c r="H4516" s="171">
        <v>0.33867000000000003</v>
      </c>
      <c r="I4516" s="170" t="b">
        <v>1</v>
      </c>
    </row>
    <row r="4517" spans="1:9" x14ac:dyDescent="0.15">
      <c r="A4517" s="169" t="s">
        <v>1177</v>
      </c>
      <c r="B4517" s="169" t="s">
        <v>315</v>
      </c>
      <c r="C4517" s="170" t="s">
        <v>1176</v>
      </c>
      <c r="D4517" s="170" t="s">
        <v>1187</v>
      </c>
      <c r="E4517" s="171">
        <v>0.40417999999999998</v>
      </c>
      <c r="F4517" s="172">
        <v>-2.0202700000000001E-2</v>
      </c>
      <c r="G4517" s="171">
        <v>6.0730569999999998E-2</v>
      </c>
      <c r="H4517" s="171">
        <v>0.73938999999999999</v>
      </c>
      <c r="I4517" s="170" t="b">
        <v>0</v>
      </c>
    </row>
    <row r="4518" spans="1:9" x14ac:dyDescent="0.15">
      <c r="A4518" s="169" t="s">
        <v>1177</v>
      </c>
      <c r="B4518" s="169" t="s">
        <v>70</v>
      </c>
      <c r="C4518" s="170" t="s">
        <v>67</v>
      </c>
      <c r="D4518" s="170" t="s">
        <v>63</v>
      </c>
      <c r="E4518" s="171">
        <v>0.71133000000000002</v>
      </c>
      <c r="F4518" s="172">
        <v>-0.1570037</v>
      </c>
      <c r="G4518" s="171">
        <v>6.5062170000000003E-2</v>
      </c>
      <c r="H4518" s="171">
        <v>1.5816E-2</v>
      </c>
      <c r="I4518" s="170" t="b">
        <v>1</v>
      </c>
    </row>
    <row r="4519" spans="1:9" x14ac:dyDescent="0.15">
      <c r="A4519" s="169" t="s">
        <v>1177</v>
      </c>
      <c r="B4519" s="169" t="s">
        <v>150</v>
      </c>
      <c r="C4519" s="170" t="s">
        <v>60</v>
      </c>
      <c r="D4519" s="170" t="s">
        <v>63</v>
      </c>
      <c r="E4519" s="171">
        <v>0.90310000000000001</v>
      </c>
      <c r="F4519" s="172">
        <v>0.13010869</v>
      </c>
      <c r="G4519" s="171">
        <v>0.10544046</v>
      </c>
      <c r="H4519" s="171">
        <v>0.21722</v>
      </c>
      <c r="I4519" s="170" t="b">
        <v>1</v>
      </c>
    </row>
    <row r="4520" spans="1:9" x14ac:dyDescent="0.15">
      <c r="A4520" s="169" t="s">
        <v>1177</v>
      </c>
      <c r="B4520" s="169" t="s">
        <v>182</v>
      </c>
      <c r="C4520" s="170" t="s">
        <v>60</v>
      </c>
      <c r="D4520" s="170" t="s">
        <v>63</v>
      </c>
      <c r="E4520" s="171">
        <v>0.19574</v>
      </c>
      <c r="F4520" s="172">
        <v>0.12575121</v>
      </c>
      <c r="G4520" s="171">
        <v>7.3450319999999999E-2</v>
      </c>
      <c r="H4520" s="171">
        <v>8.6886000000000005E-2</v>
      </c>
      <c r="I4520" s="170" t="b">
        <v>1</v>
      </c>
    </row>
    <row r="4521" spans="1:9" x14ac:dyDescent="0.15">
      <c r="A4521" s="169" t="s">
        <v>1177</v>
      </c>
      <c r="B4521" s="169" t="s">
        <v>787</v>
      </c>
      <c r="C4521" s="170" t="s">
        <v>67</v>
      </c>
      <c r="D4521" s="170" t="s">
        <v>63</v>
      </c>
      <c r="E4521" s="171">
        <v>0.24415000000000001</v>
      </c>
      <c r="F4521" s="172">
        <v>-8.0126000000000003E-2</v>
      </c>
      <c r="G4521" s="171">
        <v>7.0559220000000006E-2</v>
      </c>
      <c r="H4521" s="171">
        <v>0.25613000000000002</v>
      </c>
      <c r="I4521" s="170" t="b">
        <v>1</v>
      </c>
    </row>
    <row r="4522" spans="1:9" x14ac:dyDescent="0.15">
      <c r="A4522" s="169" t="s">
        <v>1177</v>
      </c>
      <c r="B4522" s="169" t="s">
        <v>386</v>
      </c>
      <c r="C4522" s="170" t="s">
        <v>60</v>
      </c>
      <c r="D4522" s="170" t="s">
        <v>63</v>
      </c>
      <c r="E4522" s="171">
        <v>0.27211000000000002</v>
      </c>
      <c r="F4522" s="172">
        <v>-2.8399500000000001E-2</v>
      </c>
      <c r="G4522" s="171">
        <v>6.8434289999999995E-2</v>
      </c>
      <c r="H4522" s="171">
        <v>0.67815000000000003</v>
      </c>
      <c r="I4522" s="170" t="b">
        <v>1</v>
      </c>
    </row>
    <row r="4523" spans="1:9" x14ac:dyDescent="0.15">
      <c r="A4523" s="169" t="s">
        <v>1177</v>
      </c>
      <c r="B4523" s="169" t="s">
        <v>383</v>
      </c>
      <c r="C4523" s="170" t="s">
        <v>1191</v>
      </c>
      <c r="D4523" s="170" t="s">
        <v>1176</v>
      </c>
      <c r="E4523" s="171">
        <v>0.26415</v>
      </c>
      <c r="F4523" s="172">
        <v>1.7839919999999999E-2</v>
      </c>
      <c r="G4523" s="171">
        <v>6.7327219999999993E-2</v>
      </c>
      <c r="H4523" s="171">
        <v>0.79103000000000001</v>
      </c>
      <c r="I4523" s="170" t="b">
        <v>0</v>
      </c>
    </row>
    <row r="4524" spans="1:9" x14ac:dyDescent="0.15">
      <c r="A4524" s="169" t="s">
        <v>1177</v>
      </c>
      <c r="B4524" s="169" t="s">
        <v>288</v>
      </c>
      <c r="C4524" s="170" t="s">
        <v>60</v>
      </c>
      <c r="D4524" s="170" t="s">
        <v>63</v>
      </c>
      <c r="E4524" s="171">
        <v>0.39977000000000001</v>
      </c>
      <c r="F4524" s="172">
        <v>1.8821750000000002E-2</v>
      </c>
      <c r="G4524" s="171">
        <v>6.1547400000000002E-2</v>
      </c>
      <c r="H4524" s="171">
        <v>0.75975000000000004</v>
      </c>
      <c r="I4524" s="170" t="b">
        <v>1</v>
      </c>
    </row>
    <row r="4525" spans="1:9" x14ac:dyDescent="0.15">
      <c r="A4525" s="169" t="s">
        <v>1177</v>
      </c>
      <c r="B4525" s="169" t="s">
        <v>795</v>
      </c>
      <c r="C4525" s="170" t="s">
        <v>1199</v>
      </c>
      <c r="D4525" s="170" t="s">
        <v>1176</v>
      </c>
      <c r="E4525" s="171">
        <v>0.31397000000000003</v>
      </c>
      <c r="F4525" s="172">
        <v>-1.4098899999999999E-2</v>
      </c>
      <c r="G4525" s="171">
        <v>6.6983379999999995E-2</v>
      </c>
      <c r="H4525" s="171">
        <v>0.83328999999999998</v>
      </c>
      <c r="I4525" s="170" t="b">
        <v>0</v>
      </c>
    </row>
    <row r="4526" spans="1:9" x14ac:dyDescent="0.15">
      <c r="A4526" s="169" t="s">
        <v>1177</v>
      </c>
      <c r="B4526" s="169" t="s">
        <v>325</v>
      </c>
      <c r="C4526" s="170" t="s">
        <v>60</v>
      </c>
      <c r="D4526" s="170" t="s">
        <v>63</v>
      </c>
      <c r="E4526" s="171">
        <v>0.65954000000000002</v>
      </c>
      <c r="F4526" s="172">
        <v>6.5072000000000005E-2</v>
      </c>
      <c r="G4526" s="171">
        <v>6.3965300000000003E-2</v>
      </c>
      <c r="H4526" s="171">
        <v>0.30901000000000001</v>
      </c>
      <c r="I4526" s="170" t="b">
        <v>1</v>
      </c>
    </row>
    <row r="4527" spans="1:9" x14ac:dyDescent="0.15">
      <c r="A4527" s="169" t="s">
        <v>1177</v>
      </c>
      <c r="B4527" s="169" t="s">
        <v>388</v>
      </c>
      <c r="C4527" s="170" t="s">
        <v>60</v>
      </c>
      <c r="D4527" s="170" t="s">
        <v>63</v>
      </c>
      <c r="E4527" s="171">
        <v>0.66091</v>
      </c>
      <c r="F4527" s="172">
        <v>-3.82587E-2</v>
      </c>
      <c r="G4527" s="171">
        <v>6.3182680000000005E-2</v>
      </c>
      <c r="H4527" s="171">
        <v>0.54483000000000004</v>
      </c>
      <c r="I4527" s="170" t="b">
        <v>1</v>
      </c>
    </row>
    <row r="4528" spans="1:9" x14ac:dyDescent="0.15">
      <c r="A4528" s="169" t="s">
        <v>1177</v>
      </c>
      <c r="B4528" s="169" t="s">
        <v>112</v>
      </c>
      <c r="C4528" s="170" t="s">
        <v>63</v>
      </c>
      <c r="D4528" s="170" t="s">
        <v>61</v>
      </c>
      <c r="E4528" s="171">
        <v>0.92061000000000004</v>
      </c>
      <c r="F4528" s="172">
        <v>7.0422460000000006E-2</v>
      </c>
      <c r="G4528" s="171">
        <v>0.11471285000000001</v>
      </c>
      <c r="H4528" s="171">
        <v>0.53927999999999998</v>
      </c>
      <c r="I4528" s="170" t="b">
        <v>1</v>
      </c>
    </row>
    <row r="4529" spans="1:9" x14ac:dyDescent="0.15">
      <c r="A4529" s="169" t="s">
        <v>1177</v>
      </c>
      <c r="B4529" s="169" t="s">
        <v>333</v>
      </c>
      <c r="C4529" s="170" t="s">
        <v>67</v>
      </c>
      <c r="D4529" s="170" t="s">
        <v>61</v>
      </c>
      <c r="E4529" s="171">
        <v>0.54083000000000003</v>
      </c>
      <c r="F4529" s="172">
        <v>1.6129379999999999E-2</v>
      </c>
      <c r="G4529" s="171">
        <v>6.082999E-2</v>
      </c>
      <c r="H4529" s="171">
        <v>0.79088999999999998</v>
      </c>
      <c r="I4529" s="170" t="b">
        <v>1</v>
      </c>
    </row>
    <row r="4530" spans="1:9" x14ac:dyDescent="0.15">
      <c r="A4530" s="169" t="s">
        <v>1177</v>
      </c>
      <c r="B4530" s="169" t="s">
        <v>125</v>
      </c>
      <c r="C4530" s="170" t="s">
        <v>1176</v>
      </c>
      <c r="D4530" s="170" t="s">
        <v>1185</v>
      </c>
      <c r="E4530" s="171">
        <v>0.28066000000000002</v>
      </c>
      <c r="F4530" s="172">
        <v>-5.7629100000000003E-2</v>
      </c>
      <c r="G4530" s="171">
        <v>6.8078719999999995E-2</v>
      </c>
      <c r="H4530" s="171">
        <v>0.39727000000000001</v>
      </c>
      <c r="I4530" s="170" t="b">
        <v>0</v>
      </c>
    </row>
    <row r="4531" spans="1:9" x14ac:dyDescent="0.15">
      <c r="A4531" s="169" t="s">
        <v>1177</v>
      </c>
      <c r="B4531" s="169" t="s">
        <v>303</v>
      </c>
      <c r="C4531" s="170" t="s">
        <v>67</v>
      </c>
      <c r="D4531" s="170" t="s">
        <v>61</v>
      </c>
      <c r="E4531" s="171">
        <v>0.44473000000000001</v>
      </c>
      <c r="F4531" s="172">
        <v>-4.1864199999999997E-2</v>
      </c>
      <c r="G4531" s="171">
        <v>5.9768090000000003E-2</v>
      </c>
      <c r="H4531" s="171">
        <v>0.48365000000000002</v>
      </c>
      <c r="I4531" s="170" t="b">
        <v>1</v>
      </c>
    </row>
    <row r="4532" spans="1:9" x14ac:dyDescent="0.15">
      <c r="A4532" s="169" t="s">
        <v>1177</v>
      </c>
      <c r="B4532" s="169" t="s">
        <v>337</v>
      </c>
      <c r="C4532" s="170" t="s">
        <v>67</v>
      </c>
      <c r="D4532" s="170" t="s">
        <v>61</v>
      </c>
      <c r="E4532" s="171">
        <v>0.44567000000000001</v>
      </c>
      <c r="F4532" s="172">
        <v>-4.6043899999999999E-2</v>
      </c>
      <c r="G4532" s="171">
        <v>6.0313659999999998E-2</v>
      </c>
      <c r="H4532" s="171">
        <v>0.44522</v>
      </c>
      <c r="I4532" s="170" t="b">
        <v>1</v>
      </c>
    </row>
    <row r="4533" spans="1:9" x14ac:dyDescent="0.15">
      <c r="A4533" s="169" t="s">
        <v>1177</v>
      </c>
      <c r="B4533" s="169" t="s">
        <v>114</v>
      </c>
      <c r="C4533" s="170" t="s">
        <v>67</v>
      </c>
      <c r="D4533" s="170" t="s">
        <v>61</v>
      </c>
      <c r="E4533" s="171">
        <v>0.68025000000000002</v>
      </c>
      <c r="F4533" s="172">
        <v>3.5627180000000001E-2</v>
      </c>
      <c r="G4533" s="171">
        <v>6.4814590000000005E-2</v>
      </c>
      <c r="H4533" s="171">
        <v>0.58253999999999995</v>
      </c>
      <c r="I4533" s="170" t="b">
        <v>1</v>
      </c>
    </row>
    <row r="4534" spans="1:9" x14ac:dyDescent="0.15">
      <c r="A4534" s="169" t="s">
        <v>1177</v>
      </c>
      <c r="B4534" s="169" t="s">
        <v>164</v>
      </c>
      <c r="C4534" s="170" t="s">
        <v>63</v>
      </c>
      <c r="D4534" s="170" t="s">
        <v>61</v>
      </c>
      <c r="E4534" s="171">
        <v>0.48232999999999998</v>
      </c>
      <c r="F4534" s="172">
        <v>6.5787739999999997E-2</v>
      </c>
      <c r="G4534" s="171">
        <v>6.0172030000000001E-2</v>
      </c>
      <c r="H4534" s="171">
        <v>0.27424999999999999</v>
      </c>
      <c r="I4534" s="170" t="b">
        <v>0</v>
      </c>
    </row>
    <row r="4535" spans="1:9" x14ac:dyDescent="0.15">
      <c r="A4535" s="169" t="s">
        <v>1177</v>
      </c>
      <c r="B4535" s="169" t="s">
        <v>402</v>
      </c>
      <c r="C4535" s="170" t="s">
        <v>67</v>
      </c>
      <c r="D4535" s="170" t="s">
        <v>61</v>
      </c>
      <c r="E4535" s="171">
        <v>0.40872000000000003</v>
      </c>
      <c r="F4535" s="172">
        <v>2.95588E-2</v>
      </c>
      <c r="G4535" s="171">
        <v>6.0987399999999997E-2</v>
      </c>
      <c r="H4535" s="171">
        <v>0.62790999999999997</v>
      </c>
      <c r="I4535" s="170" t="b">
        <v>1</v>
      </c>
    </row>
    <row r="4536" spans="1:9" x14ac:dyDescent="0.15">
      <c r="A4536" s="169" t="s">
        <v>1177</v>
      </c>
      <c r="B4536" s="169" t="s">
        <v>833</v>
      </c>
      <c r="C4536" s="170" t="s">
        <v>61</v>
      </c>
      <c r="D4536" s="170" t="s">
        <v>67</v>
      </c>
      <c r="E4536" s="171">
        <v>0.41066000000000003</v>
      </c>
      <c r="F4536" s="172">
        <v>1.9802630000000002E-2</v>
      </c>
      <c r="G4536" s="171">
        <v>6.0133359999999997E-2</v>
      </c>
      <c r="H4536" s="171">
        <v>0.74192000000000002</v>
      </c>
      <c r="I4536" s="170" t="b">
        <v>1</v>
      </c>
    </row>
    <row r="4537" spans="1:9" x14ac:dyDescent="0.15">
      <c r="A4537" s="169" t="s">
        <v>1177</v>
      </c>
      <c r="B4537" s="169" t="s">
        <v>881</v>
      </c>
      <c r="C4537" s="170" t="s">
        <v>60</v>
      </c>
      <c r="D4537" s="170" t="s">
        <v>63</v>
      </c>
      <c r="E4537" s="171">
        <v>0.23080999999999999</v>
      </c>
      <c r="F4537" s="172">
        <v>-4.2907500000000001E-2</v>
      </c>
      <c r="G4537" s="171">
        <v>7.1520329999999993E-2</v>
      </c>
      <c r="H4537" s="171">
        <v>0.54854999999999998</v>
      </c>
      <c r="I4537" s="170" t="b">
        <v>1</v>
      </c>
    </row>
    <row r="4538" spans="1:9" x14ac:dyDescent="0.15">
      <c r="A4538" s="169" t="s">
        <v>1177</v>
      </c>
      <c r="B4538" s="169" t="s">
        <v>251</v>
      </c>
      <c r="C4538" s="170" t="s">
        <v>60</v>
      </c>
      <c r="D4538" s="170" t="s">
        <v>63</v>
      </c>
      <c r="E4538" s="171">
        <v>0.36967</v>
      </c>
      <c r="F4538" s="172">
        <v>1.685712E-2</v>
      </c>
      <c r="G4538" s="171">
        <v>6.297316E-2</v>
      </c>
      <c r="H4538" s="171">
        <v>0.78893999999999997</v>
      </c>
      <c r="I4538" s="170" t="b">
        <v>1</v>
      </c>
    </row>
    <row r="4539" spans="1:9" x14ac:dyDescent="0.15">
      <c r="A4539" s="169" t="s">
        <v>1177</v>
      </c>
      <c r="B4539" s="169" t="s">
        <v>340</v>
      </c>
      <c r="C4539" s="170" t="s">
        <v>60</v>
      </c>
      <c r="D4539" s="170" t="s">
        <v>63</v>
      </c>
      <c r="E4539" s="171">
        <v>0.30180000000000001</v>
      </c>
      <c r="F4539" s="172">
        <v>5.1643229999999998E-2</v>
      </c>
      <c r="G4539" s="171">
        <v>6.4817890000000003E-2</v>
      </c>
      <c r="H4539" s="171">
        <v>0.42559999999999998</v>
      </c>
      <c r="I4539" s="170" t="b">
        <v>1</v>
      </c>
    </row>
    <row r="4540" spans="1:9" x14ac:dyDescent="0.15">
      <c r="A4540" s="169" t="s">
        <v>1177</v>
      </c>
      <c r="B4540" s="169" t="s">
        <v>310</v>
      </c>
      <c r="C4540" s="170" t="s">
        <v>67</v>
      </c>
      <c r="D4540" s="170" t="s">
        <v>61</v>
      </c>
      <c r="E4540" s="171">
        <v>0.31511</v>
      </c>
      <c r="F4540" s="172">
        <v>4.3059489999999999E-2</v>
      </c>
      <c r="G4540" s="171">
        <v>6.3816269999999994E-2</v>
      </c>
      <c r="H4540" s="171">
        <v>0.49984000000000001</v>
      </c>
      <c r="I4540" s="170" t="b">
        <v>1</v>
      </c>
    </row>
    <row r="4541" spans="1:9" x14ac:dyDescent="0.15">
      <c r="A4541" s="169" t="s">
        <v>1177</v>
      </c>
      <c r="B4541" s="169" t="s">
        <v>266</v>
      </c>
      <c r="C4541" s="170" t="s">
        <v>60</v>
      </c>
      <c r="D4541" s="170" t="s">
        <v>63</v>
      </c>
      <c r="E4541" s="171">
        <v>0.47076000000000001</v>
      </c>
      <c r="F4541" s="172">
        <v>6.1095099999999999E-2</v>
      </c>
      <c r="G4541" s="171">
        <v>6.0325990000000003E-2</v>
      </c>
      <c r="H4541" s="171">
        <v>0.31118000000000001</v>
      </c>
      <c r="I4541" s="170" t="b">
        <v>1</v>
      </c>
    </row>
    <row r="4542" spans="1:9" x14ac:dyDescent="0.15">
      <c r="A4542" s="169" t="s">
        <v>1177</v>
      </c>
      <c r="B4542" s="169" t="s">
        <v>268</v>
      </c>
      <c r="C4542" s="170" t="s">
        <v>67</v>
      </c>
      <c r="D4542" s="170" t="s">
        <v>61</v>
      </c>
      <c r="E4542" s="171">
        <v>0.2969</v>
      </c>
      <c r="F4542" s="172">
        <v>-8.8831199999999999E-2</v>
      </c>
      <c r="G4542" s="171">
        <v>6.6530130000000007E-2</v>
      </c>
      <c r="H4542" s="171">
        <v>0.18181</v>
      </c>
      <c r="I4542" s="170" t="b">
        <v>1</v>
      </c>
    </row>
    <row r="4543" spans="1:9" x14ac:dyDescent="0.15">
      <c r="A4543" s="169" t="s">
        <v>1177</v>
      </c>
      <c r="B4543" s="169" t="s">
        <v>208</v>
      </c>
      <c r="C4543" s="170" t="s">
        <v>60</v>
      </c>
      <c r="D4543" s="170" t="s">
        <v>63</v>
      </c>
      <c r="E4543" s="171">
        <v>0.53030999999999995</v>
      </c>
      <c r="F4543" s="172">
        <v>2.531781E-2</v>
      </c>
      <c r="G4543" s="171">
        <v>6.0403430000000001E-2</v>
      </c>
      <c r="H4543" s="171">
        <v>0.67510999999999999</v>
      </c>
      <c r="I4543" s="170" t="b">
        <v>1</v>
      </c>
    </row>
    <row r="4544" spans="1:9" x14ac:dyDescent="0.15">
      <c r="A4544" s="169" t="s">
        <v>1177</v>
      </c>
      <c r="B4544" s="169" t="s">
        <v>356</v>
      </c>
      <c r="C4544" s="170" t="s">
        <v>67</v>
      </c>
      <c r="D4544" s="170" t="s">
        <v>61</v>
      </c>
      <c r="E4544" s="171">
        <v>0.39224999999999999</v>
      </c>
      <c r="F4544" s="172">
        <v>6.3913330000000004E-2</v>
      </c>
      <c r="G4544" s="171">
        <v>6.144877E-2</v>
      </c>
      <c r="H4544" s="171">
        <v>0.29829</v>
      </c>
      <c r="I4544" s="170" t="b">
        <v>1</v>
      </c>
    </row>
    <row r="4545" spans="1:9" x14ac:dyDescent="0.15">
      <c r="A4545" s="169" t="s">
        <v>1177</v>
      </c>
      <c r="B4545" s="169" t="s">
        <v>358</v>
      </c>
      <c r="C4545" s="170" t="s">
        <v>60</v>
      </c>
      <c r="D4545" s="170" t="s">
        <v>63</v>
      </c>
      <c r="E4545" s="171">
        <v>0.26451999999999998</v>
      </c>
      <c r="F4545" s="172">
        <v>5.7325069999999999E-2</v>
      </c>
      <c r="G4545" s="171">
        <v>6.790206E-2</v>
      </c>
      <c r="H4545" s="171">
        <v>0.39854000000000001</v>
      </c>
      <c r="I4545" s="170" t="b">
        <v>1</v>
      </c>
    </row>
    <row r="4546" spans="1:9" x14ac:dyDescent="0.15">
      <c r="A4546" s="169" t="s">
        <v>1177</v>
      </c>
      <c r="B4546" s="169" t="s">
        <v>871</v>
      </c>
      <c r="C4546" s="170" t="s">
        <v>1500</v>
      </c>
      <c r="D4546" s="170" t="s">
        <v>1176</v>
      </c>
      <c r="E4546" s="172">
        <v>1.8000000000000001E-4</v>
      </c>
      <c r="F4546" s="172">
        <v>1.62511439</v>
      </c>
      <c r="G4546" s="171">
        <v>1.28986026</v>
      </c>
      <c r="H4546" s="171">
        <v>0.2077</v>
      </c>
      <c r="I4546" s="170" t="b">
        <v>0</v>
      </c>
    </row>
    <row r="4547" spans="1:9" x14ac:dyDescent="0.15">
      <c r="A4547" s="169" t="s">
        <v>1177</v>
      </c>
      <c r="B4547" s="169" t="s">
        <v>227</v>
      </c>
      <c r="C4547" s="170" t="s">
        <v>60</v>
      </c>
      <c r="D4547" s="170" t="s">
        <v>63</v>
      </c>
      <c r="E4547" s="171">
        <v>0.63583000000000001</v>
      </c>
      <c r="F4547" s="172">
        <v>2.4292689999999999E-2</v>
      </c>
      <c r="G4547" s="171">
        <v>6.3056470000000003E-2</v>
      </c>
      <c r="H4547" s="171">
        <v>0.70004999999999995</v>
      </c>
      <c r="I4547" s="170" t="b">
        <v>1</v>
      </c>
    </row>
    <row r="4548" spans="1:9" x14ac:dyDescent="0.15">
      <c r="A4548" s="169" t="s">
        <v>1177</v>
      </c>
      <c r="B4548" s="169" t="s">
        <v>271</v>
      </c>
      <c r="C4548" s="170" t="s">
        <v>67</v>
      </c>
      <c r="D4548" s="170" t="s">
        <v>61</v>
      </c>
      <c r="E4548" s="171">
        <v>0.49109999999999998</v>
      </c>
      <c r="F4548" s="172">
        <v>-2.2245600000000001E-2</v>
      </c>
      <c r="G4548" s="171">
        <v>6.0951030000000003E-2</v>
      </c>
      <c r="H4548" s="171">
        <v>0.71513000000000004</v>
      </c>
      <c r="I4548" s="170" t="b">
        <v>1</v>
      </c>
    </row>
    <row r="4549" spans="1:9" x14ac:dyDescent="0.15">
      <c r="A4549" s="169" t="s">
        <v>1177</v>
      </c>
      <c r="B4549" s="169" t="s">
        <v>825</v>
      </c>
      <c r="C4549" s="170" t="s">
        <v>67</v>
      </c>
      <c r="D4549" s="170" t="s">
        <v>61</v>
      </c>
      <c r="E4549" s="171">
        <v>0.26451999999999998</v>
      </c>
      <c r="F4549" s="172">
        <v>-3.4591400000000001E-2</v>
      </c>
      <c r="G4549" s="171">
        <v>6.9219240000000001E-2</v>
      </c>
      <c r="H4549" s="171">
        <v>0.61726000000000003</v>
      </c>
      <c r="I4549" s="170" t="b">
        <v>1</v>
      </c>
    </row>
    <row r="4550" spans="1:9" x14ac:dyDescent="0.15">
      <c r="A4550" s="169" t="s">
        <v>1177</v>
      </c>
      <c r="B4550" s="169" t="s">
        <v>216</v>
      </c>
      <c r="C4550" s="170" t="s">
        <v>63</v>
      </c>
      <c r="D4550" s="170" t="s">
        <v>61</v>
      </c>
      <c r="E4550" s="171">
        <v>8.6900000000000005E-2</v>
      </c>
      <c r="F4550" s="172">
        <v>-0.18152190000000001</v>
      </c>
      <c r="G4550" s="171">
        <v>0.11089973</v>
      </c>
      <c r="H4550" s="171">
        <v>0.10167</v>
      </c>
      <c r="I4550" s="170" t="b">
        <v>1</v>
      </c>
    </row>
    <row r="4551" spans="1:9" x14ac:dyDescent="0.15">
      <c r="A4551" s="169" t="s">
        <v>1177</v>
      </c>
      <c r="B4551" s="169" t="s">
        <v>986</v>
      </c>
      <c r="C4551" s="170" t="s">
        <v>63</v>
      </c>
      <c r="D4551" s="170" t="s">
        <v>60</v>
      </c>
      <c r="E4551" s="171">
        <v>7.9589999999999994E-2</v>
      </c>
      <c r="F4551" s="172">
        <v>8.6177699999999996E-2</v>
      </c>
      <c r="G4551" s="171">
        <v>0.10832617</v>
      </c>
      <c r="H4551" s="171">
        <v>0.42630000000000001</v>
      </c>
      <c r="I4551" s="170" t="b">
        <v>1</v>
      </c>
    </row>
    <row r="4552" spans="1:9" x14ac:dyDescent="0.15">
      <c r="A4552" s="169" t="s">
        <v>1177</v>
      </c>
      <c r="B4552" s="169" t="s">
        <v>330</v>
      </c>
      <c r="C4552" s="170" t="s">
        <v>67</v>
      </c>
      <c r="D4552" s="170" t="s">
        <v>63</v>
      </c>
      <c r="E4552" s="171">
        <v>0.13258</v>
      </c>
      <c r="F4552" s="172">
        <v>0.1007499</v>
      </c>
      <c r="G4552" s="171">
        <v>8.5508639999999997E-2</v>
      </c>
      <c r="H4552" s="171">
        <v>0.2387</v>
      </c>
      <c r="I4552" s="170" t="b">
        <v>1</v>
      </c>
    </row>
    <row r="4553" spans="1:9" x14ac:dyDescent="0.15">
      <c r="A4553" s="169" t="s">
        <v>1177</v>
      </c>
      <c r="B4553" s="169" t="s">
        <v>192</v>
      </c>
      <c r="C4553" s="170" t="s">
        <v>60</v>
      </c>
      <c r="D4553" s="170" t="s">
        <v>63</v>
      </c>
      <c r="E4553" s="171">
        <v>0.82428999999999997</v>
      </c>
      <c r="F4553" s="172">
        <v>-8.0657900000000005E-2</v>
      </c>
      <c r="G4553" s="171">
        <v>7.8504840000000006E-2</v>
      </c>
      <c r="H4553" s="171">
        <v>0.30421999999999999</v>
      </c>
      <c r="I4553" s="170" t="b">
        <v>1</v>
      </c>
    </row>
    <row r="4554" spans="1:9" x14ac:dyDescent="0.15">
      <c r="A4554" s="169" t="s">
        <v>1177</v>
      </c>
      <c r="B4554" s="169" t="s">
        <v>314</v>
      </c>
      <c r="C4554" s="170" t="s">
        <v>67</v>
      </c>
      <c r="D4554" s="170" t="s">
        <v>61</v>
      </c>
      <c r="E4554" s="171">
        <v>0.69525999999999999</v>
      </c>
      <c r="F4554" s="172">
        <v>1.0005000000000001E-3</v>
      </c>
      <c r="G4554" s="171">
        <v>4.5586500000000002E-2</v>
      </c>
      <c r="H4554" s="171">
        <v>0.98248999999999997</v>
      </c>
      <c r="I4554" s="170" t="b">
        <v>1</v>
      </c>
    </row>
    <row r="4555" spans="1:9" x14ac:dyDescent="0.15">
      <c r="A4555" s="169" t="s">
        <v>1177</v>
      </c>
      <c r="B4555" s="169" t="s">
        <v>199</v>
      </c>
      <c r="C4555" s="170" t="s">
        <v>60</v>
      </c>
      <c r="D4555" s="170" t="s">
        <v>63</v>
      </c>
      <c r="E4555" s="171">
        <v>0.12637000000000001</v>
      </c>
      <c r="F4555" s="172">
        <v>8.9840699999999996E-2</v>
      </c>
      <c r="G4555" s="171">
        <v>8.7743180000000004E-2</v>
      </c>
      <c r="H4555" s="171">
        <v>0.30587999999999999</v>
      </c>
      <c r="I4555" s="170" t="b">
        <v>1</v>
      </c>
    </row>
    <row r="4556" spans="1:9" x14ac:dyDescent="0.15">
      <c r="A4556" s="169" t="s">
        <v>1177</v>
      </c>
      <c r="B4556" s="169" t="s">
        <v>789</v>
      </c>
      <c r="C4556" s="170" t="s">
        <v>61</v>
      </c>
      <c r="D4556" s="170" t="s">
        <v>60</v>
      </c>
      <c r="E4556" s="171">
        <v>5.3539999999999997E-2</v>
      </c>
      <c r="F4556" s="172">
        <v>-1.51136E-2</v>
      </c>
      <c r="G4556" s="171">
        <v>0.13015895999999999</v>
      </c>
      <c r="H4556" s="171">
        <v>0.90756000000000003</v>
      </c>
      <c r="I4556" s="170" t="b">
        <v>1</v>
      </c>
    </row>
    <row r="4557" spans="1:9" x14ac:dyDescent="0.15">
      <c r="A4557" s="169" t="s">
        <v>1177</v>
      </c>
      <c r="B4557" s="169" t="s">
        <v>372</v>
      </c>
      <c r="C4557" s="170" t="s">
        <v>60</v>
      </c>
      <c r="D4557" s="170" t="s">
        <v>63</v>
      </c>
      <c r="E4557" s="171">
        <v>0.54288999999999998</v>
      </c>
      <c r="F4557" s="172">
        <v>-1.68571E-2</v>
      </c>
      <c r="G4557" s="171">
        <v>6.0353579999999997E-2</v>
      </c>
      <c r="H4557" s="171">
        <v>0.78000999999999998</v>
      </c>
      <c r="I4557" s="170" t="b">
        <v>1</v>
      </c>
    </row>
    <row r="4558" spans="1:9" x14ac:dyDescent="0.15">
      <c r="A4558" s="169" t="s">
        <v>1177</v>
      </c>
      <c r="B4558" s="169" t="s">
        <v>918</v>
      </c>
      <c r="C4558" s="170" t="s">
        <v>63</v>
      </c>
      <c r="D4558" s="170" t="s">
        <v>67</v>
      </c>
      <c r="E4558" s="171">
        <v>0.35149999999999998</v>
      </c>
      <c r="F4558" s="172">
        <v>-2.32686E-2</v>
      </c>
      <c r="G4558" s="171">
        <v>6.179689E-2</v>
      </c>
      <c r="H4558" s="171">
        <v>0.70652000000000004</v>
      </c>
      <c r="I4558" s="170" t="b">
        <v>1</v>
      </c>
    </row>
    <row r="4559" spans="1:9" x14ac:dyDescent="0.15">
      <c r="A4559" s="169" t="s">
        <v>1177</v>
      </c>
      <c r="B4559" s="169" t="s">
        <v>233</v>
      </c>
      <c r="C4559" s="170" t="s">
        <v>67</v>
      </c>
      <c r="D4559" s="170" t="s">
        <v>61</v>
      </c>
      <c r="E4559" s="171">
        <v>7.8170000000000003E-2</v>
      </c>
      <c r="F4559" s="172">
        <v>0.39271753999999998</v>
      </c>
      <c r="G4559" s="171">
        <v>0.10053014</v>
      </c>
      <c r="H4559" s="172">
        <v>9.3700000000000001E-5</v>
      </c>
      <c r="I4559" s="170" t="b">
        <v>1</v>
      </c>
    </row>
    <row r="4560" spans="1:9" x14ac:dyDescent="0.15">
      <c r="A4560" s="169" t="s">
        <v>1177</v>
      </c>
      <c r="B4560" s="169" t="s">
        <v>960</v>
      </c>
      <c r="C4560" s="170" t="s">
        <v>63</v>
      </c>
      <c r="D4560" s="170" t="s">
        <v>60</v>
      </c>
      <c r="E4560" s="171">
        <v>0.29544999999999999</v>
      </c>
      <c r="F4560" s="172">
        <v>4.9875400000000004E-3</v>
      </c>
      <c r="G4560" s="171">
        <v>7.1169280000000001E-2</v>
      </c>
      <c r="H4560" s="171">
        <v>0.94413000000000002</v>
      </c>
      <c r="I4560" s="170" t="b">
        <v>1</v>
      </c>
    </row>
    <row r="4561" spans="1:9" x14ac:dyDescent="0.15">
      <c r="A4561" s="169" t="s">
        <v>1177</v>
      </c>
      <c r="B4561" s="169" t="s">
        <v>1018</v>
      </c>
      <c r="C4561" s="170" t="s">
        <v>67</v>
      </c>
      <c r="D4561" s="170" t="s">
        <v>61</v>
      </c>
      <c r="E4561" s="171">
        <v>2.0150000000000001E-2</v>
      </c>
      <c r="F4561" s="172">
        <v>-0.52763269999999995</v>
      </c>
      <c r="G4561" s="171">
        <v>0.24928897</v>
      </c>
      <c r="H4561" s="171">
        <v>3.4298000000000002E-2</v>
      </c>
      <c r="I4561" s="170" t="b">
        <v>1</v>
      </c>
    </row>
    <row r="4562" spans="1:9" x14ac:dyDescent="0.15">
      <c r="A4562" s="169" t="s">
        <v>1177</v>
      </c>
      <c r="B4562" s="169" t="s">
        <v>111</v>
      </c>
      <c r="C4562" s="170" t="s">
        <v>67</v>
      </c>
      <c r="D4562" s="170" t="s">
        <v>60</v>
      </c>
      <c r="E4562" s="171">
        <v>0.81420000000000003</v>
      </c>
      <c r="F4562" s="172">
        <v>-1.88218E-2</v>
      </c>
      <c r="G4562" s="171">
        <v>7.4877440000000003E-2</v>
      </c>
      <c r="H4562" s="171">
        <v>0.80152999999999996</v>
      </c>
      <c r="I4562" s="170" t="b">
        <v>1</v>
      </c>
    </row>
    <row r="4563" spans="1:9" x14ac:dyDescent="0.15">
      <c r="A4563" s="169" t="s">
        <v>1177</v>
      </c>
      <c r="B4563" s="169" t="s">
        <v>368</v>
      </c>
      <c r="C4563" s="170" t="s">
        <v>67</v>
      </c>
      <c r="D4563" s="170" t="s">
        <v>63</v>
      </c>
      <c r="E4563" s="171">
        <v>0.10569000000000001</v>
      </c>
      <c r="F4563" s="172">
        <v>-3.2523200000000002E-2</v>
      </c>
      <c r="G4563" s="171">
        <v>9.7051479999999996E-2</v>
      </c>
      <c r="H4563" s="171">
        <v>0.73753999999999997</v>
      </c>
      <c r="I4563" s="170" t="b">
        <v>1</v>
      </c>
    </row>
    <row r="4564" spans="1:9" x14ac:dyDescent="0.15">
      <c r="A4564" s="169" t="s">
        <v>1177</v>
      </c>
      <c r="B4564" s="169" t="s">
        <v>972</v>
      </c>
      <c r="C4564" s="170" t="s">
        <v>63</v>
      </c>
      <c r="D4564" s="170" t="s">
        <v>60</v>
      </c>
      <c r="E4564" s="171">
        <v>8.0960000000000004E-2</v>
      </c>
      <c r="F4564" s="172">
        <v>0.19392069000000001</v>
      </c>
      <c r="G4564" s="171">
        <v>0.10370537000000001</v>
      </c>
      <c r="H4564" s="171">
        <v>6.1495000000000001E-2</v>
      </c>
      <c r="I4564" s="170" t="b">
        <v>1</v>
      </c>
    </row>
    <row r="4565" spans="1:9" x14ac:dyDescent="0.15">
      <c r="A4565" s="169" t="s">
        <v>1177</v>
      </c>
      <c r="B4565" s="169" t="s">
        <v>84</v>
      </c>
      <c r="C4565" s="170" t="s">
        <v>67</v>
      </c>
      <c r="D4565" s="170" t="s">
        <v>61</v>
      </c>
      <c r="E4565" s="171">
        <v>5.4559999999999997E-2</v>
      </c>
      <c r="F4565" s="172">
        <v>8.801088E-2</v>
      </c>
      <c r="G4565" s="171">
        <v>0.1317239</v>
      </c>
      <c r="H4565" s="171">
        <v>0.50404000000000004</v>
      </c>
      <c r="I4565" s="170" t="b">
        <v>1</v>
      </c>
    </row>
    <row r="4566" spans="1:9" x14ac:dyDescent="0.15">
      <c r="A4566" s="169" t="s">
        <v>1177</v>
      </c>
      <c r="B4566" s="169" t="s">
        <v>85</v>
      </c>
      <c r="C4566" s="170" t="s">
        <v>67</v>
      </c>
      <c r="D4566" s="170" t="s">
        <v>61</v>
      </c>
      <c r="E4566" s="171">
        <v>0.22320999999999999</v>
      </c>
      <c r="F4566" s="172">
        <v>-3.3556799999999998E-2</v>
      </c>
      <c r="G4566" s="171">
        <v>7.2423520000000005E-2</v>
      </c>
      <c r="H4566" s="171">
        <v>0.64312000000000002</v>
      </c>
      <c r="I4566" s="170" t="b">
        <v>1</v>
      </c>
    </row>
    <row r="4567" spans="1:9" x14ac:dyDescent="0.15">
      <c r="A4567" s="169" t="s">
        <v>1177</v>
      </c>
      <c r="B4567" s="169" t="s">
        <v>791</v>
      </c>
      <c r="C4567" s="170" t="s">
        <v>67</v>
      </c>
      <c r="D4567" s="170" t="s">
        <v>61</v>
      </c>
      <c r="E4567" s="171">
        <v>0.10217</v>
      </c>
      <c r="F4567" s="172">
        <v>-0.1020327</v>
      </c>
      <c r="G4567" s="171">
        <v>0.10314984000000001</v>
      </c>
      <c r="H4567" s="171">
        <v>0.32257999999999998</v>
      </c>
      <c r="I4567" s="170" t="b">
        <v>1</v>
      </c>
    </row>
    <row r="4568" spans="1:9" x14ac:dyDescent="0.15">
      <c r="A4568" s="169" t="s">
        <v>1177</v>
      </c>
      <c r="B4568" s="169" t="s">
        <v>779</v>
      </c>
      <c r="C4568" s="170" t="s">
        <v>67</v>
      </c>
      <c r="D4568" s="170" t="s">
        <v>60</v>
      </c>
      <c r="E4568" s="171">
        <v>2.828E-2</v>
      </c>
      <c r="F4568" s="172">
        <v>-0.2131932</v>
      </c>
      <c r="G4568" s="171">
        <v>0.19216675999999999</v>
      </c>
      <c r="H4568" s="171">
        <v>0.26724999999999999</v>
      </c>
      <c r="I4568" s="170" t="b">
        <v>1</v>
      </c>
    </row>
    <row r="4569" spans="1:9" x14ac:dyDescent="0.15">
      <c r="A4569" s="169" t="s">
        <v>1177</v>
      </c>
      <c r="B4569" s="169" t="s">
        <v>99</v>
      </c>
      <c r="C4569" s="170" t="s">
        <v>60</v>
      </c>
      <c r="D4569" s="170" t="s">
        <v>61</v>
      </c>
      <c r="E4569" s="171">
        <v>0.69269000000000003</v>
      </c>
      <c r="F4569" s="172">
        <v>-8.8010900000000003E-2</v>
      </c>
      <c r="G4569" s="171">
        <v>6.4661270000000007E-2</v>
      </c>
      <c r="H4569" s="171">
        <v>0.17348</v>
      </c>
      <c r="I4569" s="170" t="b">
        <v>1</v>
      </c>
    </row>
    <row r="4570" spans="1:9" x14ac:dyDescent="0.15">
      <c r="A4570" s="169" t="s">
        <v>1177</v>
      </c>
      <c r="B4570" s="169" t="s">
        <v>962</v>
      </c>
      <c r="C4570" s="170" t="s">
        <v>60</v>
      </c>
      <c r="D4570" s="170" t="s">
        <v>63</v>
      </c>
      <c r="E4570" s="171">
        <v>0.37111</v>
      </c>
      <c r="F4570" s="172">
        <v>-1.6129399999999999E-2</v>
      </c>
      <c r="G4570" s="171">
        <v>6.0333610000000003E-2</v>
      </c>
      <c r="H4570" s="171">
        <v>0.78920999999999997</v>
      </c>
      <c r="I4570" s="170" t="b">
        <v>1</v>
      </c>
    </row>
    <row r="4571" spans="1:9" x14ac:dyDescent="0.15">
      <c r="A4571" s="169" t="s">
        <v>1177</v>
      </c>
      <c r="B4571" s="169" t="s">
        <v>1002</v>
      </c>
      <c r="C4571" s="170" t="s">
        <v>67</v>
      </c>
      <c r="D4571" s="170" t="s">
        <v>61</v>
      </c>
      <c r="E4571" s="171">
        <v>0.24434</v>
      </c>
      <c r="F4571" s="172">
        <v>-2.9428800000000001E-2</v>
      </c>
      <c r="G4571" s="171">
        <v>7.0271130000000001E-2</v>
      </c>
      <c r="H4571" s="171">
        <v>0.67537000000000003</v>
      </c>
      <c r="I4571" s="170" t="b">
        <v>1</v>
      </c>
    </row>
    <row r="4572" spans="1:9" x14ac:dyDescent="0.15">
      <c r="A4572" s="169" t="s">
        <v>1177</v>
      </c>
      <c r="B4572" s="169" t="s">
        <v>1004</v>
      </c>
      <c r="C4572" s="170" t="s">
        <v>1201</v>
      </c>
      <c r="D4572" s="170" t="s">
        <v>1176</v>
      </c>
      <c r="E4572" s="171">
        <v>0.42615999999999998</v>
      </c>
      <c r="F4572" s="172">
        <v>0.14928169999999999</v>
      </c>
      <c r="G4572" s="171">
        <v>6.0338929999999999E-2</v>
      </c>
      <c r="H4572" s="171">
        <v>1.3358999999999999E-2</v>
      </c>
      <c r="I4572" s="170" t="b">
        <v>0</v>
      </c>
    </row>
    <row r="4573" spans="1:9" x14ac:dyDescent="0.15">
      <c r="A4573" s="169" t="s">
        <v>1177</v>
      </c>
      <c r="B4573" s="169" t="s">
        <v>349</v>
      </c>
      <c r="C4573" s="170" t="s">
        <v>67</v>
      </c>
      <c r="D4573" s="170" t="s">
        <v>61</v>
      </c>
      <c r="E4573" s="171">
        <v>0.90847</v>
      </c>
      <c r="F4573" s="172">
        <v>-3.9220699999999997E-2</v>
      </c>
      <c r="G4573" s="171">
        <v>0.10480631999999999</v>
      </c>
      <c r="H4573" s="171">
        <v>0.70823999999999998</v>
      </c>
      <c r="I4573" s="170" t="b">
        <v>1</v>
      </c>
    </row>
    <row r="4574" spans="1:9" x14ac:dyDescent="0.15">
      <c r="A4574" s="169" t="s">
        <v>1177</v>
      </c>
      <c r="B4574" s="169" t="s">
        <v>105</v>
      </c>
      <c r="C4574" s="170" t="s">
        <v>67</v>
      </c>
      <c r="D4574" s="170" t="s">
        <v>63</v>
      </c>
      <c r="E4574" s="171">
        <v>0.28924</v>
      </c>
      <c r="F4574" s="172">
        <v>2.2739490000000001E-2</v>
      </c>
      <c r="G4574" s="171">
        <v>6.6694169999999997E-2</v>
      </c>
      <c r="H4574" s="171">
        <v>0.73314000000000001</v>
      </c>
      <c r="I4574" s="170" t="b">
        <v>1</v>
      </c>
    </row>
    <row r="4575" spans="1:9" x14ac:dyDescent="0.15">
      <c r="A4575" s="169" t="s">
        <v>1177</v>
      </c>
      <c r="B4575" s="169" t="s">
        <v>110</v>
      </c>
      <c r="C4575" s="170" t="s">
        <v>67</v>
      </c>
      <c r="D4575" s="170" t="s">
        <v>60</v>
      </c>
      <c r="E4575" s="171">
        <v>0.29427999999999999</v>
      </c>
      <c r="F4575" s="172">
        <v>-0.10425</v>
      </c>
      <c r="G4575" s="171">
        <v>6.6347630000000005E-2</v>
      </c>
      <c r="H4575" s="171">
        <v>0.11612</v>
      </c>
      <c r="I4575" s="170" t="b">
        <v>1</v>
      </c>
    </row>
    <row r="4576" spans="1:9" x14ac:dyDescent="0.15">
      <c r="A4576" s="169" t="s">
        <v>1177</v>
      </c>
      <c r="B4576" s="169" t="s">
        <v>185</v>
      </c>
      <c r="C4576" s="170" t="s">
        <v>60</v>
      </c>
      <c r="D4576" s="170" t="s">
        <v>61</v>
      </c>
      <c r="E4576" s="171">
        <v>0.98477999999999999</v>
      </c>
      <c r="F4576" s="172">
        <v>0.39452516999999998</v>
      </c>
      <c r="G4576" s="171">
        <v>0.27703640000000002</v>
      </c>
      <c r="H4576" s="171">
        <v>0.15442</v>
      </c>
      <c r="I4576" s="170" t="b">
        <v>1</v>
      </c>
    </row>
    <row r="4577" spans="1:9" x14ac:dyDescent="0.15">
      <c r="A4577" s="169" t="s">
        <v>1177</v>
      </c>
      <c r="B4577" s="169" t="s">
        <v>291</v>
      </c>
      <c r="C4577" s="170" t="s">
        <v>67</v>
      </c>
      <c r="D4577" s="170" t="s">
        <v>61</v>
      </c>
      <c r="E4577" s="171">
        <v>0.74565000000000003</v>
      </c>
      <c r="F4577" s="172">
        <v>5.8688999999999998E-2</v>
      </c>
      <c r="G4577" s="171">
        <v>7.0059800000000005E-2</v>
      </c>
      <c r="H4577" s="171">
        <v>0.4022</v>
      </c>
      <c r="I4577" s="170" t="b">
        <v>1</v>
      </c>
    </row>
    <row r="4578" spans="1:9" x14ac:dyDescent="0.15">
      <c r="A4578" s="169" t="s">
        <v>1177</v>
      </c>
      <c r="B4578" s="169" t="s">
        <v>117</v>
      </c>
      <c r="C4578" s="170" t="s">
        <v>67</v>
      </c>
      <c r="D4578" s="170" t="s">
        <v>61</v>
      </c>
      <c r="E4578" s="171">
        <v>0.74382000000000004</v>
      </c>
      <c r="F4578" s="172">
        <v>6.1875399999999997E-2</v>
      </c>
      <c r="G4578" s="171">
        <v>6.9262249999999997E-2</v>
      </c>
      <c r="H4578" s="171">
        <v>0.37167</v>
      </c>
      <c r="I4578" s="170" t="b">
        <v>1</v>
      </c>
    </row>
    <row r="4579" spans="1:9" x14ac:dyDescent="0.15">
      <c r="A4579" s="169" t="s">
        <v>1177</v>
      </c>
      <c r="B4579" s="169" t="s">
        <v>177</v>
      </c>
      <c r="C4579" s="170" t="s">
        <v>67</v>
      </c>
      <c r="D4579" s="170" t="s">
        <v>63</v>
      </c>
      <c r="E4579" s="171">
        <v>0.81981000000000004</v>
      </c>
      <c r="F4579" s="172">
        <v>-6.9526099999999993E-2</v>
      </c>
      <c r="G4579" s="171">
        <v>7.7868590000000001E-2</v>
      </c>
      <c r="H4579" s="171">
        <v>0.37192999999999998</v>
      </c>
      <c r="I4579" s="170" t="b">
        <v>1</v>
      </c>
    </row>
    <row r="4580" spans="1:9" x14ac:dyDescent="0.15">
      <c r="A4580" s="169" t="s">
        <v>1177</v>
      </c>
      <c r="B4580" s="169" t="s">
        <v>190</v>
      </c>
      <c r="C4580" s="170" t="s">
        <v>67</v>
      </c>
      <c r="D4580" s="170" t="s">
        <v>61</v>
      </c>
      <c r="E4580" s="171">
        <v>0.94172</v>
      </c>
      <c r="F4580" s="172">
        <v>4.2907500000000001E-2</v>
      </c>
      <c r="G4580" s="171">
        <v>0.13218371000000001</v>
      </c>
      <c r="H4580" s="171">
        <v>0.74548000000000003</v>
      </c>
      <c r="I4580" s="170" t="b">
        <v>1</v>
      </c>
    </row>
    <row r="4581" spans="1:9" x14ac:dyDescent="0.15">
      <c r="A4581" s="169" t="s">
        <v>1177</v>
      </c>
      <c r="B4581" s="169" t="s">
        <v>273</v>
      </c>
      <c r="C4581" s="170" t="s">
        <v>67</v>
      </c>
      <c r="D4581" s="170" t="s">
        <v>63</v>
      </c>
      <c r="E4581" s="171">
        <v>0.2286</v>
      </c>
      <c r="F4581" s="172">
        <v>8.0657900000000005E-2</v>
      </c>
      <c r="G4581" s="171">
        <v>7.0482329999999996E-2</v>
      </c>
      <c r="H4581" s="171">
        <v>0.25247000000000003</v>
      </c>
      <c r="I4581" s="170" t="b">
        <v>1</v>
      </c>
    </row>
    <row r="4582" spans="1:9" x14ac:dyDescent="0.15">
      <c r="A4582" s="169" t="s">
        <v>1177</v>
      </c>
      <c r="B4582" s="169" t="s">
        <v>920</v>
      </c>
      <c r="C4582" s="170" t="s">
        <v>63</v>
      </c>
      <c r="D4582" s="170" t="s">
        <v>61</v>
      </c>
      <c r="E4582" s="171">
        <v>0.40248</v>
      </c>
      <c r="F4582" s="172">
        <v>0.15443635</v>
      </c>
      <c r="G4582" s="171">
        <v>6.0437169999999998E-2</v>
      </c>
      <c r="H4582" s="171">
        <v>1.0609E-2</v>
      </c>
      <c r="I4582" s="170" t="b">
        <v>1</v>
      </c>
    </row>
    <row r="4583" spans="1:9" x14ac:dyDescent="0.15">
      <c r="A4583" s="169" t="s">
        <v>1177</v>
      </c>
      <c r="B4583" s="169" t="s">
        <v>405</v>
      </c>
      <c r="C4583" s="170" t="s">
        <v>60</v>
      </c>
      <c r="D4583" s="170" t="s">
        <v>63</v>
      </c>
      <c r="E4583" s="171">
        <v>0.22458</v>
      </c>
      <c r="F4583" s="172">
        <v>7.5107469999999996E-2</v>
      </c>
      <c r="G4583" s="171">
        <v>7.0877469999999998E-2</v>
      </c>
      <c r="H4583" s="171">
        <v>0.28928999999999999</v>
      </c>
      <c r="I4583" s="170" t="b">
        <v>1</v>
      </c>
    </row>
    <row r="4584" spans="1:9" x14ac:dyDescent="0.15">
      <c r="A4584" s="169" t="s">
        <v>1177</v>
      </c>
      <c r="B4584" s="169" t="s">
        <v>829</v>
      </c>
      <c r="C4584" s="170" t="s">
        <v>60</v>
      </c>
      <c r="D4584" s="170" t="s">
        <v>63</v>
      </c>
      <c r="E4584" s="171">
        <v>0.34623999999999999</v>
      </c>
      <c r="F4584" s="172">
        <v>3.9220709999999999E-2</v>
      </c>
      <c r="G4584" s="171">
        <v>6.3879690000000003E-2</v>
      </c>
      <c r="H4584" s="171">
        <v>0.53922999999999999</v>
      </c>
      <c r="I4584" s="170" t="b">
        <v>1</v>
      </c>
    </row>
    <row r="4585" spans="1:9" x14ac:dyDescent="0.15">
      <c r="A4585" s="169" t="s">
        <v>1177</v>
      </c>
      <c r="B4585" s="169" t="s">
        <v>249</v>
      </c>
      <c r="C4585" s="170" t="s">
        <v>60</v>
      </c>
      <c r="D4585" s="170" t="s">
        <v>63</v>
      </c>
      <c r="E4585" s="171">
        <v>0.29812</v>
      </c>
      <c r="F4585" s="172">
        <v>3.9220709999999999E-2</v>
      </c>
      <c r="G4585" s="171">
        <v>6.455938E-2</v>
      </c>
      <c r="H4585" s="171">
        <v>0.54351000000000005</v>
      </c>
      <c r="I4585" s="170" t="b">
        <v>1</v>
      </c>
    </row>
    <row r="4586" spans="1:9" x14ac:dyDescent="0.15">
      <c r="A4586" s="169" t="s">
        <v>1177</v>
      </c>
      <c r="B4586" s="169" t="s">
        <v>379</v>
      </c>
      <c r="C4586" s="170" t="s">
        <v>63</v>
      </c>
      <c r="D4586" s="170" t="s">
        <v>61</v>
      </c>
      <c r="E4586" s="171">
        <v>0.79857999999999996</v>
      </c>
      <c r="F4586" s="172">
        <v>-2.8587499999999998E-2</v>
      </c>
      <c r="G4586" s="171">
        <v>7.5488219999999995E-2</v>
      </c>
      <c r="H4586" s="171">
        <v>0.70491000000000004</v>
      </c>
      <c r="I4586" s="170" t="b">
        <v>1</v>
      </c>
    </row>
    <row r="4587" spans="1:9" x14ac:dyDescent="0.15">
      <c r="A4587" s="169" t="s">
        <v>1177</v>
      </c>
      <c r="B4587" s="169" t="s">
        <v>187</v>
      </c>
      <c r="C4587" s="170" t="s">
        <v>67</v>
      </c>
      <c r="D4587" s="170" t="s">
        <v>61</v>
      </c>
      <c r="E4587" s="171">
        <v>0.18726000000000001</v>
      </c>
      <c r="F4587" s="172">
        <v>-1.6129399999999999E-2</v>
      </c>
      <c r="G4587" s="171">
        <v>7.7823509999999999E-2</v>
      </c>
      <c r="H4587" s="171">
        <v>0.83581000000000005</v>
      </c>
      <c r="I4587" s="170" t="b">
        <v>1</v>
      </c>
    </row>
    <row r="4588" spans="1:9" x14ac:dyDescent="0.15">
      <c r="A4588" s="169" t="s">
        <v>1177</v>
      </c>
      <c r="B4588" s="169" t="s">
        <v>202</v>
      </c>
      <c r="C4588" s="170" t="s">
        <v>67</v>
      </c>
      <c r="D4588" s="170" t="s">
        <v>61</v>
      </c>
      <c r="E4588" s="171">
        <v>0.20877000000000001</v>
      </c>
      <c r="F4588" s="172">
        <v>2.1761490000000001E-2</v>
      </c>
      <c r="G4588" s="171">
        <v>7.5305620000000004E-2</v>
      </c>
      <c r="H4588" s="171">
        <v>0.77259999999999995</v>
      </c>
      <c r="I4588" s="170" t="b">
        <v>1</v>
      </c>
    </row>
    <row r="4589" spans="1:9" x14ac:dyDescent="0.15">
      <c r="A4589" s="169" t="s">
        <v>1177</v>
      </c>
      <c r="B4589" s="169" t="s">
        <v>219</v>
      </c>
      <c r="C4589" s="170" t="s">
        <v>60</v>
      </c>
      <c r="D4589" s="170" t="s">
        <v>63</v>
      </c>
      <c r="E4589" s="171">
        <v>0.68113000000000001</v>
      </c>
      <c r="F4589" s="172">
        <v>3.045921E-2</v>
      </c>
      <c r="G4589" s="171">
        <v>6.3983449999999997E-2</v>
      </c>
      <c r="H4589" s="171">
        <v>0.63404000000000005</v>
      </c>
      <c r="I4589" s="170" t="b">
        <v>1</v>
      </c>
    </row>
    <row r="4590" spans="1:9" x14ac:dyDescent="0.15">
      <c r="A4590" s="169" t="s">
        <v>1177</v>
      </c>
      <c r="B4590" s="169" t="s">
        <v>230</v>
      </c>
      <c r="C4590" s="170" t="s">
        <v>60</v>
      </c>
      <c r="D4590" s="170" t="s">
        <v>61</v>
      </c>
      <c r="E4590" s="171">
        <v>0.69760999999999995</v>
      </c>
      <c r="F4590" s="172">
        <v>-9.8939899999999997E-2</v>
      </c>
      <c r="G4590" s="171">
        <v>6.4475850000000001E-2</v>
      </c>
      <c r="H4590" s="171">
        <v>0.1249</v>
      </c>
      <c r="I4590" s="170" t="b">
        <v>1</v>
      </c>
    </row>
    <row r="4591" spans="1:9" x14ac:dyDescent="0.15">
      <c r="A4591" s="169" t="s">
        <v>1177</v>
      </c>
      <c r="B4591" s="169" t="s">
        <v>374</v>
      </c>
      <c r="C4591" s="170" t="s">
        <v>67</v>
      </c>
      <c r="D4591" s="170" t="s">
        <v>61</v>
      </c>
      <c r="E4591" s="171">
        <v>0.48282000000000003</v>
      </c>
      <c r="F4591" s="172">
        <v>8.9597400000000008E-3</v>
      </c>
      <c r="G4591" s="171">
        <v>5.8566090000000001E-2</v>
      </c>
      <c r="H4591" s="171">
        <v>0.87841000000000002</v>
      </c>
      <c r="I4591" s="170" t="b">
        <v>1</v>
      </c>
    </row>
    <row r="4592" spans="1:9" x14ac:dyDescent="0.15">
      <c r="A4592" s="169" t="s">
        <v>1177</v>
      </c>
      <c r="B4592" s="169" t="s">
        <v>1006</v>
      </c>
      <c r="C4592" s="170" t="s">
        <v>67</v>
      </c>
      <c r="D4592" s="170" t="s">
        <v>61</v>
      </c>
      <c r="E4592" s="171">
        <v>0.27015</v>
      </c>
      <c r="F4592" s="172">
        <v>-7.0422499999999999E-2</v>
      </c>
      <c r="G4592" s="171">
        <v>6.8293590000000001E-2</v>
      </c>
      <c r="H4592" s="171">
        <v>0.30246000000000001</v>
      </c>
      <c r="I4592" s="170" t="b">
        <v>1</v>
      </c>
    </row>
    <row r="4593" spans="1:9" x14ac:dyDescent="0.15">
      <c r="A4593" s="169" t="s">
        <v>1177</v>
      </c>
      <c r="B4593" s="169" t="s">
        <v>98</v>
      </c>
      <c r="C4593" s="170" t="s">
        <v>60</v>
      </c>
      <c r="D4593" s="170" t="s">
        <v>63</v>
      </c>
      <c r="E4593" s="171">
        <v>0.73924999999999996</v>
      </c>
      <c r="F4593" s="172">
        <v>-6.9756000000000002E-3</v>
      </c>
      <c r="G4593" s="171">
        <v>7.2920319999999997E-2</v>
      </c>
      <c r="H4593" s="171">
        <v>0.92379</v>
      </c>
      <c r="I4593" s="170" t="b">
        <v>1</v>
      </c>
    </row>
    <row r="4594" spans="1:9" x14ac:dyDescent="0.15">
      <c r="A4594" s="169" t="s">
        <v>1177</v>
      </c>
      <c r="B4594" s="169" t="s">
        <v>373</v>
      </c>
      <c r="C4594" s="170" t="s">
        <v>67</v>
      </c>
      <c r="D4594" s="170" t="s">
        <v>61</v>
      </c>
      <c r="E4594" s="171">
        <v>0.40606999999999999</v>
      </c>
      <c r="F4594" s="172">
        <v>0.11955924</v>
      </c>
      <c r="G4594" s="171">
        <v>6.0997269999999999E-2</v>
      </c>
      <c r="H4594" s="171">
        <v>4.9986999999999997E-2</v>
      </c>
      <c r="I4594" s="170" t="b">
        <v>1</v>
      </c>
    </row>
    <row r="4595" spans="1:9" x14ac:dyDescent="0.15">
      <c r="A4595" s="169" t="s">
        <v>1177</v>
      </c>
      <c r="B4595" s="169" t="s">
        <v>367</v>
      </c>
      <c r="C4595" s="170" t="s">
        <v>60</v>
      </c>
      <c r="D4595" s="170" t="s">
        <v>61</v>
      </c>
      <c r="E4595" s="171">
        <v>0.73285</v>
      </c>
      <c r="F4595" s="172">
        <v>2.4292689999999999E-2</v>
      </c>
      <c r="G4595" s="171">
        <v>6.7975079999999993E-2</v>
      </c>
      <c r="H4595" s="171">
        <v>0.72080999999999995</v>
      </c>
      <c r="I4595" s="170" t="b">
        <v>1</v>
      </c>
    </row>
    <row r="4596" spans="1:9" x14ac:dyDescent="0.15">
      <c r="A4596" s="169" t="s">
        <v>1177</v>
      </c>
      <c r="B4596" s="169" t="s">
        <v>827</v>
      </c>
      <c r="C4596" s="170" t="s">
        <v>61</v>
      </c>
      <c r="D4596" s="170" t="s">
        <v>67</v>
      </c>
      <c r="E4596" s="171">
        <v>0.45399</v>
      </c>
      <c r="F4596" s="172">
        <v>4.1141940000000002E-2</v>
      </c>
      <c r="G4596" s="171">
        <v>5.9584230000000002E-2</v>
      </c>
      <c r="H4596" s="171">
        <v>0.48988999999999999</v>
      </c>
      <c r="I4596" s="170" t="b">
        <v>1</v>
      </c>
    </row>
    <row r="4597" spans="1:9" x14ac:dyDescent="0.15">
      <c r="A4597" s="169" t="s">
        <v>1177</v>
      </c>
      <c r="B4597" s="169" t="s">
        <v>309</v>
      </c>
      <c r="C4597" s="170" t="s">
        <v>67</v>
      </c>
      <c r="D4597" s="170" t="s">
        <v>61</v>
      </c>
      <c r="E4597" s="171">
        <v>0.86529999999999996</v>
      </c>
      <c r="F4597" s="172">
        <v>1.4098919999999999E-2</v>
      </c>
      <c r="G4597" s="171">
        <v>9.2158790000000004E-2</v>
      </c>
      <c r="H4597" s="171">
        <v>0.87841000000000002</v>
      </c>
      <c r="I4597" s="170" t="b">
        <v>1</v>
      </c>
    </row>
    <row r="4598" spans="1:9" x14ac:dyDescent="0.15">
      <c r="A4598" s="169" t="s">
        <v>1177</v>
      </c>
      <c r="B4598" s="169" t="s">
        <v>135</v>
      </c>
      <c r="C4598" s="170" t="s">
        <v>67</v>
      </c>
      <c r="D4598" s="170" t="s">
        <v>61</v>
      </c>
      <c r="E4598" s="171">
        <v>0.20691000000000001</v>
      </c>
      <c r="F4598" s="172">
        <v>-8.6647799999999997E-2</v>
      </c>
      <c r="G4598" s="171">
        <v>7.5929049999999998E-2</v>
      </c>
      <c r="H4598" s="171">
        <v>0.25380000000000003</v>
      </c>
      <c r="I4598" s="170" t="b">
        <v>1</v>
      </c>
    </row>
    <row r="4599" spans="1:9" x14ac:dyDescent="0.15">
      <c r="A4599" s="169" t="s">
        <v>1177</v>
      </c>
      <c r="B4599" s="169" t="s">
        <v>304</v>
      </c>
      <c r="C4599" s="170" t="s">
        <v>60</v>
      </c>
      <c r="D4599" s="170" t="s">
        <v>63</v>
      </c>
      <c r="E4599" s="171">
        <v>0.54032999999999998</v>
      </c>
      <c r="F4599" s="172">
        <v>9.4310679999999994E-2</v>
      </c>
      <c r="G4599" s="171">
        <v>6.0668609999999998E-2</v>
      </c>
      <c r="H4599" s="171">
        <v>0.12006</v>
      </c>
      <c r="I4599" s="170" t="b">
        <v>1</v>
      </c>
    </row>
    <row r="4600" spans="1:9" x14ac:dyDescent="0.15">
      <c r="A4600" s="169" t="s">
        <v>1177</v>
      </c>
      <c r="B4600" s="169" t="s">
        <v>974</v>
      </c>
      <c r="C4600" s="170" t="s">
        <v>60</v>
      </c>
      <c r="D4600" s="170" t="s">
        <v>63</v>
      </c>
      <c r="E4600" s="171">
        <v>0.4365</v>
      </c>
      <c r="F4600" s="172">
        <v>1.685712E-2</v>
      </c>
      <c r="G4600" s="171">
        <v>6.1462599999999999E-2</v>
      </c>
      <c r="H4600" s="171">
        <v>0.78388000000000002</v>
      </c>
      <c r="I4600" s="170" t="b">
        <v>1</v>
      </c>
    </row>
    <row r="4601" spans="1:9" x14ac:dyDescent="0.15">
      <c r="A4601" s="169" t="s">
        <v>1177</v>
      </c>
      <c r="B4601" s="169" t="s">
        <v>976</v>
      </c>
      <c r="C4601" s="170" t="s">
        <v>60</v>
      </c>
      <c r="D4601" s="170" t="s">
        <v>61</v>
      </c>
      <c r="E4601" s="171">
        <v>0.10434</v>
      </c>
      <c r="F4601" s="172">
        <v>0.24059046000000001</v>
      </c>
      <c r="G4601" s="171">
        <v>9.098697E-2</v>
      </c>
      <c r="H4601" s="171">
        <v>8.1876999999999991E-3</v>
      </c>
      <c r="I4601" s="170" t="b">
        <v>1</v>
      </c>
    </row>
    <row r="4602" spans="1:9" x14ac:dyDescent="0.15">
      <c r="A4602" s="169" t="s">
        <v>1177</v>
      </c>
      <c r="B4602" s="169" t="s">
        <v>910</v>
      </c>
      <c r="C4602" s="170" t="s">
        <v>67</v>
      </c>
      <c r="D4602" s="170" t="s">
        <v>61</v>
      </c>
      <c r="E4602" s="171">
        <v>0.24048</v>
      </c>
      <c r="F4602" s="172">
        <v>0.17981843</v>
      </c>
      <c r="G4602" s="171">
        <v>6.8107760000000003E-2</v>
      </c>
      <c r="H4602" s="171">
        <v>8.2856000000000006E-3</v>
      </c>
      <c r="I4602" s="170" t="b">
        <v>1</v>
      </c>
    </row>
    <row r="4603" spans="1:9" x14ac:dyDescent="0.15">
      <c r="A4603" s="169" t="s">
        <v>1177</v>
      </c>
      <c r="B4603" s="169" t="s">
        <v>978</v>
      </c>
      <c r="C4603" s="170" t="s">
        <v>1194</v>
      </c>
      <c r="D4603" s="170" t="s">
        <v>1176</v>
      </c>
      <c r="E4603" s="171">
        <v>0.3236</v>
      </c>
      <c r="F4603" s="172">
        <v>4.592893E-2</v>
      </c>
      <c r="G4603" s="171">
        <v>6.4387879999999995E-2</v>
      </c>
      <c r="H4603" s="171">
        <v>0.47565000000000002</v>
      </c>
      <c r="I4603" s="170" t="b">
        <v>0</v>
      </c>
    </row>
    <row r="4604" spans="1:9" x14ac:dyDescent="0.15">
      <c r="A4604" s="169" t="s">
        <v>1177</v>
      </c>
      <c r="B4604" s="169" t="s">
        <v>912</v>
      </c>
      <c r="C4604" s="170" t="s">
        <v>67</v>
      </c>
      <c r="D4604" s="170" t="s">
        <v>61</v>
      </c>
      <c r="E4604" s="171">
        <v>5.2909999999999999E-2</v>
      </c>
      <c r="F4604" s="172">
        <v>-0.32850410000000002</v>
      </c>
      <c r="G4604" s="171">
        <v>0.15378396</v>
      </c>
      <c r="H4604" s="171">
        <v>3.2668000000000003E-2</v>
      </c>
      <c r="I4604" s="170" t="b">
        <v>1</v>
      </c>
    </row>
    <row r="4605" spans="1:9" x14ac:dyDescent="0.15">
      <c r="A4605" s="169" t="s">
        <v>1177</v>
      </c>
      <c r="B4605" s="169" t="s">
        <v>237</v>
      </c>
      <c r="C4605" s="170" t="s">
        <v>67</v>
      </c>
      <c r="D4605" s="170" t="s">
        <v>60</v>
      </c>
      <c r="E4605" s="171">
        <v>0.75512999999999997</v>
      </c>
      <c r="F4605" s="172">
        <v>2.942881E-2</v>
      </c>
      <c r="G4605" s="171">
        <v>7.1457679999999996E-2</v>
      </c>
      <c r="H4605" s="171">
        <v>0.68045999999999995</v>
      </c>
      <c r="I4605" s="170" t="b">
        <v>1</v>
      </c>
    </row>
    <row r="4606" spans="1:9" x14ac:dyDescent="0.15">
      <c r="A4606" s="169" t="s">
        <v>1177</v>
      </c>
      <c r="B4606" s="169" t="s">
        <v>294</v>
      </c>
      <c r="C4606" s="170" t="s">
        <v>67</v>
      </c>
      <c r="D4606" s="170" t="s">
        <v>60</v>
      </c>
      <c r="E4606" s="171">
        <v>0.22803000000000001</v>
      </c>
      <c r="F4606" s="172">
        <v>5.826891E-2</v>
      </c>
      <c r="G4606" s="171">
        <v>7.0622710000000005E-2</v>
      </c>
      <c r="H4606" s="171">
        <v>0.40933000000000003</v>
      </c>
      <c r="I4606" s="170" t="b">
        <v>1</v>
      </c>
    </row>
    <row r="4607" spans="1:9" x14ac:dyDescent="0.15">
      <c r="A4607" s="169" t="s">
        <v>1177</v>
      </c>
      <c r="B4607" s="169" t="s">
        <v>122</v>
      </c>
      <c r="C4607" s="170" t="s">
        <v>67</v>
      </c>
      <c r="D4607" s="170" t="s">
        <v>63</v>
      </c>
      <c r="E4607" s="171">
        <v>0.22800999999999999</v>
      </c>
      <c r="F4607" s="172">
        <v>5.826891E-2</v>
      </c>
      <c r="G4607" s="171">
        <v>7.0588040000000005E-2</v>
      </c>
      <c r="H4607" s="171">
        <v>0.40910000000000002</v>
      </c>
      <c r="I4607" s="170" t="b">
        <v>1</v>
      </c>
    </row>
    <row r="4608" spans="1:9" x14ac:dyDescent="0.15">
      <c r="A4608" s="169" t="s">
        <v>1177</v>
      </c>
      <c r="B4608" s="169" t="s">
        <v>389</v>
      </c>
      <c r="C4608" s="170" t="s">
        <v>60</v>
      </c>
      <c r="D4608" s="170" t="s">
        <v>63</v>
      </c>
      <c r="E4608" s="171">
        <v>0.73048000000000002</v>
      </c>
      <c r="F4608" s="172">
        <v>4.9190240000000003E-2</v>
      </c>
      <c r="G4608" s="171">
        <v>6.8334430000000002E-2</v>
      </c>
      <c r="H4608" s="171">
        <v>0.47161999999999998</v>
      </c>
      <c r="I4608" s="170" t="b">
        <v>1</v>
      </c>
    </row>
    <row r="4609" spans="1:9" x14ac:dyDescent="0.15">
      <c r="A4609" s="169" t="s">
        <v>1177</v>
      </c>
      <c r="B4609" s="169" t="s">
        <v>121</v>
      </c>
      <c r="C4609" s="170" t="s">
        <v>67</v>
      </c>
      <c r="D4609" s="170" t="s">
        <v>61</v>
      </c>
      <c r="E4609" s="171">
        <v>9.9570000000000006E-2</v>
      </c>
      <c r="F4609" s="172">
        <v>8.6177699999999996E-2</v>
      </c>
      <c r="G4609" s="171">
        <v>9.8527299999999998E-2</v>
      </c>
      <c r="H4609" s="171">
        <v>0.38175999999999999</v>
      </c>
      <c r="I4609" s="170" t="b">
        <v>1</v>
      </c>
    </row>
    <row r="4610" spans="1:9" x14ac:dyDescent="0.15">
      <c r="A4610" s="169" t="s">
        <v>1177</v>
      </c>
      <c r="B4610" s="169" t="s">
        <v>980</v>
      </c>
      <c r="C4610" s="170" t="s">
        <v>63</v>
      </c>
      <c r="D4610" s="170" t="s">
        <v>60</v>
      </c>
      <c r="E4610" s="171">
        <v>0.27890999999999999</v>
      </c>
      <c r="F4610" s="172">
        <v>-4.7091599999999997E-2</v>
      </c>
      <c r="G4610" s="171">
        <v>6.7954890000000004E-2</v>
      </c>
      <c r="H4610" s="171">
        <v>0.48831999999999998</v>
      </c>
      <c r="I4610" s="170" t="b">
        <v>1</v>
      </c>
    </row>
    <row r="4611" spans="1:9" x14ac:dyDescent="0.15">
      <c r="A4611" s="169" t="s">
        <v>1177</v>
      </c>
      <c r="B4611" s="169" t="s">
        <v>914</v>
      </c>
      <c r="C4611" s="170" t="s">
        <v>63</v>
      </c>
      <c r="D4611" s="170" t="s">
        <v>60</v>
      </c>
      <c r="E4611" s="171">
        <v>0.26917000000000002</v>
      </c>
      <c r="F4611" s="172">
        <v>-4.9190200000000003E-2</v>
      </c>
      <c r="G4611" s="171">
        <v>6.7359710000000003E-2</v>
      </c>
      <c r="H4611" s="171">
        <v>0.46522999999999998</v>
      </c>
      <c r="I4611" s="170" t="b">
        <v>1</v>
      </c>
    </row>
    <row r="4612" spans="1:9" x14ac:dyDescent="0.15">
      <c r="A4612" s="169" t="s">
        <v>1177</v>
      </c>
      <c r="B4612" s="169" t="s">
        <v>845</v>
      </c>
      <c r="C4612" s="170" t="s">
        <v>60</v>
      </c>
      <c r="D4612" s="170" t="s">
        <v>63</v>
      </c>
      <c r="E4612" s="171">
        <v>0.22370999999999999</v>
      </c>
      <c r="F4612" s="172">
        <v>1.2916230000000001E-2</v>
      </c>
      <c r="G4612" s="171">
        <v>7.4391410000000005E-2</v>
      </c>
      <c r="H4612" s="171">
        <v>0.86216000000000004</v>
      </c>
      <c r="I4612" s="170" t="b">
        <v>1</v>
      </c>
    </row>
    <row r="4613" spans="1:9" x14ac:dyDescent="0.15">
      <c r="A4613" s="169" t="s">
        <v>1177</v>
      </c>
      <c r="B4613" s="169" t="s">
        <v>197</v>
      </c>
      <c r="C4613" s="170" t="s">
        <v>1186</v>
      </c>
      <c r="D4613" s="170" t="s">
        <v>1176</v>
      </c>
      <c r="E4613" s="171">
        <v>0.29475000000000001</v>
      </c>
      <c r="F4613" s="172">
        <v>4.6883590000000003E-2</v>
      </c>
      <c r="G4613" s="171">
        <v>6.4992149999999999E-2</v>
      </c>
      <c r="H4613" s="171">
        <v>0.47067999999999999</v>
      </c>
      <c r="I4613" s="170" t="b">
        <v>0</v>
      </c>
    </row>
    <row r="4614" spans="1:9" x14ac:dyDescent="0.15">
      <c r="A4614" s="169" t="s">
        <v>1177</v>
      </c>
      <c r="B4614" s="169" t="s">
        <v>940</v>
      </c>
      <c r="C4614" s="170" t="s">
        <v>1176</v>
      </c>
      <c r="D4614" s="170" t="s">
        <v>1200</v>
      </c>
      <c r="E4614" s="171">
        <v>0.39734999999999998</v>
      </c>
      <c r="F4614" s="172">
        <v>6.6723630000000006E-2</v>
      </c>
      <c r="G4614" s="171">
        <v>6.1501340000000002E-2</v>
      </c>
      <c r="H4614" s="171">
        <v>0.27795999999999998</v>
      </c>
      <c r="I4614" s="170" t="b">
        <v>0</v>
      </c>
    </row>
    <row r="4615" spans="1:9" x14ac:dyDescent="0.15">
      <c r="A4615" s="169" t="s">
        <v>1177</v>
      </c>
      <c r="B4615" s="169" t="s">
        <v>301</v>
      </c>
      <c r="C4615" s="170" t="s">
        <v>60</v>
      </c>
      <c r="D4615" s="170" t="s">
        <v>63</v>
      </c>
      <c r="E4615" s="171">
        <v>0.33271000000000001</v>
      </c>
      <c r="F4615" s="172">
        <v>-0.12556320000000001</v>
      </c>
      <c r="G4615" s="171">
        <v>6.4361150000000006E-2</v>
      </c>
      <c r="H4615" s="171">
        <v>5.1067000000000001E-2</v>
      </c>
      <c r="I4615" s="170" t="b">
        <v>1</v>
      </c>
    </row>
    <row r="4616" spans="1:9" x14ac:dyDescent="0.15">
      <c r="A4616" s="169" t="s">
        <v>1177</v>
      </c>
      <c r="B4616" s="169" t="s">
        <v>180</v>
      </c>
      <c r="C4616" s="170" t="s">
        <v>60</v>
      </c>
      <c r="D4616" s="170" t="s">
        <v>63</v>
      </c>
      <c r="E4616" s="171">
        <v>0.11532000000000001</v>
      </c>
      <c r="F4616" s="172">
        <v>0.17814619000000001</v>
      </c>
      <c r="G4616" s="171">
        <v>8.9174740000000002E-2</v>
      </c>
      <c r="H4616" s="171">
        <v>4.5747000000000003E-2</v>
      </c>
      <c r="I4616" s="170" t="b">
        <v>1</v>
      </c>
    </row>
    <row r="4617" spans="1:9" x14ac:dyDescent="0.15">
      <c r="A4617" s="169" t="s">
        <v>1177</v>
      </c>
      <c r="B4617" s="169" t="s">
        <v>801</v>
      </c>
      <c r="C4617" s="170" t="s">
        <v>61</v>
      </c>
      <c r="D4617" s="170" t="s">
        <v>67</v>
      </c>
      <c r="E4617" s="171">
        <v>0.46017999999999998</v>
      </c>
      <c r="F4617" s="172">
        <v>0.11600368</v>
      </c>
      <c r="G4617" s="171">
        <v>6.0632470000000001E-2</v>
      </c>
      <c r="H4617" s="171">
        <v>5.5718999999999998E-2</v>
      </c>
      <c r="I4617" s="170" t="b">
        <v>1</v>
      </c>
    </row>
    <row r="4618" spans="1:9" x14ac:dyDescent="0.15">
      <c r="A4618" s="169" t="s">
        <v>1177</v>
      </c>
      <c r="B4618" s="169" t="s">
        <v>334</v>
      </c>
      <c r="C4618" s="170" t="s">
        <v>67</v>
      </c>
      <c r="D4618" s="170" t="s">
        <v>61</v>
      </c>
      <c r="E4618" s="171">
        <v>0.55320999999999998</v>
      </c>
      <c r="F4618" s="172">
        <v>-4.8790199999999999E-2</v>
      </c>
      <c r="G4618" s="171">
        <v>5.9940710000000001E-2</v>
      </c>
      <c r="H4618" s="171">
        <v>0.41565999999999997</v>
      </c>
      <c r="I4618" s="170" t="b">
        <v>1</v>
      </c>
    </row>
    <row r="4619" spans="1:9" x14ac:dyDescent="0.15">
      <c r="A4619" s="169" t="s">
        <v>1177</v>
      </c>
      <c r="B4619" s="169" t="s">
        <v>385</v>
      </c>
      <c r="C4619" s="170" t="s">
        <v>67</v>
      </c>
      <c r="D4619" s="170" t="s">
        <v>61</v>
      </c>
      <c r="E4619" s="171">
        <v>0.20763000000000001</v>
      </c>
      <c r="F4619" s="172">
        <v>0.15529287999999999</v>
      </c>
      <c r="G4619" s="171">
        <v>7.2277960000000002E-2</v>
      </c>
      <c r="H4619" s="171">
        <v>3.1669999999999997E-2</v>
      </c>
      <c r="I4619" s="170" t="b">
        <v>1</v>
      </c>
    </row>
    <row r="4620" spans="1:9" x14ac:dyDescent="0.15">
      <c r="A4620" s="169" t="s">
        <v>1177</v>
      </c>
      <c r="B4620" s="169" t="s">
        <v>964</v>
      </c>
      <c r="C4620" s="170" t="s">
        <v>60</v>
      </c>
      <c r="D4620" s="170" t="s">
        <v>63</v>
      </c>
      <c r="E4620" s="171">
        <v>0.23383000000000001</v>
      </c>
      <c r="F4620" s="172">
        <v>3.8258710000000001E-2</v>
      </c>
      <c r="G4620" s="171">
        <v>7.1305320000000005E-2</v>
      </c>
      <c r="H4620" s="171">
        <v>0.59157999999999999</v>
      </c>
      <c r="I4620" s="170" t="b">
        <v>1</v>
      </c>
    </row>
    <row r="4621" spans="1:9" x14ac:dyDescent="0.15">
      <c r="A4621" s="169" t="s">
        <v>1177</v>
      </c>
      <c r="B4621" s="169" t="s">
        <v>966</v>
      </c>
      <c r="C4621" s="170" t="s">
        <v>63</v>
      </c>
      <c r="D4621" s="170" t="s">
        <v>61</v>
      </c>
      <c r="E4621" s="171">
        <v>0.4425</v>
      </c>
      <c r="F4621" s="172">
        <v>0.10705907000000001</v>
      </c>
      <c r="G4621" s="171">
        <v>5.987249E-2</v>
      </c>
      <c r="H4621" s="171">
        <v>7.3757000000000003E-2</v>
      </c>
      <c r="I4621" s="170" t="b">
        <v>0</v>
      </c>
    </row>
    <row r="4622" spans="1:9" x14ac:dyDescent="0.15">
      <c r="A4622" s="169" t="s">
        <v>1177</v>
      </c>
      <c r="B4622" s="169" t="s">
        <v>94</v>
      </c>
      <c r="C4622" s="170" t="s">
        <v>60</v>
      </c>
      <c r="D4622" s="170" t="s">
        <v>63</v>
      </c>
      <c r="E4622" s="171">
        <v>0.54920000000000002</v>
      </c>
      <c r="F4622" s="172">
        <v>2.1223639999999998E-2</v>
      </c>
      <c r="G4622" s="171">
        <v>6.1020100000000001E-2</v>
      </c>
      <c r="H4622" s="171">
        <v>0.72797999999999996</v>
      </c>
      <c r="I4622" s="170" t="b">
        <v>1</v>
      </c>
    </row>
    <row r="4623" spans="1:9" x14ac:dyDescent="0.15">
      <c r="A4623" s="169" t="s">
        <v>1177</v>
      </c>
      <c r="B4623" s="169" t="s">
        <v>323</v>
      </c>
      <c r="C4623" s="170" t="s">
        <v>60</v>
      </c>
      <c r="D4623" s="170" t="s">
        <v>63</v>
      </c>
      <c r="E4623" s="171">
        <v>0.63544999999999996</v>
      </c>
      <c r="F4623" s="172">
        <v>-1.0939900000000001E-2</v>
      </c>
      <c r="G4623" s="171">
        <v>6.1459029999999998E-2</v>
      </c>
      <c r="H4623" s="171">
        <v>0.85872000000000004</v>
      </c>
      <c r="I4623" s="170" t="b">
        <v>1</v>
      </c>
    </row>
    <row r="4624" spans="1:9" x14ac:dyDescent="0.15">
      <c r="A4624" s="169" t="s">
        <v>1177</v>
      </c>
      <c r="B4624" s="169" t="s">
        <v>362</v>
      </c>
      <c r="C4624" s="170" t="s">
        <v>60</v>
      </c>
      <c r="D4624" s="170" t="s">
        <v>63</v>
      </c>
      <c r="E4624" s="171">
        <v>0.28386</v>
      </c>
      <c r="F4624" s="172">
        <v>4.9742090000000003E-2</v>
      </c>
      <c r="G4624" s="171">
        <v>6.5686339999999996E-2</v>
      </c>
      <c r="H4624" s="171">
        <v>0.44889000000000001</v>
      </c>
      <c r="I4624" s="170" t="b">
        <v>1</v>
      </c>
    </row>
    <row r="4625" spans="1:9" x14ac:dyDescent="0.15">
      <c r="A4625" s="169" t="s">
        <v>1177</v>
      </c>
      <c r="B4625" s="169" t="s">
        <v>360</v>
      </c>
      <c r="C4625" s="170" t="s">
        <v>67</v>
      </c>
      <c r="D4625" s="170" t="s">
        <v>61</v>
      </c>
      <c r="E4625" s="171">
        <v>0.81389999999999996</v>
      </c>
      <c r="F4625" s="172">
        <v>-8.158E-2</v>
      </c>
      <c r="G4625" s="171">
        <v>7.5339000000000003E-2</v>
      </c>
      <c r="H4625" s="171">
        <v>0.27888000000000002</v>
      </c>
      <c r="I4625" s="170" t="b">
        <v>1</v>
      </c>
    </row>
    <row r="4626" spans="1:9" x14ac:dyDescent="0.15">
      <c r="A4626" s="169" t="s">
        <v>1177</v>
      </c>
      <c r="B4626" s="169" t="s">
        <v>861</v>
      </c>
      <c r="C4626" s="170" t="s">
        <v>63</v>
      </c>
      <c r="D4626" s="170" t="s">
        <v>60</v>
      </c>
      <c r="E4626" s="171">
        <v>0.42876999999999998</v>
      </c>
      <c r="F4626" s="172">
        <v>9.0754360000000006E-2</v>
      </c>
      <c r="G4626" s="171">
        <v>6.0749690000000002E-2</v>
      </c>
      <c r="H4626" s="171">
        <v>0.13519999999999999</v>
      </c>
      <c r="I4626" s="170" t="b">
        <v>1</v>
      </c>
    </row>
    <row r="4627" spans="1:9" x14ac:dyDescent="0.15">
      <c r="A4627" s="169" t="s">
        <v>1177</v>
      </c>
      <c r="B4627" s="169" t="s">
        <v>849</v>
      </c>
      <c r="C4627" s="170" t="s">
        <v>63</v>
      </c>
      <c r="D4627" s="170" t="s">
        <v>60</v>
      </c>
      <c r="E4627" s="171">
        <v>0.34111000000000002</v>
      </c>
      <c r="F4627" s="172">
        <v>4.6883590000000003E-2</v>
      </c>
      <c r="G4627" s="171">
        <v>6.3850009999999999E-2</v>
      </c>
      <c r="H4627" s="171">
        <v>0.46278000000000002</v>
      </c>
      <c r="I4627" s="170" t="b">
        <v>1</v>
      </c>
    </row>
    <row r="4628" spans="1:9" x14ac:dyDescent="0.15">
      <c r="A4628" s="169" t="s">
        <v>44</v>
      </c>
      <c r="B4628" s="169" t="s">
        <v>954</v>
      </c>
      <c r="C4628" s="170" t="s">
        <v>63</v>
      </c>
      <c r="D4628" s="170" t="s">
        <v>61</v>
      </c>
      <c r="E4628" s="171">
        <v>0.40444000000000002</v>
      </c>
      <c r="F4628" s="172">
        <v>4.9353000000000001E-3</v>
      </c>
      <c r="G4628" s="171">
        <v>2.2737999999999999E-3</v>
      </c>
      <c r="H4628" s="171">
        <v>2.9970900000000002E-2</v>
      </c>
      <c r="I4628" s="170" t="b">
        <v>1</v>
      </c>
    </row>
    <row r="4629" spans="1:9" x14ac:dyDescent="0.15">
      <c r="A4629" s="169" t="s">
        <v>44</v>
      </c>
      <c r="B4629" s="169" t="s">
        <v>327</v>
      </c>
      <c r="C4629" s="170" t="s">
        <v>60</v>
      </c>
      <c r="D4629" s="170" t="s">
        <v>63</v>
      </c>
      <c r="E4629" s="171">
        <v>0.56491000000000002</v>
      </c>
      <c r="F4629" s="172">
        <v>6.2744999999999997E-3</v>
      </c>
      <c r="G4629" s="171">
        <v>2.2495000000000002E-3</v>
      </c>
      <c r="H4629" s="171">
        <v>5.2821400000000003E-3</v>
      </c>
      <c r="I4629" s="170" t="b">
        <v>1</v>
      </c>
    </row>
    <row r="4630" spans="1:9" x14ac:dyDescent="0.15">
      <c r="A4630" s="169" t="s">
        <v>44</v>
      </c>
      <c r="B4630" s="169" t="s">
        <v>239</v>
      </c>
      <c r="C4630" s="170" t="s">
        <v>60</v>
      </c>
      <c r="D4630" s="170" t="s">
        <v>63</v>
      </c>
      <c r="E4630" s="171">
        <v>0.35158</v>
      </c>
      <c r="F4630" s="172">
        <v>-1.5335E-2</v>
      </c>
      <c r="G4630" s="171">
        <v>2.3419000000000001E-3</v>
      </c>
      <c r="H4630" s="172">
        <v>5.84E-11</v>
      </c>
      <c r="I4630" s="170" t="b">
        <v>1</v>
      </c>
    </row>
    <row r="4631" spans="1:9" x14ac:dyDescent="0.15">
      <c r="A4631" s="169" t="s">
        <v>44</v>
      </c>
      <c r="B4631" s="169" t="s">
        <v>144</v>
      </c>
      <c r="C4631" s="170" t="s">
        <v>60</v>
      </c>
      <c r="D4631" s="170" t="s">
        <v>63</v>
      </c>
      <c r="E4631" s="171">
        <v>0.47034999999999999</v>
      </c>
      <c r="F4631" s="172">
        <v>1.1792E-2</v>
      </c>
      <c r="G4631" s="171">
        <v>2.2387000000000002E-3</v>
      </c>
      <c r="H4631" s="172">
        <v>1.3799999999999999E-7</v>
      </c>
      <c r="I4631" s="170" t="b">
        <v>1</v>
      </c>
    </row>
    <row r="4632" spans="1:9" x14ac:dyDescent="0.15">
      <c r="A4632" s="169" t="s">
        <v>44</v>
      </c>
      <c r="B4632" s="169" t="s">
        <v>353</v>
      </c>
      <c r="C4632" s="170" t="s">
        <v>67</v>
      </c>
      <c r="D4632" s="170" t="s">
        <v>60</v>
      </c>
      <c r="E4632" s="171">
        <v>0.88780000000000003</v>
      </c>
      <c r="F4632" s="172">
        <v>8.4010999999999999E-3</v>
      </c>
      <c r="G4632" s="171">
        <v>3.5444999999999999E-3</v>
      </c>
      <c r="H4632" s="171">
        <v>1.7779900000000001E-2</v>
      </c>
      <c r="I4632" s="170" t="b">
        <v>1</v>
      </c>
    </row>
    <row r="4633" spans="1:9" x14ac:dyDescent="0.15">
      <c r="A4633" s="169" t="s">
        <v>44</v>
      </c>
      <c r="B4633" s="169" t="s">
        <v>380</v>
      </c>
      <c r="C4633" s="170" t="s">
        <v>60</v>
      </c>
      <c r="D4633" s="170" t="s">
        <v>63</v>
      </c>
      <c r="E4633" s="171">
        <v>4.6635999999999997E-2</v>
      </c>
      <c r="F4633" s="172">
        <v>5.6224999999999999E-3</v>
      </c>
      <c r="G4633" s="171">
        <v>5.3633999999999999E-3</v>
      </c>
      <c r="H4633" s="171">
        <v>0.29449999999999998</v>
      </c>
      <c r="I4633" s="170" t="b">
        <v>1</v>
      </c>
    </row>
    <row r="4634" spans="1:9" x14ac:dyDescent="0.15">
      <c r="A4634" s="169" t="s">
        <v>44</v>
      </c>
      <c r="B4634" s="169" t="s">
        <v>394</v>
      </c>
      <c r="C4634" s="170" t="s">
        <v>67</v>
      </c>
      <c r="D4634" s="170" t="s">
        <v>60</v>
      </c>
      <c r="E4634" s="171">
        <v>0.47431000000000001</v>
      </c>
      <c r="F4634" s="172">
        <v>5.4299999999999998E-5</v>
      </c>
      <c r="G4634" s="171">
        <v>2.2420000000000001E-3</v>
      </c>
      <c r="H4634" s="171">
        <v>0.98068</v>
      </c>
      <c r="I4634" s="170" t="b">
        <v>0</v>
      </c>
    </row>
    <row r="4635" spans="1:9" x14ac:dyDescent="0.15">
      <c r="A4635" s="169" t="s">
        <v>44</v>
      </c>
      <c r="B4635" s="169" t="s">
        <v>813</v>
      </c>
      <c r="C4635" s="170" t="s">
        <v>60</v>
      </c>
      <c r="D4635" s="170" t="s">
        <v>63</v>
      </c>
      <c r="E4635" s="171">
        <v>0.47946</v>
      </c>
      <c r="F4635" s="172">
        <v>2.6497999999999999E-3</v>
      </c>
      <c r="G4635" s="171">
        <v>2.2382000000000001E-3</v>
      </c>
      <c r="H4635" s="171">
        <v>0.23644000000000001</v>
      </c>
      <c r="I4635" s="170" t="b">
        <v>1</v>
      </c>
    </row>
    <row r="4636" spans="1:9" x14ac:dyDescent="0.15">
      <c r="A4636" s="169" t="s">
        <v>44</v>
      </c>
      <c r="B4636" s="169" t="s">
        <v>295</v>
      </c>
      <c r="C4636" s="170" t="s">
        <v>60</v>
      </c>
      <c r="D4636" s="170" t="s">
        <v>63</v>
      </c>
      <c r="E4636" s="171">
        <v>9.3844999999999998E-2</v>
      </c>
      <c r="F4636" s="172">
        <v>-2.2039999999999999E-4</v>
      </c>
      <c r="G4636" s="171">
        <v>3.8360999999999998E-3</v>
      </c>
      <c r="H4636" s="171">
        <v>0.95418999999999998</v>
      </c>
      <c r="I4636" s="170" t="b">
        <v>1</v>
      </c>
    </row>
    <row r="4637" spans="1:9" x14ac:dyDescent="0.15">
      <c r="A4637" s="169" t="s">
        <v>44</v>
      </c>
      <c r="B4637" s="169" t="s">
        <v>365</v>
      </c>
      <c r="C4637" s="170" t="s">
        <v>67</v>
      </c>
      <c r="D4637" s="170" t="s">
        <v>61</v>
      </c>
      <c r="E4637" s="171">
        <v>0.31663000000000002</v>
      </c>
      <c r="F4637" s="172">
        <v>3.6915E-4</v>
      </c>
      <c r="G4637" s="171">
        <v>2.4409000000000002E-3</v>
      </c>
      <c r="H4637" s="171">
        <v>0.87978999999999996</v>
      </c>
      <c r="I4637" s="170" t="b">
        <v>1</v>
      </c>
    </row>
    <row r="4638" spans="1:9" x14ac:dyDescent="0.15">
      <c r="A4638" s="169" t="s">
        <v>44</v>
      </c>
      <c r="B4638" s="169" t="s">
        <v>236</v>
      </c>
      <c r="C4638" s="170" t="s">
        <v>67</v>
      </c>
      <c r="D4638" s="170" t="s">
        <v>61</v>
      </c>
      <c r="E4638" s="171">
        <v>0.55932999999999999</v>
      </c>
      <c r="F4638" s="172">
        <v>1.256E-2</v>
      </c>
      <c r="G4638" s="171">
        <v>2.2441000000000002E-3</v>
      </c>
      <c r="H4638" s="172">
        <v>2.18E-8</v>
      </c>
      <c r="I4638" s="170" t="b">
        <v>1</v>
      </c>
    </row>
    <row r="4639" spans="1:9" x14ac:dyDescent="0.15">
      <c r="A4639" s="169" t="s">
        <v>44</v>
      </c>
      <c r="B4639" s="169" t="s">
        <v>232</v>
      </c>
      <c r="C4639" s="170" t="s">
        <v>67</v>
      </c>
      <c r="D4639" s="170" t="s">
        <v>61</v>
      </c>
      <c r="E4639" s="171">
        <v>0.58547000000000005</v>
      </c>
      <c r="F4639" s="172">
        <v>7.5132999999999997E-3</v>
      </c>
      <c r="G4639" s="171">
        <v>2.2621E-3</v>
      </c>
      <c r="H4639" s="171">
        <v>8.9592000000000003E-4</v>
      </c>
      <c r="I4639" s="170" t="b">
        <v>1</v>
      </c>
    </row>
    <row r="4640" spans="1:9" x14ac:dyDescent="0.15">
      <c r="A4640" s="169" t="s">
        <v>44</v>
      </c>
      <c r="B4640" s="169" t="s">
        <v>930</v>
      </c>
      <c r="C4640" s="170" t="s">
        <v>67</v>
      </c>
      <c r="D4640" s="170" t="s">
        <v>61</v>
      </c>
      <c r="E4640" s="171">
        <v>0.22439000000000001</v>
      </c>
      <c r="F4640" s="172">
        <v>4.9588999999999996E-3</v>
      </c>
      <c r="G4640" s="171">
        <v>2.6906999999999999E-3</v>
      </c>
      <c r="H4640" s="171">
        <v>6.5332600000000005E-2</v>
      </c>
      <c r="I4640" s="170" t="b">
        <v>1</v>
      </c>
    </row>
    <row r="4641" spans="1:9" x14ac:dyDescent="0.15">
      <c r="A4641" s="169" t="s">
        <v>44</v>
      </c>
      <c r="B4641" s="169" t="s">
        <v>297</v>
      </c>
      <c r="C4641" s="170" t="s">
        <v>67</v>
      </c>
      <c r="D4641" s="170" t="s">
        <v>60</v>
      </c>
      <c r="E4641" s="171">
        <v>0.45016</v>
      </c>
      <c r="F4641" s="172">
        <v>3.3445000000000003E-4</v>
      </c>
      <c r="G4641" s="171">
        <v>2.2455000000000001E-3</v>
      </c>
      <c r="H4641" s="171">
        <v>0.88160000000000005</v>
      </c>
      <c r="I4641" s="170" t="b">
        <v>0</v>
      </c>
    </row>
    <row r="4642" spans="1:9" x14ac:dyDescent="0.15">
      <c r="A4642" s="169" t="s">
        <v>44</v>
      </c>
      <c r="B4642" s="169" t="s">
        <v>109</v>
      </c>
      <c r="C4642" s="170" t="s">
        <v>67</v>
      </c>
      <c r="D4642" s="170" t="s">
        <v>60</v>
      </c>
      <c r="E4642" s="171">
        <v>0.30647999999999997</v>
      </c>
      <c r="F4642" s="172">
        <v>-7.9684000000000005E-3</v>
      </c>
      <c r="G4642" s="171">
        <v>2.4267999999999998E-3</v>
      </c>
      <c r="H4642" s="171">
        <v>1.0253E-3</v>
      </c>
      <c r="I4642" s="170" t="b">
        <v>1</v>
      </c>
    </row>
    <row r="4643" spans="1:9" x14ac:dyDescent="0.15">
      <c r="A4643" s="169" t="s">
        <v>44</v>
      </c>
      <c r="B4643" s="169" t="s">
        <v>282</v>
      </c>
      <c r="C4643" s="170" t="s">
        <v>67</v>
      </c>
      <c r="D4643" s="170" t="s">
        <v>61</v>
      </c>
      <c r="E4643" s="171">
        <v>0.60724</v>
      </c>
      <c r="F4643" s="172">
        <v>1.1048E-3</v>
      </c>
      <c r="G4643" s="171">
        <v>2.2853999999999999E-3</v>
      </c>
      <c r="H4643" s="171">
        <v>0.62878000000000001</v>
      </c>
      <c r="I4643" s="170" t="b">
        <v>1</v>
      </c>
    </row>
    <row r="4644" spans="1:9" x14ac:dyDescent="0.15">
      <c r="A4644" s="169" t="s">
        <v>44</v>
      </c>
      <c r="B4644" s="169" t="s">
        <v>175</v>
      </c>
      <c r="C4644" s="170" t="s">
        <v>67</v>
      </c>
      <c r="D4644" s="170" t="s">
        <v>63</v>
      </c>
      <c r="E4644" s="171">
        <v>0.29046</v>
      </c>
      <c r="F4644" s="172">
        <v>1.0042000000000001E-2</v>
      </c>
      <c r="G4644" s="171">
        <v>2.4594E-3</v>
      </c>
      <c r="H4644" s="172">
        <v>4.4499999999999997E-5</v>
      </c>
      <c r="I4644" s="170" t="b">
        <v>1</v>
      </c>
    </row>
    <row r="4645" spans="1:9" x14ac:dyDescent="0.15">
      <c r="A4645" s="169" t="s">
        <v>44</v>
      </c>
      <c r="B4645" s="169" t="s">
        <v>835</v>
      </c>
      <c r="C4645" s="170" t="s">
        <v>60</v>
      </c>
      <c r="D4645" s="170" t="s">
        <v>61</v>
      </c>
      <c r="E4645" s="171">
        <v>0.38585000000000003</v>
      </c>
      <c r="F4645" s="172">
        <v>2.1170999999999998E-3</v>
      </c>
      <c r="G4645" s="171">
        <v>2.3012000000000002E-3</v>
      </c>
      <c r="H4645" s="171">
        <v>0.35757</v>
      </c>
      <c r="I4645" s="170" t="b">
        <v>1</v>
      </c>
    </row>
    <row r="4646" spans="1:9" x14ac:dyDescent="0.15">
      <c r="A4646" s="169" t="s">
        <v>44</v>
      </c>
      <c r="B4646" s="169" t="s">
        <v>181</v>
      </c>
      <c r="C4646" s="170" t="s">
        <v>67</v>
      </c>
      <c r="D4646" s="170" t="s">
        <v>61</v>
      </c>
      <c r="E4646" s="171">
        <v>0.27884999999999999</v>
      </c>
      <c r="F4646" s="172">
        <v>4.0936999999999999E-4</v>
      </c>
      <c r="G4646" s="171">
        <v>2.4973E-3</v>
      </c>
      <c r="H4646" s="171">
        <v>0.86978999999999995</v>
      </c>
      <c r="I4646" s="170" t="b">
        <v>1</v>
      </c>
    </row>
    <row r="4647" spans="1:9" x14ac:dyDescent="0.15">
      <c r="A4647" s="169" t="s">
        <v>44</v>
      </c>
      <c r="B4647" s="169" t="s">
        <v>346</v>
      </c>
      <c r="C4647" s="170" t="s">
        <v>67</v>
      </c>
      <c r="D4647" s="170" t="s">
        <v>61</v>
      </c>
      <c r="E4647" s="171">
        <v>0.51366999999999996</v>
      </c>
      <c r="F4647" s="172">
        <v>-2.1434000000000002E-2</v>
      </c>
      <c r="G4647" s="171">
        <v>2.2569000000000001E-3</v>
      </c>
      <c r="H4647" s="172">
        <v>2.1799999999999999E-21</v>
      </c>
      <c r="I4647" s="170" t="b">
        <v>1</v>
      </c>
    </row>
    <row r="4648" spans="1:9" x14ac:dyDescent="0.15">
      <c r="A4648" s="169" t="s">
        <v>44</v>
      </c>
      <c r="B4648" s="169" t="s">
        <v>773</v>
      </c>
      <c r="C4648" s="170" t="s">
        <v>67</v>
      </c>
      <c r="D4648" s="170" t="s">
        <v>61</v>
      </c>
      <c r="E4648" s="171">
        <v>0.30570999999999998</v>
      </c>
      <c r="F4648" s="172">
        <v>-2.4528000000000002E-3</v>
      </c>
      <c r="G4648" s="171">
        <v>2.4342000000000001E-3</v>
      </c>
      <c r="H4648" s="171">
        <v>0.31363000000000002</v>
      </c>
      <c r="I4648" s="170" t="b">
        <v>1</v>
      </c>
    </row>
    <row r="4649" spans="1:9" x14ac:dyDescent="0.15">
      <c r="A4649" s="169" t="s">
        <v>44</v>
      </c>
      <c r="B4649" s="169" t="s">
        <v>793</v>
      </c>
      <c r="C4649" s="170" t="s">
        <v>63</v>
      </c>
      <c r="D4649" s="170" t="s">
        <v>60</v>
      </c>
      <c r="E4649" s="171">
        <v>0.10587000000000001</v>
      </c>
      <c r="F4649" s="172">
        <v>1.8169E-3</v>
      </c>
      <c r="G4649" s="171">
        <v>3.6465E-3</v>
      </c>
      <c r="H4649" s="171">
        <v>0.61829999999999996</v>
      </c>
      <c r="I4649" s="170" t="b">
        <v>1</v>
      </c>
    </row>
    <row r="4650" spans="1:9" x14ac:dyDescent="0.15">
      <c r="A4650" s="169" t="s">
        <v>44</v>
      </c>
      <c r="B4650" s="169" t="s">
        <v>154</v>
      </c>
      <c r="C4650" s="170" t="s">
        <v>67</v>
      </c>
      <c r="D4650" s="170" t="s">
        <v>61</v>
      </c>
      <c r="E4650" s="171">
        <v>0.17307</v>
      </c>
      <c r="F4650" s="172">
        <v>1.7420999999999999E-3</v>
      </c>
      <c r="G4650" s="171">
        <v>2.9539000000000002E-3</v>
      </c>
      <c r="H4650" s="171">
        <v>0.55535000000000001</v>
      </c>
      <c r="I4650" s="170" t="b">
        <v>1</v>
      </c>
    </row>
    <row r="4651" spans="1:9" x14ac:dyDescent="0.15">
      <c r="A4651" s="169" t="s">
        <v>44</v>
      </c>
      <c r="B4651" s="169" t="s">
        <v>404</v>
      </c>
      <c r="C4651" s="170" t="s">
        <v>60</v>
      </c>
      <c r="D4651" s="170" t="s">
        <v>63</v>
      </c>
      <c r="E4651" s="171">
        <v>0.82691000000000003</v>
      </c>
      <c r="F4651" s="172">
        <v>-1.7470000000000001E-3</v>
      </c>
      <c r="G4651" s="171">
        <v>2.9535E-3</v>
      </c>
      <c r="H4651" s="171">
        <v>0.55418999999999996</v>
      </c>
      <c r="I4651" s="170" t="b">
        <v>1</v>
      </c>
    </row>
    <row r="4652" spans="1:9" x14ac:dyDescent="0.15">
      <c r="A4652" s="169" t="s">
        <v>44</v>
      </c>
      <c r="B4652" s="169" t="s">
        <v>922</v>
      </c>
      <c r="C4652" s="170" t="s">
        <v>63</v>
      </c>
      <c r="D4652" s="170" t="s">
        <v>60</v>
      </c>
      <c r="E4652" s="171">
        <v>0.49625999999999998</v>
      </c>
      <c r="F4652" s="172">
        <v>1.6410999999999999E-3</v>
      </c>
      <c r="G4652" s="171">
        <v>2.2376000000000002E-3</v>
      </c>
      <c r="H4652" s="171">
        <v>0.46331</v>
      </c>
      <c r="I4652" s="170" t="b">
        <v>1</v>
      </c>
    </row>
    <row r="4653" spans="1:9" x14ac:dyDescent="0.15">
      <c r="A4653" s="169" t="s">
        <v>44</v>
      </c>
      <c r="B4653" s="169" t="s">
        <v>178</v>
      </c>
      <c r="C4653" s="170" t="s">
        <v>63</v>
      </c>
      <c r="D4653" s="170" t="s">
        <v>61</v>
      </c>
      <c r="E4653" s="171">
        <v>0.72496000000000005</v>
      </c>
      <c r="F4653" s="172">
        <v>1.9151999999999999E-3</v>
      </c>
      <c r="G4653" s="171">
        <v>2.4987999999999998E-3</v>
      </c>
      <c r="H4653" s="171">
        <v>0.44341000000000003</v>
      </c>
      <c r="I4653" s="170" t="b">
        <v>1</v>
      </c>
    </row>
    <row r="4654" spans="1:9" x14ac:dyDescent="0.15">
      <c r="A4654" s="169" t="s">
        <v>44</v>
      </c>
      <c r="B4654" s="169" t="s">
        <v>253</v>
      </c>
      <c r="C4654" s="170" t="s">
        <v>67</v>
      </c>
      <c r="D4654" s="170" t="s">
        <v>61</v>
      </c>
      <c r="E4654" s="171">
        <v>0.44091000000000002</v>
      </c>
      <c r="F4654" s="172">
        <v>-5.4675000000000001E-3</v>
      </c>
      <c r="G4654" s="171">
        <v>2.2483999999999998E-3</v>
      </c>
      <c r="H4654" s="171">
        <v>1.5026899999999999E-2</v>
      </c>
      <c r="I4654" s="170" t="b">
        <v>1</v>
      </c>
    </row>
    <row r="4655" spans="1:9" x14ac:dyDescent="0.15">
      <c r="A4655" s="169" t="s">
        <v>44</v>
      </c>
      <c r="B4655" s="169" t="s">
        <v>254</v>
      </c>
      <c r="C4655" s="170" t="s">
        <v>63</v>
      </c>
      <c r="D4655" s="170" t="s">
        <v>61</v>
      </c>
      <c r="E4655" s="171">
        <v>0.32379999999999998</v>
      </c>
      <c r="F4655" s="172">
        <v>-4.5535000000000003E-3</v>
      </c>
      <c r="G4655" s="171">
        <v>2.3839999999999998E-3</v>
      </c>
      <c r="H4655" s="171">
        <v>5.61358E-2</v>
      </c>
      <c r="I4655" s="170" t="b">
        <v>1</v>
      </c>
    </row>
    <row r="4656" spans="1:9" x14ac:dyDescent="0.15">
      <c r="A4656" s="169" t="s">
        <v>44</v>
      </c>
      <c r="B4656" s="169" t="s">
        <v>321</v>
      </c>
      <c r="C4656" s="170" t="s">
        <v>63</v>
      </c>
      <c r="D4656" s="170" t="s">
        <v>61</v>
      </c>
      <c r="E4656" s="171">
        <v>0.32419999999999999</v>
      </c>
      <c r="F4656" s="172">
        <v>6.9319000000000004E-3</v>
      </c>
      <c r="G4656" s="171">
        <v>2.3936000000000001E-3</v>
      </c>
      <c r="H4656" s="171">
        <v>3.7793800000000002E-3</v>
      </c>
      <c r="I4656" s="170" t="b">
        <v>1</v>
      </c>
    </row>
    <row r="4657" spans="1:9" x14ac:dyDescent="0.15">
      <c r="A4657" s="169" t="s">
        <v>44</v>
      </c>
      <c r="B4657" s="169" t="s">
        <v>165</v>
      </c>
      <c r="C4657" s="170" t="s">
        <v>60</v>
      </c>
      <c r="D4657" s="170" t="s">
        <v>63</v>
      </c>
      <c r="E4657" s="171">
        <v>0.59091000000000005</v>
      </c>
      <c r="F4657" s="172">
        <v>7.9518999999999996E-3</v>
      </c>
      <c r="G4657" s="171">
        <v>2.2723999999999999E-3</v>
      </c>
      <c r="H4657" s="172">
        <v>4.6642999999999999E-4</v>
      </c>
      <c r="I4657" s="170" t="b">
        <v>1</v>
      </c>
    </row>
    <row r="4658" spans="1:9" x14ac:dyDescent="0.15">
      <c r="A4658" s="169" t="s">
        <v>44</v>
      </c>
      <c r="B4658" s="169" t="s">
        <v>222</v>
      </c>
      <c r="C4658" s="170" t="s">
        <v>67</v>
      </c>
      <c r="D4658" s="170" t="s">
        <v>60</v>
      </c>
      <c r="E4658" s="171">
        <v>0.51514000000000004</v>
      </c>
      <c r="F4658" s="172">
        <v>-6.0869000000000001E-3</v>
      </c>
      <c r="G4658" s="171">
        <v>2.2479000000000002E-3</v>
      </c>
      <c r="H4658" s="171">
        <v>6.7726699999999997E-3</v>
      </c>
      <c r="I4658" s="170" t="b">
        <v>0</v>
      </c>
    </row>
    <row r="4659" spans="1:9" x14ac:dyDescent="0.15">
      <c r="A4659" s="169" t="s">
        <v>44</v>
      </c>
      <c r="B4659" s="169" t="s">
        <v>104</v>
      </c>
      <c r="C4659" s="170" t="s">
        <v>63</v>
      </c>
      <c r="D4659" s="170" t="s">
        <v>61</v>
      </c>
      <c r="E4659" s="171">
        <v>0.5897</v>
      </c>
      <c r="F4659" s="172">
        <v>4.0758E-4</v>
      </c>
      <c r="G4659" s="171">
        <v>2.2877000000000002E-3</v>
      </c>
      <c r="H4659" s="171">
        <v>0.85858999999999996</v>
      </c>
      <c r="I4659" s="170" t="b">
        <v>1</v>
      </c>
    </row>
    <row r="4660" spans="1:9" x14ac:dyDescent="0.15">
      <c r="A4660" s="169" t="s">
        <v>44</v>
      </c>
      <c r="B4660" s="169" t="s">
        <v>390</v>
      </c>
      <c r="C4660" s="170" t="s">
        <v>60</v>
      </c>
      <c r="D4660" s="170" t="s">
        <v>61</v>
      </c>
      <c r="E4660" s="171">
        <v>0.82830000000000004</v>
      </c>
      <c r="F4660" s="172">
        <v>7.1818999999999997E-3</v>
      </c>
      <c r="G4660" s="171">
        <v>2.9640000000000001E-3</v>
      </c>
      <c r="H4660" s="171">
        <v>1.53911E-2</v>
      </c>
      <c r="I4660" s="170" t="b">
        <v>1</v>
      </c>
    </row>
    <row r="4661" spans="1:9" x14ac:dyDescent="0.15">
      <c r="A4661" s="169" t="s">
        <v>44</v>
      </c>
      <c r="B4661" s="169" t="s">
        <v>151</v>
      </c>
      <c r="C4661" s="170" t="s">
        <v>67</v>
      </c>
      <c r="D4661" s="170" t="s">
        <v>63</v>
      </c>
      <c r="E4661" s="171">
        <v>0.65044999999999997</v>
      </c>
      <c r="F4661" s="172">
        <v>5.2396999999999999E-3</v>
      </c>
      <c r="G4661" s="171">
        <v>2.343E-3</v>
      </c>
      <c r="H4661" s="171">
        <v>2.53332E-2</v>
      </c>
      <c r="I4661" s="170" t="b">
        <v>1</v>
      </c>
    </row>
    <row r="4662" spans="1:9" x14ac:dyDescent="0.15">
      <c r="A4662" s="169" t="s">
        <v>44</v>
      </c>
      <c r="B4662" s="169" t="s">
        <v>343</v>
      </c>
      <c r="C4662" s="170" t="s">
        <v>60</v>
      </c>
      <c r="D4662" s="170" t="s">
        <v>63</v>
      </c>
      <c r="E4662" s="171">
        <v>0.27705000000000002</v>
      </c>
      <c r="F4662" s="172">
        <v>7.1478000000000002E-3</v>
      </c>
      <c r="G4662" s="171">
        <v>2.4956000000000002E-3</v>
      </c>
      <c r="H4662" s="171">
        <v>4.1820599999999996E-3</v>
      </c>
      <c r="I4662" s="170" t="b">
        <v>1</v>
      </c>
    </row>
    <row r="4663" spans="1:9" x14ac:dyDescent="0.15">
      <c r="A4663" s="169" t="s">
        <v>44</v>
      </c>
      <c r="B4663" s="169" t="s">
        <v>186</v>
      </c>
      <c r="C4663" s="170" t="s">
        <v>60</v>
      </c>
      <c r="D4663" s="170" t="s">
        <v>63</v>
      </c>
      <c r="E4663" s="171">
        <v>0.75653000000000004</v>
      </c>
      <c r="F4663" s="172">
        <v>-1.3828E-2</v>
      </c>
      <c r="G4663" s="171">
        <v>2.6056999999999999E-3</v>
      </c>
      <c r="H4663" s="172">
        <v>1.12E-7</v>
      </c>
      <c r="I4663" s="170" t="b">
        <v>1</v>
      </c>
    </row>
    <row r="4664" spans="1:9" x14ac:dyDescent="0.15">
      <c r="A4664" s="169" t="s">
        <v>44</v>
      </c>
      <c r="B4664" s="169" t="s">
        <v>183</v>
      </c>
      <c r="C4664" s="170" t="s">
        <v>60</v>
      </c>
      <c r="D4664" s="170" t="s">
        <v>63</v>
      </c>
      <c r="E4664" s="171">
        <v>5.1094000000000001E-2</v>
      </c>
      <c r="F4664" s="172">
        <v>1.0142999999999999E-2</v>
      </c>
      <c r="G4664" s="171">
        <v>5.1005E-3</v>
      </c>
      <c r="H4664" s="171">
        <v>4.6741199999999997E-2</v>
      </c>
      <c r="I4664" s="170" t="b">
        <v>1</v>
      </c>
    </row>
    <row r="4665" spans="1:9" x14ac:dyDescent="0.15">
      <c r="A4665" s="169" t="s">
        <v>44</v>
      </c>
      <c r="B4665" s="169" t="s">
        <v>184</v>
      </c>
      <c r="C4665" s="170" t="s">
        <v>67</v>
      </c>
      <c r="D4665" s="170" t="s">
        <v>61</v>
      </c>
      <c r="E4665" s="171">
        <v>0.79278000000000004</v>
      </c>
      <c r="F4665" s="172">
        <v>-5.2820999999999996E-3</v>
      </c>
      <c r="G4665" s="171">
        <v>2.761E-3</v>
      </c>
      <c r="H4665" s="171">
        <v>5.5740400000000002E-2</v>
      </c>
      <c r="I4665" s="170" t="b">
        <v>1</v>
      </c>
    </row>
    <row r="4666" spans="1:9" x14ac:dyDescent="0.15">
      <c r="A4666" s="169" t="s">
        <v>44</v>
      </c>
      <c r="B4666" s="169" t="s">
        <v>948</v>
      </c>
      <c r="C4666" s="170" t="s">
        <v>67</v>
      </c>
      <c r="D4666" s="170" t="s">
        <v>60</v>
      </c>
      <c r="E4666" s="171">
        <v>0.44053999999999999</v>
      </c>
      <c r="F4666" s="172">
        <v>-4.4910999999999996E-3</v>
      </c>
      <c r="G4666" s="171">
        <v>2.2645999999999999E-3</v>
      </c>
      <c r="H4666" s="171">
        <v>4.7350000000000003E-2</v>
      </c>
      <c r="I4666" s="170" t="b">
        <v>0</v>
      </c>
    </row>
    <row r="4667" spans="1:9" x14ac:dyDescent="0.15">
      <c r="A4667" s="169" t="s">
        <v>44</v>
      </c>
      <c r="B4667" s="169" t="s">
        <v>138</v>
      </c>
      <c r="C4667" s="170" t="s">
        <v>67</v>
      </c>
      <c r="D4667" s="170" t="s">
        <v>60</v>
      </c>
      <c r="E4667" s="171">
        <v>0.77254999999999996</v>
      </c>
      <c r="F4667" s="172">
        <v>-6.5296E-3</v>
      </c>
      <c r="G4667" s="171">
        <v>2.6844E-3</v>
      </c>
      <c r="H4667" s="171">
        <v>1.4998900000000001E-2</v>
      </c>
      <c r="I4667" s="170" t="b">
        <v>1</v>
      </c>
    </row>
    <row r="4668" spans="1:9" x14ac:dyDescent="0.15">
      <c r="A4668" s="169" t="s">
        <v>44</v>
      </c>
      <c r="B4668" s="169" t="s">
        <v>283</v>
      </c>
      <c r="C4668" s="170" t="s">
        <v>67</v>
      </c>
      <c r="D4668" s="170" t="s">
        <v>63</v>
      </c>
      <c r="E4668" s="171">
        <v>7.5032000000000001E-2</v>
      </c>
      <c r="F4668" s="172">
        <v>6.3147000000000003E-3</v>
      </c>
      <c r="G4668" s="171">
        <v>4.2687000000000003E-3</v>
      </c>
      <c r="H4668" s="171">
        <v>0.13907</v>
      </c>
      <c r="I4668" s="170" t="b">
        <v>1</v>
      </c>
    </row>
    <row r="4669" spans="1:9" x14ac:dyDescent="0.15">
      <c r="A4669" s="169" t="s">
        <v>44</v>
      </c>
      <c r="B4669" s="169" t="s">
        <v>357</v>
      </c>
      <c r="C4669" s="170" t="s">
        <v>60</v>
      </c>
      <c r="D4669" s="170" t="s">
        <v>63</v>
      </c>
      <c r="E4669" s="171">
        <v>0.66469999999999996</v>
      </c>
      <c r="F4669" s="172">
        <v>1.3351000000000001E-3</v>
      </c>
      <c r="G4669" s="171">
        <v>2.3771E-3</v>
      </c>
      <c r="H4669" s="171">
        <v>0.57435999999999998</v>
      </c>
      <c r="I4669" s="170" t="b">
        <v>1</v>
      </c>
    </row>
    <row r="4670" spans="1:9" x14ac:dyDescent="0.15">
      <c r="A4670" s="169" t="s">
        <v>44</v>
      </c>
      <c r="B4670" s="169" t="s">
        <v>161</v>
      </c>
      <c r="C4670" s="170" t="s">
        <v>60</v>
      </c>
      <c r="D4670" s="170" t="s">
        <v>63</v>
      </c>
      <c r="E4670" s="171">
        <v>0.20832999999999999</v>
      </c>
      <c r="F4670" s="172">
        <v>5.0220999999999998E-3</v>
      </c>
      <c r="G4670" s="171">
        <v>2.7523000000000001E-3</v>
      </c>
      <c r="H4670" s="171">
        <v>6.8048700000000004E-2</v>
      </c>
      <c r="I4670" s="170" t="b">
        <v>1</v>
      </c>
    </row>
    <row r="4671" spans="1:9" x14ac:dyDescent="0.15">
      <c r="A4671" s="169" t="s">
        <v>44</v>
      </c>
      <c r="B4671" s="169" t="s">
        <v>65</v>
      </c>
      <c r="C4671" s="170" t="s">
        <v>60</v>
      </c>
      <c r="D4671" s="170" t="s">
        <v>63</v>
      </c>
      <c r="E4671" s="171">
        <v>0.42070999999999997</v>
      </c>
      <c r="F4671" s="172">
        <v>3.1021E-4</v>
      </c>
      <c r="G4671" s="171">
        <v>2.2607E-3</v>
      </c>
      <c r="H4671" s="171">
        <v>0.89085000000000003</v>
      </c>
      <c r="I4671" s="170" t="b">
        <v>1</v>
      </c>
    </row>
    <row r="4672" spans="1:9" x14ac:dyDescent="0.15">
      <c r="A4672" s="169" t="s">
        <v>44</v>
      </c>
      <c r="B4672" s="169" t="s">
        <v>994</v>
      </c>
      <c r="C4672" s="170" t="s">
        <v>60</v>
      </c>
      <c r="D4672" s="170" t="s">
        <v>61</v>
      </c>
      <c r="E4672" s="171">
        <v>0.22689000000000001</v>
      </c>
      <c r="F4672" s="172">
        <v>-7.2525000000000003E-3</v>
      </c>
      <c r="G4672" s="171">
        <v>2.6722999999999998E-3</v>
      </c>
      <c r="H4672" s="171">
        <v>6.6499699999999998E-3</v>
      </c>
      <c r="I4672" s="170" t="b">
        <v>1</v>
      </c>
    </row>
    <row r="4673" spans="1:9" x14ac:dyDescent="0.15">
      <c r="A4673" s="169" t="s">
        <v>44</v>
      </c>
      <c r="B4673" s="169" t="s">
        <v>409</v>
      </c>
      <c r="C4673" s="170" t="s">
        <v>67</v>
      </c>
      <c r="D4673" s="170" t="s">
        <v>61</v>
      </c>
      <c r="E4673" s="171">
        <v>0.23880999999999999</v>
      </c>
      <c r="F4673" s="172">
        <v>-6.8101999999999998E-3</v>
      </c>
      <c r="G4673" s="171">
        <v>2.6346999999999998E-3</v>
      </c>
      <c r="H4673" s="171">
        <v>9.7436099999999998E-3</v>
      </c>
      <c r="I4673" s="170" t="b">
        <v>1</v>
      </c>
    </row>
    <row r="4674" spans="1:9" x14ac:dyDescent="0.15">
      <c r="A4674" s="169" t="s">
        <v>44</v>
      </c>
      <c r="B4674" s="169" t="s">
        <v>900</v>
      </c>
      <c r="C4674" s="170" t="s">
        <v>60</v>
      </c>
      <c r="D4674" s="170" t="s">
        <v>63</v>
      </c>
      <c r="E4674" s="171">
        <v>2.6026000000000001E-2</v>
      </c>
      <c r="F4674" s="172">
        <v>2.0767999999999998E-2</v>
      </c>
      <c r="G4674" s="171">
        <v>7.4967000000000002E-3</v>
      </c>
      <c r="H4674" s="171">
        <v>5.6010599999999997E-3</v>
      </c>
      <c r="I4674" s="170" t="b">
        <v>1</v>
      </c>
    </row>
    <row r="4675" spans="1:9" x14ac:dyDescent="0.15">
      <c r="A4675" s="169" t="s">
        <v>44</v>
      </c>
      <c r="B4675" s="169" t="s">
        <v>136</v>
      </c>
      <c r="C4675" s="170" t="s">
        <v>60</v>
      </c>
      <c r="D4675" s="170" t="s">
        <v>63</v>
      </c>
      <c r="E4675" s="171">
        <v>0.81467999999999996</v>
      </c>
      <c r="F4675" s="172">
        <v>5.012E-3</v>
      </c>
      <c r="G4675" s="171">
        <v>2.8698999999999999E-3</v>
      </c>
      <c r="H4675" s="171">
        <v>8.0736500000000003E-2</v>
      </c>
      <c r="I4675" s="170" t="b">
        <v>1</v>
      </c>
    </row>
    <row r="4676" spans="1:9" x14ac:dyDescent="0.15">
      <c r="A4676" s="169" t="s">
        <v>44</v>
      </c>
      <c r="B4676" s="169" t="s">
        <v>1010</v>
      </c>
      <c r="C4676" s="170" t="s">
        <v>67</v>
      </c>
      <c r="D4676" s="170" t="s">
        <v>60</v>
      </c>
      <c r="E4676" s="171">
        <v>0.20754</v>
      </c>
      <c r="F4676" s="172">
        <v>-1.1363E-3</v>
      </c>
      <c r="G4676" s="171">
        <v>2.7734000000000001E-3</v>
      </c>
      <c r="H4676" s="171">
        <v>0.682029</v>
      </c>
      <c r="I4676" s="170" t="b">
        <v>1</v>
      </c>
    </row>
    <row r="4677" spans="1:9" x14ac:dyDescent="0.15">
      <c r="A4677" s="169" t="s">
        <v>44</v>
      </c>
      <c r="B4677" s="169" t="s">
        <v>118</v>
      </c>
      <c r="C4677" s="170" t="s">
        <v>60</v>
      </c>
      <c r="D4677" s="170" t="s">
        <v>63</v>
      </c>
      <c r="E4677" s="171">
        <v>5.2311999999999997E-2</v>
      </c>
      <c r="F4677" s="172">
        <v>1.4390999999999999E-2</v>
      </c>
      <c r="G4677" s="171">
        <v>5.1034000000000001E-3</v>
      </c>
      <c r="H4677" s="171">
        <v>4.8054100000000004E-3</v>
      </c>
      <c r="I4677" s="170" t="b">
        <v>1</v>
      </c>
    </row>
    <row r="4678" spans="1:9" x14ac:dyDescent="0.15">
      <c r="A4678" s="169" t="s">
        <v>44</v>
      </c>
      <c r="B4678" s="169" t="s">
        <v>398</v>
      </c>
      <c r="C4678" s="170" t="s">
        <v>67</v>
      </c>
      <c r="D4678" s="170" t="s">
        <v>61</v>
      </c>
      <c r="E4678" s="171">
        <v>0.68166000000000004</v>
      </c>
      <c r="F4678" s="172">
        <v>-2.3509E-3</v>
      </c>
      <c r="G4678" s="171">
        <v>2.3988E-3</v>
      </c>
      <c r="H4678" s="171">
        <v>0.32706000000000002</v>
      </c>
      <c r="I4678" s="170" t="b">
        <v>1</v>
      </c>
    </row>
    <row r="4679" spans="1:9" x14ac:dyDescent="0.15">
      <c r="A4679" s="169" t="s">
        <v>44</v>
      </c>
      <c r="B4679" s="169" t="s">
        <v>256</v>
      </c>
      <c r="C4679" s="170" t="s">
        <v>60</v>
      </c>
      <c r="D4679" s="170" t="s">
        <v>63</v>
      </c>
      <c r="E4679" s="171">
        <v>0.84270999999999996</v>
      </c>
      <c r="F4679" s="172">
        <v>4.5897999999999998E-3</v>
      </c>
      <c r="G4679" s="171">
        <v>3.0663999999999999E-3</v>
      </c>
      <c r="H4679" s="171">
        <v>0.13444999999999999</v>
      </c>
      <c r="I4679" s="170" t="b">
        <v>1</v>
      </c>
    </row>
    <row r="4680" spans="1:9" x14ac:dyDescent="0.15">
      <c r="A4680" s="169" t="s">
        <v>44</v>
      </c>
      <c r="B4680" s="169" t="s">
        <v>258</v>
      </c>
      <c r="C4680" s="170" t="s">
        <v>67</v>
      </c>
      <c r="D4680" s="170" t="s">
        <v>61</v>
      </c>
      <c r="E4680" s="171">
        <v>0.49695</v>
      </c>
      <c r="F4680" s="172">
        <v>4.5069000000000001E-4</v>
      </c>
      <c r="G4680" s="171">
        <v>2.2323999999999998E-3</v>
      </c>
      <c r="H4680" s="171">
        <v>0.84001000000000003</v>
      </c>
      <c r="I4680" s="170" t="b">
        <v>1</v>
      </c>
    </row>
    <row r="4681" spans="1:9" x14ac:dyDescent="0.15">
      <c r="A4681" s="169" t="s">
        <v>44</v>
      </c>
      <c r="B4681" s="169" t="s">
        <v>331</v>
      </c>
      <c r="C4681" s="170" t="s">
        <v>60</v>
      </c>
      <c r="D4681" s="170" t="s">
        <v>61</v>
      </c>
      <c r="E4681" s="171">
        <v>4.8294999999999998E-2</v>
      </c>
      <c r="F4681" s="172">
        <v>2.9429E-2</v>
      </c>
      <c r="G4681" s="171">
        <v>5.2177999999999999E-3</v>
      </c>
      <c r="H4681" s="172">
        <v>1.7E-8</v>
      </c>
      <c r="I4681" s="170" t="b">
        <v>1</v>
      </c>
    </row>
    <row r="4682" spans="1:9" x14ac:dyDescent="0.15">
      <c r="A4682" s="169" t="s">
        <v>44</v>
      </c>
      <c r="B4682" s="169" t="s">
        <v>902</v>
      </c>
      <c r="C4682" s="170" t="s">
        <v>61</v>
      </c>
      <c r="D4682" s="170" t="s">
        <v>63</v>
      </c>
      <c r="E4682" s="171">
        <v>1.2187999999999999E-2</v>
      </c>
      <c r="F4682" s="172">
        <v>-5.3265999999999999E-3</v>
      </c>
      <c r="G4682" s="171">
        <v>1.0586999999999999E-2</v>
      </c>
      <c r="H4682" s="171">
        <v>0.61487899999999995</v>
      </c>
      <c r="I4682" s="170" t="b">
        <v>1</v>
      </c>
    </row>
    <row r="4683" spans="1:9" x14ac:dyDescent="0.15">
      <c r="A4683" s="169" t="s">
        <v>44</v>
      </c>
      <c r="B4683" s="169" t="s">
        <v>262</v>
      </c>
      <c r="C4683" s="170" t="s">
        <v>67</v>
      </c>
      <c r="D4683" s="170" t="s">
        <v>61</v>
      </c>
      <c r="E4683" s="171">
        <v>0.78003999999999996</v>
      </c>
      <c r="F4683" s="172">
        <v>-4.8608999999999996E-3</v>
      </c>
      <c r="G4683" s="171">
        <v>2.6949999999999999E-3</v>
      </c>
      <c r="H4683" s="171">
        <v>7.1280399999999994E-2</v>
      </c>
      <c r="I4683" s="170" t="b">
        <v>1</v>
      </c>
    </row>
    <row r="4684" spans="1:9" x14ac:dyDescent="0.15">
      <c r="A4684" s="169" t="s">
        <v>44</v>
      </c>
      <c r="B4684" s="169" t="s">
        <v>851</v>
      </c>
      <c r="C4684" s="170" t="s">
        <v>63</v>
      </c>
      <c r="D4684" s="170" t="s">
        <v>60</v>
      </c>
      <c r="E4684" s="171">
        <v>0.16436999999999999</v>
      </c>
      <c r="F4684" s="172">
        <v>2.8616000000000002E-3</v>
      </c>
      <c r="G4684" s="171">
        <v>3.0113000000000002E-3</v>
      </c>
      <c r="H4684" s="171">
        <v>0.34195999999999999</v>
      </c>
      <c r="I4684" s="170" t="b">
        <v>1</v>
      </c>
    </row>
    <row r="4685" spans="1:9" x14ac:dyDescent="0.15">
      <c r="A4685" s="169" t="s">
        <v>44</v>
      </c>
      <c r="B4685" s="169" t="s">
        <v>355</v>
      </c>
      <c r="C4685" s="170" t="s">
        <v>67</v>
      </c>
      <c r="D4685" s="170" t="s">
        <v>61</v>
      </c>
      <c r="E4685" s="171">
        <v>0.30836999999999998</v>
      </c>
      <c r="F4685" s="172">
        <v>-3.7374999999999999E-3</v>
      </c>
      <c r="G4685" s="171">
        <v>2.4207999999999999E-3</v>
      </c>
      <c r="H4685" s="171">
        <v>0.12262000000000001</v>
      </c>
      <c r="I4685" s="170" t="b">
        <v>1</v>
      </c>
    </row>
    <row r="4686" spans="1:9" x14ac:dyDescent="0.15">
      <c r="A4686" s="169" t="s">
        <v>44</v>
      </c>
      <c r="B4686" s="169" t="s">
        <v>1012</v>
      </c>
      <c r="C4686" s="170" t="s">
        <v>61</v>
      </c>
      <c r="D4686" s="170" t="s">
        <v>67</v>
      </c>
      <c r="E4686" s="171">
        <v>3.3278000000000002E-2</v>
      </c>
      <c r="F4686" s="172">
        <v>2.0067000000000002E-2</v>
      </c>
      <c r="G4686" s="171">
        <v>6.3334999999999997E-3</v>
      </c>
      <c r="H4686" s="171">
        <v>1.5328200000000001E-3</v>
      </c>
      <c r="I4686" s="170" t="b">
        <v>1</v>
      </c>
    </row>
    <row r="4687" spans="1:9" x14ac:dyDescent="0.15">
      <c r="A4687" s="169" t="s">
        <v>44</v>
      </c>
      <c r="B4687" s="169" t="s">
        <v>76</v>
      </c>
      <c r="C4687" s="170" t="s">
        <v>67</v>
      </c>
      <c r="D4687" s="170" t="s">
        <v>61</v>
      </c>
      <c r="E4687" s="171">
        <v>0.87063000000000001</v>
      </c>
      <c r="F4687" s="172">
        <v>-3.4430000000000002E-4</v>
      </c>
      <c r="G4687" s="171">
        <v>3.5845E-3</v>
      </c>
      <c r="H4687" s="171">
        <v>0.92347000000000001</v>
      </c>
      <c r="I4687" s="170" t="b">
        <v>1</v>
      </c>
    </row>
    <row r="4688" spans="1:9" x14ac:dyDescent="0.15">
      <c r="A4688" s="169" t="s">
        <v>44</v>
      </c>
      <c r="B4688" s="169" t="s">
        <v>83</v>
      </c>
      <c r="C4688" s="170" t="s">
        <v>63</v>
      </c>
      <c r="D4688" s="170" t="s">
        <v>61</v>
      </c>
      <c r="E4688" s="171">
        <v>0.27051999999999998</v>
      </c>
      <c r="F4688" s="172">
        <v>-1.4465E-2</v>
      </c>
      <c r="G4688" s="171">
        <v>2.6012000000000001E-3</v>
      </c>
      <c r="H4688" s="172">
        <v>2.6899999999999999E-8</v>
      </c>
      <c r="I4688" s="170" t="b">
        <v>1</v>
      </c>
    </row>
    <row r="4689" spans="1:9" x14ac:dyDescent="0.15">
      <c r="A4689" s="169" t="s">
        <v>44</v>
      </c>
      <c r="B4689" s="169" t="s">
        <v>242</v>
      </c>
      <c r="C4689" s="170" t="s">
        <v>60</v>
      </c>
      <c r="D4689" s="170" t="s">
        <v>63</v>
      </c>
      <c r="E4689" s="171">
        <v>0.46518999999999999</v>
      </c>
      <c r="F4689" s="172">
        <v>1.3757000000000001E-3</v>
      </c>
      <c r="G4689" s="171">
        <v>2.2522000000000002E-3</v>
      </c>
      <c r="H4689" s="171">
        <v>0.5413</v>
      </c>
      <c r="I4689" s="170" t="b">
        <v>1</v>
      </c>
    </row>
    <row r="4690" spans="1:9" x14ac:dyDescent="0.15">
      <c r="A4690" s="169" t="s">
        <v>44</v>
      </c>
      <c r="B4690" s="169" t="s">
        <v>93</v>
      </c>
      <c r="C4690" s="170" t="s">
        <v>67</v>
      </c>
      <c r="D4690" s="170" t="s">
        <v>61</v>
      </c>
      <c r="E4690" s="171">
        <v>0.75448999999999999</v>
      </c>
      <c r="F4690" s="172">
        <v>-4.7565999999999997E-3</v>
      </c>
      <c r="G4690" s="171">
        <v>2.5964999999999998E-3</v>
      </c>
      <c r="H4690" s="171">
        <v>6.69622E-2</v>
      </c>
      <c r="I4690" s="170" t="b">
        <v>1</v>
      </c>
    </row>
    <row r="4691" spans="1:9" x14ac:dyDescent="0.15">
      <c r="A4691" s="169" t="s">
        <v>44</v>
      </c>
      <c r="B4691" s="169" t="s">
        <v>88</v>
      </c>
      <c r="C4691" s="170" t="s">
        <v>67</v>
      </c>
      <c r="D4691" s="170" t="s">
        <v>61</v>
      </c>
      <c r="E4691" s="171">
        <v>0.11935</v>
      </c>
      <c r="F4691" s="172">
        <v>-3.6895999999999998E-2</v>
      </c>
      <c r="G4691" s="171">
        <v>3.4435999999999998E-3</v>
      </c>
      <c r="H4691" s="172">
        <v>8.8099999999999997E-27</v>
      </c>
      <c r="I4691" s="170" t="b">
        <v>1</v>
      </c>
    </row>
    <row r="4692" spans="1:9" x14ac:dyDescent="0.15">
      <c r="A4692" s="169" t="s">
        <v>44</v>
      </c>
      <c r="B4692" s="169" t="s">
        <v>382</v>
      </c>
      <c r="C4692" s="170" t="s">
        <v>60</v>
      </c>
      <c r="D4692" s="170" t="s">
        <v>63</v>
      </c>
      <c r="E4692" s="171">
        <v>0.24923999999999999</v>
      </c>
      <c r="F4692" s="172">
        <v>4.2913999999999999E-3</v>
      </c>
      <c r="G4692" s="171">
        <v>2.5883999999999998E-3</v>
      </c>
      <c r="H4692" s="171">
        <v>9.7323999999999994E-2</v>
      </c>
      <c r="I4692" s="170" t="b">
        <v>1</v>
      </c>
    </row>
    <row r="4693" spans="1:9" x14ac:dyDescent="0.15">
      <c r="A4693" s="169" t="s">
        <v>44</v>
      </c>
      <c r="B4693" s="169" t="s">
        <v>347</v>
      </c>
      <c r="C4693" s="170" t="s">
        <v>67</v>
      </c>
      <c r="D4693" s="170" t="s">
        <v>61</v>
      </c>
      <c r="E4693" s="171">
        <v>1.5421000000000001E-2</v>
      </c>
      <c r="F4693" s="172">
        <v>-4.2437000000000002E-2</v>
      </c>
      <c r="G4693" s="171">
        <v>9.5984999999999994E-3</v>
      </c>
      <c r="H4693" s="172">
        <v>9.8200000000000008E-6</v>
      </c>
      <c r="I4693" s="170" t="b">
        <v>1</v>
      </c>
    </row>
    <row r="4694" spans="1:9" x14ac:dyDescent="0.15">
      <c r="A4694" s="169" t="s">
        <v>44</v>
      </c>
      <c r="B4694" s="169" t="s">
        <v>324</v>
      </c>
      <c r="C4694" s="170" t="s">
        <v>60</v>
      </c>
      <c r="D4694" s="170" t="s">
        <v>63</v>
      </c>
      <c r="E4694" s="171">
        <v>0.90379500000000002</v>
      </c>
      <c r="F4694" s="172">
        <v>-2.5687999999999999E-2</v>
      </c>
      <c r="G4694" s="171">
        <v>3.7847000000000002E-3</v>
      </c>
      <c r="H4694" s="172">
        <v>1.1400000000000001E-11</v>
      </c>
      <c r="I4694" s="170" t="b">
        <v>1</v>
      </c>
    </row>
    <row r="4695" spans="1:9" x14ac:dyDescent="0.15">
      <c r="A4695" s="169" t="s">
        <v>44</v>
      </c>
      <c r="B4695" s="169" t="s">
        <v>371</v>
      </c>
      <c r="C4695" s="170" t="s">
        <v>67</v>
      </c>
      <c r="D4695" s="170" t="s">
        <v>63</v>
      </c>
      <c r="E4695" s="171">
        <v>0.75544</v>
      </c>
      <c r="F4695" s="172">
        <v>8.3496000000000004E-3</v>
      </c>
      <c r="G4695" s="171">
        <v>2.6272999999999999E-3</v>
      </c>
      <c r="H4695" s="171">
        <v>1.48269E-3</v>
      </c>
      <c r="I4695" s="170" t="b">
        <v>1</v>
      </c>
    </row>
    <row r="4696" spans="1:9" x14ac:dyDescent="0.15">
      <c r="A4696" s="169" t="s">
        <v>44</v>
      </c>
      <c r="B4696" s="169" t="s">
        <v>128</v>
      </c>
      <c r="C4696" s="170" t="s">
        <v>67</v>
      </c>
      <c r="D4696" s="170" t="s">
        <v>61</v>
      </c>
      <c r="E4696" s="171">
        <v>0.77258000000000004</v>
      </c>
      <c r="F4696" s="172">
        <v>5.1091000000000001E-3</v>
      </c>
      <c r="G4696" s="171">
        <v>2.6749999999999999E-3</v>
      </c>
      <c r="H4696" s="171">
        <v>5.6143600000000002E-2</v>
      </c>
      <c r="I4696" s="170" t="b">
        <v>1</v>
      </c>
    </row>
    <row r="4697" spans="1:9" x14ac:dyDescent="0.15">
      <c r="A4697" s="169" t="s">
        <v>44</v>
      </c>
      <c r="B4697" s="169" t="s">
        <v>411</v>
      </c>
      <c r="C4697" s="170" t="s">
        <v>67</v>
      </c>
      <c r="D4697" s="170" t="s">
        <v>63</v>
      </c>
      <c r="E4697" s="171">
        <v>2.6110999999999999E-2</v>
      </c>
      <c r="F4697" s="172">
        <v>6.5318000000000001E-2</v>
      </c>
      <c r="G4697" s="171">
        <v>7.0346000000000002E-3</v>
      </c>
      <c r="H4697" s="172">
        <v>1.6199999999999999E-20</v>
      </c>
      <c r="I4697" s="170" t="b">
        <v>1</v>
      </c>
    </row>
    <row r="4698" spans="1:9" x14ac:dyDescent="0.15">
      <c r="A4698" s="169" t="s">
        <v>44</v>
      </c>
      <c r="B4698" s="169" t="s">
        <v>934</v>
      </c>
      <c r="C4698" s="170" t="s">
        <v>60</v>
      </c>
      <c r="D4698" s="170" t="s">
        <v>63</v>
      </c>
      <c r="E4698" s="171">
        <v>4.4877E-2</v>
      </c>
      <c r="F4698" s="172">
        <v>3.2100000000000002E-6</v>
      </c>
      <c r="G4698" s="171">
        <v>5.5564999999999998E-3</v>
      </c>
      <c r="H4698" s="171">
        <v>0.99953999999999998</v>
      </c>
      <c r="I4698" s="170" t="b">
        <v>1</v>
      </c>
    </row>
    <row r="4699" spans="1:9" x14ac:dyDescent="0.15">
      <c r="A4699" s="169" t="s">
        <v>44</v>
      </c>
      <c r="B4699" s="169" t="s">
        <v>928</v>
      </c>
      <c r="C4699" s="170" t="s">
        <v>61</v>
      </c>
      <c r="D4699" s="170" t="s">
        <v>63</v>
      </c>
      <c r="E4699" s="171">
        <v>3.6563999999999999E-2</v>
      </c>
      <c r="F4699" s="172">
        <v>1.3507E-2</v>
      </c>
      <c r="G4699" s="171">
        <v>6.0274999999999999E-3</v>
      </c>
      <c r="H4699" s="171">
        <v>2.50282E-2</v>
      </c>
      <c r="I4699" s="170" t="b">
        <v>1</v>
      </c>
    </row>
    <row r="4700" spans="1:9" x14ac:dyDescent="0.15">
      <c r="A4700" s="169" t="s">
        <v>44</v>
      </c>
      <c r="B4700" s="169" t="s">
        <v>307</v>
      </c>
      <c r="C4700" s="170" t="s">
        <v>60</v>
      </c>
      <c r="D4700" s="170" t="s">
        <v>63</v>
      </c>
      <c r="E4700" s="171">
        <v>0.95453600000000005</v>
      </c>
      <c r="F4700" s="172">
        <v>-1.3121000000000001E-2</v>
      </c>
      <c r="G4700" s="171">
        <v>5.4957000000000001E-3</v>
      </c>
      <c r="H4700" s="171">
        <v>1.6964099999999999E-2</v>
      </c>
      <c r="I4700" s="170" t="b">
        <v>1</v>
      </c>
    </row>
    <row r="4701" spans="1:9" x14ac:dyDescent="0.15">
      <c r="A4701" s="169" t="s">
        <v>44</v>
      </c>
      <c r="B4701" s="169" t="s">
        <v>195</v>
      </c>
      <c r="C4701" s="170" t="s">
        <v>60</v>
      </c>
      <c r="D4701" s="170" t="s">
        <v>61</v>
      </c>
      <c r="E4701" s="171">
        <v>0.26249</v>
      </c>
      <c r="F4701" s="172">
        <v>-6.5627999999999997E-3</v>
      </c>
      <c r="G4701" s="171">
        <v>2.5422999999999999E-3</v>
      </c>
      <c r="H4701" s="171">
        <v>9.8380700000000008E-3</v>
      </c>
      <c r="I4701" s="170" t="b">
        <v>1</v>
      </c>
    </row>
    <row r="4702" spans="1:9" x14ac:dyDescent="0.15">
      <c r="A4702" s="169" t="s">
        <v>44</v>
      </c>
      <c r="B4702" s="169" t="s">
        <v>207</v>
      </c>
      <c r="C4702" s="170" t="s">
        <v>67</v>
      </c>
      <c r="D4702" s="170" t="s">
        <v>63</v>
      </c>
      <c r="E4702" s="171">
        <v>0.57716000000000001</v>
      </c>
      <c r="F4702" s="172">
        <v>-1.4270000000000001E-3</v>
      </c>
      <c r="G4702" s="171">
        <v>2.2591E-3</v>
      </c>
      <c r="H4702" s="171">
        <v>0.52759999999999996</v>
      </c>
      <c r="I4702" s="170" t="b">
        <v>1</v>
      </c>
    </row>
    <row r="4703" spans="1:9" x14ac:dyDescent="0.15">
      <c r="A4703" s="169" t="s">
        <v>44</v>
      </c>
      <c r="B4703" s="169" t="s">
        <v>113</v>
      </c>
      <c r="C4703" s="170" t="s">
        <v>63</v>
      </c>
      <c r="D4703" s="170" t="s">
        <v>61</v>
      </c>
      <c r="E4703" s="171">
        <v>0.40215000000000001</v>
      </c>
      <c r="F4703" s="172">
        <v>-5.8940000000000002E-4</v>
      </c>
      <c r="G4703" s="171">
        <v>2.2935999999999998E-3</v>
      </c>
      <c r="H4703" s="171">
        <v>0.79720999999999997</v>
      </c>
      <c r="I4703" s="170" t="b">
        <v>1</v>
      </c>
    </row>
    <row r="4704" spans="1:9" x14ac:dyDescent="0.15">
      <c r="A4704" s="169" t="s">
        <v>44</v>
      </c>
      <c r="B4704" s="169" t="s">
        <v>156</v>
      </c>
      <c r="C4704" s="170" t="s">
        <v>60</v>
      </c>
      <c r="D4704" s="170" t="s">
        <v>63</v>
      </c>
      <c r="E4704" s="171">
        <v>0.63302999999999998</v>
      </c>
      <c r="F4704" s="172">
        <v>-1.1037E-2</v>
      </c>
      <c r="G4704" s="171">
        <v>2.3170999999999999E-3</v>
      </c>
      <c r="H4704" s="172">
        <v>1.9099999999999999E-6</v>
      </c>
      <c r="I4704" s="170" t="b">
        <v>1</v>
      </c>
    </row>
    <row r="4705" spans="1:9" x14ac:dyDescent="0.15">
      <c r="A4705" s="169" t="s">
        <v>44</v>
      </c>
      <c r="B4705" s="169" t="s">
        <v>293</v>
      </c>
      <c r="C4705" s="170" t="s">
        <v>60</v>
      </c>
      <c r="D4705" s="170" t="s">
        <v>63</v>
      </c>
      <c r="E4705" s="171">
        <v>0.40118999999999999</v>
      </c>
      <c r="F4705" s="172">
        <v>4.0902000000000004E-3</v>
      </c>
      <c r="G4705" s="171">
        <v>2.2818999999999999E-3</v>
      </c>
      <c r="H4705" s="171">
        <v>7.3066800000000001E-2</v>
      </c>
      <c r="I4705" s="170" t="b">
        <v>1</v>
      </c>
    </row>
    <row r="4706" spans="1:9" x14ac:dyDescent="0.15">
      <c r="A4706" s="169" t="s">
        <v>44</v>
      </c>
      <c r="B4706" s="169" t="s">
        <v>316</v>
      </c>
      <c r="C4706" s="170" t="s">
        <v>67</v>
      </c>
      <c r="D4706" s="170" t="s">
        <v>61</v>
      </c>
      <c r="E4706" s="171">
        <v>0.56893000000000005</v>
      </c>
      <c r="F4706" s="172">
        <v>-1.0651000000000001E-2</v>
      </c>
      <c r="G4706" s="171">
        <v>2.2607999999999999E-3</v>
      </c>
      <c r="H4706" s="172">
        <v>2.4600000000000002E-6</v>
      </c>
      <c r="I4706" s="170" t="b">
        <v>1</v>
      </c>
    </row>
    <row r="4707" spans="1:9" x14ac:dyDescent="0.15">
      <c r="A4707" s="169" t="s">
        <v>44</v>
      </c>
      <c r="B4707" s="169" t="s">
        <v>64</v>
      </c>
      <c r="C4707" s="170" t="s">
        <v>60</v>
      </c>
      <c r="D4707" s="170" t="s">
        <v>61</v>
      </c>
      <c r="E4707" s="171">
        <v>9.5984E-2</v>
      </c>
      <c r="F4707" s="172">
        <v>-2.1228E-2</v>
      </c>
      <c r="G4707" s="171">
        <v>3.8898000000000001E-3</v>
      </c>
      <c r="H4707" s="172">
        <v>4.8300000000000002E-8</v>
      </c>
      <c r="I4707" s="170" t="b">
        <v>1</v>
      </c>
    </row>
    <row r="4708" spans="1:9" x14ac:dyDescent="0.15">
      <c r="A4708" s="169" t="s">
        <v>44</v>
      </c>
      <c r="B4708" s="169" t="s">
        <v>904</v>
      </c>
      <c r="C4708" s="170" t="s">
        <v>60</v>
      </c>
      <c r="D4708" s="170" t="s">
        <v>63</v>
      </c>
      <c r="E4708" s="171">
        <v>1.6912E-2</v>
      </c>
      <c r="F4708" s="172">
        <v>1.2488000000000001E-2</v>
      </c>
      <c r="G4708" s="171">
        <v>8.6531000000000004E-3</v>
      </c>
      <c r="H4708" s="171">
        <v>0.14896000000000001</v>
      </c>
      <c r="I4708" s="170" t="b">
        <v>1</v>
      </c>
    </row>
    <row r="4709" spans="1:9" x14ac:dyDescent="0.15">
      <c r="A4709" s="169" t="s">
        <v>44</v>
      </c>
      <c r="B4709" s="169" t="s">
        <v>213</v>
      </c>
      <c r="C4709" s="170" t="s">
        <v>60</v>
      </c>
      <c r="D4709" s="170" t="s">
        <v>63</v>
      </c>
      <c r="E4709" s="171">
        <v>0.59696000000000005</v>
      </c>
      <c r="F4709" s="172">
        <v>-8.4696000000000007E-3</v>
      </c>
      <c r="G4709" s="171">
        <v>2.2763000000000002E-3</v>
      </c>
      <c r="H4709" s="172">
        <v>1.9871999999999999E-4</v>
      </c>
      <c r="I4709" s="170" t="b">
        <v>1</v>
      </c>
    </row>
    <row r="4710" spans="1:9" x14ac:dyDescent="0.15">
      <c r="A4710" s="169" t="s">
        <v>44</v>
      </c>
      <c r="B4710" s="169" t="s">
        <v>837</v>
      </c>
      <c r="C4710" s="170" t="s">
        <v>61</v>
      </c>
      <c r="D4710" s="170" t="s">
        <v>60</v>
      </c>
      <c r="E4710" s="171">
        <v>0.16594999999999999</v>
      </c>
      <c r="F4710" s="172">
        <v>-1.6385E-3</v>
      </c>
      <c r="G4710" s="171">
        <v>3.0165999999999999E-3</v>
      </c>
      <c r="H4710" s="171">
        <v>0.58703000000000005</v>
      </c>
      <c r="I4710" s="170" t="b">
        <v>1</v>
      </c>
    </row>
    <row r="4711" spans="1:9" x14ac:dyDescent="0.15">
      <c r="A4711" s="169" t="s">
        <v>44</v>
      </c>
      <c r="B4711" s="169" t="s">
        <v>313</v>
      </c>
      <c r="C4711" s="170" t="s">
        <v>60</v>
      </c>
      <c r="D4711" s="170" t="s">
        <v>63</v>
      </c>
      <c r="E4711" s="171">
        <v>0.62358000000000002</v>
      </c>
      <c r="F4711" s="172">
        <v>1.6303999999999999E-2</v>
      </c>
      <c r="G4711" s="171">
        <v>2.3053000000000001E-3</v>
      </c>
      <c r="H4711" s="172">
        <v>1.5299999999999999E-12</v>
      </c>
      <c r="I4711" s="170" t="b">
        <v>1</v>
      </c>
    </row>
    <row r="4712" spans="1:9" x14ac:dyDescent="0.15">
      <c r="A4712" s="169" t="s">
        <v>44</v>
      </c>
      <c r="B4712" s="169" t="s">
        <v>1000</v>
      </c>
      <c r="C4712" s="170" t="s">
        <v>61</v>
      </c>
      <c r="D4712" s="170" t="s">
        <v>67</v>
      </c>
      <c r="E4712" s="171">
        <v>0.37818000000000002</v>
      </c>
      <c r="F4712" s="172">
        <v>1.6165000000000001E-3</v>
      </c>
      <c r="G4712" s="171">
        <v>2.3E-3</v>
      </c>
      <c r="H4712" s="171">
        <v>0.48216999999999999</v>
      </c>
      <c r="I4712" s="170" t="b">
        <v>1</v>
      </c>
    </row>
    <row r="4713" spans="1:9" x14ac:dyDescent="0.15">
      <c r="A4713" s="169" t="s">
        <v>44</v>
      </c>
      <c r="B4713" s="169" t="s">
        <v>381</v>
      </c>
      <c r="C4713" s="170" t="s">
        <v>67</v>
      </c>
      <c r="D4713" s="170" t="s">
        <v>61</v>
      </c>
      <c r="E4713" s="171">
        <v>0.58189999999999997</v>
      </c>
      <c r="F4713" s="172">
        <v>8.9151000000000005E-3</v>
      </c>
      <c r="G4713" s="171">
        <v>2.2650000000000001E-3</v>
      </c>
      <c r="H4713" s="172">
        <v>8.2899999999999996E-5</v>
      </c>
      <c r="I4713" s="170" t="b">
        <v>1</v>
      </c>
    </row>
    <row r="4714" spans="1:9" x14ac:dyDescent="0.15">
      <c r="A4714" s="169" t="s">
        <v>44</v>
      </c>
      <c r="B4714" s="169" t="s">
        <v>781</v>
      </c>
      <c r="C4714" s="170" t="s">
        <v>61</v>
      </c>
      <c r="D4714" s="170" t="s">
        <v>63</v>
      </c>
      <c r="E4714" s="171">
        <v>0.27290999999999999</v>
      </c>
      <c r="F4714" s="172">
        <v>1.6044E-3</v>
      </c>
      <c r="G4714" s="171">
        <v>2.5038E-3</v>
      </c>
      <c r="H4714" s="171">
        <v>0.52166999999999997</v>
      </c>
      <c r="I4714" s="170" t="b">
        <v>1</v>
      </c>
    </row>
    <row r="4715" spans="1:9" x14ac:dyDescent="0.15">
      <c r="A4715" s="169" t="s">
        <v>44</v>
      </c>
      <c r="B4715" s="169" t="s">
        <v>302</v>
      </c>
      <c r="C4715" s="170" t="s">
        <v>60</v>
      </c>
      <c r="D4715" s="170" t="s">
        <v>63</v>
      </c>
      <c r="E4715" s="171">
        <v>0.47738999999999998</v>
      </c>
      <c r="F4715" s="172">
        <v>-2.5850999999999999E-3</v>
      </c>
      <c r="G4715" s="171">
        <v>2.2537E-3</v>
      </c>
      <c r="H4715" s="171">
        <v>0.25135999999999997</v>
      </c>
      <c r="I4715" s="170" t="b">
        <v>1</v>
      </c>
    </row>
    <row r="4716" spans="1:9" x14ac:dyDescent="0.15">
      <c r="A4716" s="169" t="s">
        <v>44</v>
      </c>
      <c r="B4716" s="169" t="s">
        <v>775</v>
      </c>
      <c r="C4716" s="170" t="s">
        <v>63</v>
      </c>
      <c r="D4716" s="170" t="s">
        <v>60</v>
      </c>
      <c r="E4716" s="171">
        <v>0.17598</v>
      </c>
      <c r="F4716" s="172">
        <v>9.9211000000000004E-3</v>
      </c>
      <c r="G4716" s="171">
        <v>2.9309000000000002E-3</v>
      </c>
      <c r="H4716" s="171">
        <v>7.1197000000000003E-4</v>
      </c>
      <c r="I4716" s="170" t="b">
        <v>1</v>
      </c>
    </row>
    <row r="4717" spans="1:9" x14ac:dyDescent="0.15">
      <c r="A4717" s="169" t="s">
        <v>44</v>
      </c>
      <c r="B4717" s="169" t="s">
        <v>77</v>
      </c>
      <c r="C4717" s="170" t="s">
        <v>60</v>
      </c>
      <c r="D4717" s="170" t="s">
        <v>63</v>
      </c>
      <c r="E4717" s="171">
        <v>0.39306000000000002</v>
      </c>
      <c r="F4717" s="172">
        <v>3.081E-3</v>
      </c>
      <c r="G4717" s="171">
        <v>2.2853000000000001E-3</v>
      </c>
      <c r="H4717" s="171">
        <v>0.17760000000000001</v>
      </c>
      <c r="I4717" s="170" t="b">
        <v>1</v>
      </c>
    </row>
    <row r="4718" spans="1:9" x14ac:dyDescent="0.15">
      <c r="A4718" s="169" t="s">
        <v>44</v>
      </c>
      <c r="B4718" s="169" t="s">
        <v>377</v>
      </c>
      <c r="C4718" s="170" t="s">
        <v>60</v>
      </c>
      <c r="D4718" s="170" t="s">
        <v>63</v>
      </c>
      <c r="E4718" s="171">
        <v>0.13067000000000001</v>
      </c>
      <c r="F4718" s="172">
        <v>3.7356999999999998E-3</v>
      </c>
      <c r="G4718" s="171">
        <v>3.3157E-3</v>
      </c>
      <c r="H4718" s="171">
        <v>0.25988</v>
      </c>
      <c r="I4718" s="170" t="b">
        <v>1</v>
      </c>
    </row>
    <row r="4719" spans="1:9" x14ac:dyDescent="0.15">
      <c r="A4719" s="169" t="s">
        <v>44</v>
      </c>
      <c r="B4719" s="169" t="s">
        <v>896</v>
      </c>
      <c r="C4719" s="170" t="s">
        <v>61</v>
      </c>
      <c r="D4719" s="170" t="s">
        <v>67</v>
      </c>
      <c r="E4719" s="171">
        <v>0.33968999999999999</v>
      </c>
      <c r="F4719" s="172">
        <v>-3.1993999999999998E-3</v>
      </c>
      <c r="G4719" s="171">
        <v>2.3712999999999998E-3</v>
      </c>
      <c r="H4719" s="171">
        <v>0.17727999999999999</v>
      </c>
      <c r="I4719" s="170" t="b">
        <v>1</v>
      </c>
    </row>
    <row r="4720" spans="1:9" x14ac:dyDescent="0.15">
      <c r="A4720" s="169" t="s">
        <v>44</v>
      </c>
      <c r="B4720" s="169" t="s">
        <v>141</v>
      </c>
      <c r="C4720" s="170" t="s">
        <v>67</v>
      </c>
      <c r="D4720" s="170" t="s">
        <v>60</v>
      </c>
      <c r="E4720" s="171">
        <v>0.31851000000000002</v>
      </c>
      <c r="F4720" s="172">
        <v>1.0657E-2</v>
      </c>
      <c r="G4720" s="171">
        <v>2.4553999999999999E-3</v>
      </c>
      <c r="H4720" s="172">
        <v>1.42E-5</v>
      </c>
      <c r="I4720" s="170" t="b">
        <v>1</v>
      </c>
    </row>
    <row r="4721" spans="1:9" x14ac:dyDescent="0.15">
      <c r="A4721" s="169" t="s">
        <v>44</v>
      </c>
      <c r="B4721" s="169" t="s">
        <v>413</v>
      </c>
      <c r="C4721" s="170" t="s">
        <v>60</v>
      </c>
      <c r="D4721" s="170" t="s">
        <v>63</v>
      </c>
      <c r="E4721" s="171">
        <v>0.77414000000000005</v>
      </c>
      <c r="F4721" s="172">
        <v>2.0379000000000001E-2</v>
      </c>
      <c r="G4721" s="171">
        <v>2.6919999999999999E-3</v>
      </c>
      <c r="H4721" s="172">
        <v>3.7300000000000003E-14</v>
      </c>
      <c r="I4721" s="170" t="b">
        <v>1</v>
      </c>
    </row>
    <row r="4722" spans="1:9" x14ac:dyDescent="0.15">
      <c r="A4722" s="169" t="s">
        <v>44</v>
      </c>
      <c r="B4722" s="169" t="s">
        <v>916</v>
      </c>
      <c r="C4722" s="170" t="s">
        <v>63</v>
      </c>
      <c r="D4722" s="170" t="s">
        <v>60</v>
      </c>
      <c r="E4722" s="171">
        <v>0.48676999999999998</v>
      </c>
      <c r="F4722" s="172">
        <v>3.9719000000000004E-3</v>
      </c>
      <c r="G4722" s="171">
        <v>2.232E-3</v>
      </c>
      <c r="H4722" s="171">
        <v>7.5155399999999997E-2</v>
      </c>
      <c r="I4722" s="170" t="b">
        <v>1</v>
      </c>
    </row>
    <row r="4723" spans="1:9" x14ac:dyDescent="0.15">
      <c r="A4723" s="169" t="s">
        <v>44</v>
      </c>
      <c r="B4723" s="169" t="s">
        <v>149</v>
      </c>
      <c r="C4723" s="170" t="s">
        <v>60</v>
      </c>
      <c r="D4723" s="170" t="s">
        <v>63</v>
      </c>
      <c r="E4723" s="171">
        <v>0.53671000000000002</v>
      </c>
      <c r="F4723" s="172">
        <v>1.9560000000000001E-2</v>
      </c>
      <c r="G4723" s="171">
        <v>2.2404E-3</v>
      </c>
      <c r="H4723" s="172">
        <v>2.5499999999999999E-18</v>
      </c>
      <c r="I4723" s="170" t="b">
        <v>1</v>
      </c>
    </row>
    <row r="4724" spans="1:9" x14ac:dyDescent="0.15">
      <c r="A4724" s="169" t="s">
        <v>44</v>
      </c>
      <c r="B4724" s="169" t="s">
        <v>890</v>
      </c>
      <c r="C4724" s="170" t="s">
        <v>67</v>
      </c>
      <c r="D4724" s="170" t="s">
        <v>61</v>
      </c>
      <c r="E4724" s="171">
        <v>0.40916999999999998</v>
      </c>
      <c r="F4724" s="172">
        <v>2.5866000000000001E-3</v>
      </c>
      <c r="G4724" s="171">
        <v>2.2764999999999999E-3</v>
      </c>
      <c r="H4724" s="171">
        <v>0.25586999999999999</v>
      </c>
      <c r="I4724" s="170" t="b">
        <v>1</v>
      </c>
    </row>
    <row r="4725" spans="1:9" x14ac:dyDescent="0.15">
      <c r="A4725" s="169" t="s">
        <v>44</v>
      </c>
      <c r="B4725" s="169" t="s">
        <v>248</v>
      </c>
      <c r="C4725" s="170" t="s">
        <v>67</v>
      </c>
      <c r="D4725" s="170" t="s">
        <v>61</v>
      </c>
      <c r="E4725" s="171">
        <v>0.90914399999999995</v>
      </c>
      <c r="F4725" s="172">
        <v>-4.8681000000000002E-3</v>
      </c>
      <c r="G4725" s="171">
        <v>3.8941000000000002E-3</v>
      </c>
      <c r="H4725" s="171">
        <v>0.21124999999999999</v>
      </c>
      <c r="I4725" s="170" t="b">
        <v>1</v>
      </c>
    </row>
    <row r="4726" spans="1:9" x14ac:dyDescent="0.15">
      <c r="A4726" s="169" t="s">
        <v>44</v>
      </c>
      <c r="B4726" s="169" t="s">
        <v>350</v>
      </c>
      <c r="C4726" s="170" t="s">
        <v>67</v>
      </c>
      <c r="D4726" s="170" t="s">
        <v>61</v>
      </c>
      <c r="E4726" s="171">
        <v>0.22791</v>
      </c>
      <c r="F4726" s="172">
        <v>3.3227E-3</v>
      </c>
      <c r="G4726" s="171">
        <v>2.6651000000000001E-3</v>
      </c>
      <c r="H4726" s="171">
        <v>0.21249000000000001</v>
      </c>
      <c r="I4726" s="170" t="b">
        <v>1</v>
      </c>
    </row>
    <row r="4727" spans="1:9" x14ac:dyDescent="0.15">
      <c r="A4727" s="169" t="s">
        <v>44</v>
      </c>
      <c r="B4727" s="169" t="s">
        <v>839</v>
      </c>
      <c r="C4727" s="170" t="s">
        <v>63</v>
      </c>
      <c r="D4727" s="170" t="s">
        <v>60</v>
      </c>
      <c r="E4727" s="171">
        <v>0.29309000000000002</v>
      </c>
      <c r="F4727" s="172">
        <v>3.2564E-3</v>
      </c>
      <c r="G4727" s="171">
        <v>2.4526000000000001E-3</v>
      </c>
      <c r="H4727" s="171">
        <v>0.18426999999999999</v>
      </c>
      <c r="I4727" s="170" t="b">
        <v>1</v>
      </c>
    </row>
    <row r="4728" spans="1:9" x14ac:dyDescent="0.15">
      <c r="A4728" s="169" t="s">
        <v>44</v>
      </c>
      <c r="B4728" s="169" t="s">
        <v>263</v>
      </c>
      <c r="C4728" s="170" t="s">
        <v>67</v>
      </c>
      <c r="D4728" s="170" t="s">
        <v>63</v>
      </c>
      <c r="E4728" s="171">
        <v>0.22939999999999999</v>
      </c>
      <c r="F4728" s="172">
        <v>-5.0010999999999996E-3</v>
      </c>
      <c r="G4728" s="171">
        <v>2.6545000000000002E-3</v>
      </c>
      <c r="H4728" s="171">
        <v>5.9563499999999998E-2</v>
      </c>
      <c r="I4728" s="170" t="b">
        <v>1</v>
      </c>
    </row>
    <row r="4729" spans="1:9" x14ac:dyDescent="0.15">
      <c r="A4729" s="169" t="s">
        <v>44</v>
      </c>
      <c r="B4729" s="169" t="s">
        <v>267</v>
      </c>
      <c r="C4729" s="170" t="s">
        <v>60</v>
      </c>
      <c r="D4729" s="170" t="s">
        <v>63</v>
      </c>
      <c r="E4729" s="171">
        <v>0.67274999999999996</v>
      </c>
      <c r="F4729" s="172">
        <v>-3.8235999999999999E-3</v>
      </c>
      <c r="G4729" s="171">
        <v>2.3841000000000001E-3</v>
      </c>
      <c r="H4729" s="171">
        <v>0.10876</v>
      </c>
      <c r="I4729" s="170" t="b">
        <v>1</v>
      </c>
    </row>
    <row r="4730" spans="1:9" x14ac:dyDescent="0.15">
      <c r="A4730" s="169" t="s">
        <v>44</v>
      </c>
      <c r="B4730" s="169" t="s">
        <v>209</v>
      </c>
      <c r="C4730" s="170" t="s">
        <v>67</v>
      </c>
      <c r="D4730" s="170" t="s">
        <v>61</v>
      </c>
      <c r="E4730" s="171">
        <v>0.28647</v>
      </c>
      <c r="F4730" s="172">
        <v>-2.5430000000000001E-3</v>
      </c>
      <c r="G4730" s="171">
        <v>2.4713000000000001E-3</v>
      </c>
      <c r="H4730" s="171">
        <v>0.30347000000000002</v>
      </c>
      <c r="I4730" s="170" t="b">
        <v>1</v>
      </c>
    </row>
    <row r="4731" spans="1:9" x14ac:dyDescent="0.15">
      <c r="A4731" s="169" t="s">
        <v>44</v>
      </c>
      <c r="B4731" s="169" t="s">
        <v>853</v>
      </c>
      <c r="C4731" s="170" t="s">
        <v>60</v>
      </c>
      <c r="D4731" s="170" t="s">
        <v>61</v>
      </c>
      <c r="E4731" s="171">
        <v>0.12841</v>
      </c>
      <c r="F4731" s="172">
        <v>-6.4650000000000003E-3</v>
      </c>
      <c r="G4731" s="171">
        <v>3.3403999999999999E-3</v>
      </c>
      <c r="H4731" s="171">
        <v>5.29407E-2</v>
      </c>
      <c r="I4731" s="170" t="b">
        <v>1</v>
      </c>
    </row>
    <row r="4732" spans="1:9" x14ac:dyDescent="0.15">
      <c r="A4732" s="169" t="s">
        <v>44</v>
      </c>
      <c r="B4732" s="169" t="s">
        <v>218</v>
      </c>
      <c r="C4732" s="170" t="s">
        <v>67</v>
      </c>
      <c r="D4732" s="170" t="s">
        <v>60</v>
      </c>
      <c r="E4732" s="171">
        <v>0.16147</v>
      </c>
      <c r="F4732" s="172">
        <v>3.9702000000000001E-3</v>
      </c>
      <c r="G4732" s="171">
        <v>3.0839000000000001E-3</v>
      </c>
      <c r="H4732" s="171">
        <v>0.19796</v>
      </c>
      <c r="I4732" s="170" t="b">
        <v>1</v>
      </c>
    </row>
    <row r="4733" spans="1:9" x14ac:dyDescent="0.15">
      <c r="A4733" s="169" t="s">
        <v>44</v>
      </c>
      <c r="B4733" s="169" t="s">
        <v>932</v>
      </c>
      <c r="C4733" s="170" t="s">
        <v>61</v>
      </c>
      <c r="D4733" s="170" t="s">
        <v>67</v>
      </c>
      <c r="E4733" s="171">
        <v>0.29122999999999999</v>
      </c>
      <c r="F4733" s="172">
        <v>-3.5645999999999998E-3</v>
      </c>
      <c r="G4733" s="171">
        <v>2.4583999999999999E-3</v>
      </c>
      <c r="H4733" s="171">
        <v>0.14707000000000001</v>
      </c>
      <c r="I4733" s="170" t="b">
        <v>1</v>
      </c>
    </row>
    <row r="4734" spans="1:9" x14ac:dyDescent="0.15">
      <c r="A4734" s="169" t="s">
        <v>44</v>
      </c>
      <c r="B4734" s="169" t="s">
        <v>996</v>
      </c>
      <c r="C4734" s="170" t="s">
        <v>63</v>
      </c>
      <c r="D4734" s="170" t="s">
        <v>60</v>
      </c>
      <c r="E4734" s="171">
        <v>0.12194000000000001</v>
      </c>
      <c r="F4734" s="172">
        <v>6.1449E-3</v>
      </c>
      <c r="G4734" s="171">
        <v>3.4188000000000001E-3</v>
      </c>
      <c r="H4734" s="171">
        <v>7.2273699999999996E-2</v>
      </c>
      <c r="I4734" s="170" t="b">
        <v>1</v>
      </c>
    </row>
    <row r="4735" spans="1:9" x14ac:dyDescent="0.15">
      <c r="A4735" s="169" t="s">
        <v>44</v>
      </c>
      <c r="B4735" s="169" t="s">
        <v>873</v>
      </c>
      <c r="C4735" s="170" t="s">
        <v>67</v>
      </c>
      <c r="D4735" s="170" t="s">
        <v>61</v>
      </c>
      <c r="E4735" s="171">
        <v>0.41304999999999997</v>
      </c>
      <c r="F4735" s="172">
        <v>5.4091E-3</v>
      </c>
      <c r="G4735" s="171">
        <v>2.2723000000000001E-3</v>
      </c>
      <c r="H4735" s="171">
        <v>1.7292999999999999E-2</v>
      </c>
      <c r="I4735" s="170" t="b">
        <v>1</v>
      </c>
    </row>
    <row r="4736" spans="1:9" x14ac:dyDescent="0.15">
      <c r="A4736" s="169" t="s">
        <v>44</v>
      </c>
      <c r="B4736" s="169" t="s">
        <v>894</v>
      </c>
      <c r="C4736" s="170" t="s">
        <v>60</v>
      </c>
      <c r="D4736" s="170" t="s">
        <v>63</v>
      </c>
      <c r="E4736" s="171">
        <v>0.44238</v>
      </c>
      <c r="F4736" s="172">
        <v>-1.8262E-3</v>
      </c>
      <c r="G4736" s="171">
        <v>2.2590000000000002E-3</v>
      </c>
      <c r="H4736" s="171">
        <v>0.41886000000000001</v>
      </c>
      <c r="I4736" s="170" t="b">
        <v>1</v>
      </c>
    </row>
    <row r="4737" spans="1:9" x14ac:dyDescent="0.15">
      <c r="A4737" s="169" t="s">
        <v>44</v>
      </c>
      <c r="B4737" s="169" t="s">
        <v>950</v>
      </c>
      <c r="C4737" s="170" t="s">
        <v>63</v>
      </c>
      <c r="D4737" s="170" t="s">
        <v>60</v>
      </c>
      <c r="E4737" s="171">
        <v>0.49364999999999998</v>
      </c>
      <c r="F4737" s="172">
        <v>-9.31E-5</v>
      </c>
      <c r="G4737" s="171">
        <v>2.2472E-3</v>
      </c>
      <c r="H4737" s="171">
        <v>0.96696000000000004</v>
      </c>
      <c r="I4737" s="170" t="b">
        <v>1</v>
      </c>
    </row>
    <row r="4738" spans="1:9" x14ac:dyDescent="0.15">
      <c r="A4738" s="169" t="s">
        <v>44</v>
      </c>
      <c r="B4738" s="169" t="s">
        <v>75</v>
      </c>
      <c r="C4738" s="170" t="s">
        <v>67</v>
      </c>
      <c r="D4738" s="170" t="s">
        <v>61</v>
      </c>
      <c r="E4738" s="171">
        <v>0.17146</v>
      </c>
      <c r="F4738" s="172">
        <v>-4.8878000000000003E-3</v>
      </c>
      <c r="G4738" s="171">
        <v>2.9605999999999999E-3</v>
      </c>
      <c r="H4738" s="171">
        <v>9.8746100000000003E-2</v>
      </c>
      <c r="I4738" s="170" t="b">
        <v>1</v>
      </c>
    </row>
    <row r="4739" spans="1:9" x14ac:dyDescent="0.15">
      <c r="A4739" s="169" t="s">
        <v>44</v>
      </c>
      <c r="B4739" s="169" t="s">
        <v>384</v>
      </c>
      <c r="C4739" s="170" t="s">
        <v>67</v>
      </c>
      <c r="D4739" s="170" t="s">
        <v>60</v>
      </c>
      <c r="E4739" s="171">
        <v>0.58482000000000001</v>
      </c>
      <c r="F4739" s="172">
        <v>-4.3251000000000001E-3</v>
      </c>
      <c r="G4739" s="171">
        <v>2.2732E-3</v>
      </c>
      <c r="H4739" s="171">
        <v>5.7087400000000003E-2</v>
      </c>
      <c r="I4739" s="170" t="b">
        <v>1</v>
      </c>
    </row>
    <row r="4740" spans="1:9" x14ac:dyDescent="0.15">
      <c r="A4740" s="169" t="s">
        <v>44</v>
      </c>
      <c r="B4740" s="169" t="s">
        <v>106</v>
      </c>
      <c r="C4740" s="170" t="s">
        <v>60</v>
      </c>
      <c r="D4740" s="170" t="s">
        <v>63</v>
      </c>
      <c r="E4740" s="171">
        <v>0.43357000000000001</v>
      </c>
      <c r="F4740" s="172">
        <v>8.9420999999999997E-3</v>
      </c>
      <c r="G4740" s="171">
        <v>2.2599E-3</v>
      </c>
      <c r="H4740" s="172">
        <v>7.6000000000000004E-5</v>
      </c>
      <c r="I4740" s="170" t="b">
        <v>1</v>
      </c>
    </row>
    <row r="4741" spans="1:9" x14ac:dyDescent="0.15">
      <c r="A4741" s="169" t="s">
        <v>44</v>
      </c>
      <c r="B4741" s="169" t="s">
        <v>387</v>
      </c>
      <c r="C4741" s="170" t="s">
        <v>67</v>
      </c>
      <c r="D4741" s="170" t="s">
        <v>61</v>
      </c>
      <c r="E4741" s="171">
        <v>0.31698999999999999</v>
      </c>
      <c r="F4741" s="172">
        <v>3.2449000000000002E-3</v>
      </c>
      <c r="G4741" s="171">
        <v>2.3988999999999998E-3</v>
      </c>
      <c r="H4741" s="171">
        <v>0.17616999999999999</v>
      </c>
      <c r="I4741" s="170" t="b">
        <v>1</v>
      </c>
    </row>
    <row r="4742" spans="1:9" x14ac:dyDescent="0.15">
      <c r="A4742" s="169" t="s">
        <v>44</v>
      </c>
      <c r="B4742" s="169" t="s">
        <v>397</v>
      </c>
      <c r="C4742" s="170" t="s">
        <v>67</v>
      </c>
      <c r="D4742" s="170" t="s">
        <v>61</v>
      </c>
      <c r="E4742" s="171">
        <v>0.87089000000000005</v>
      </c>
      <c r="F4742" s="172">
        <v>-2.401E-2</v>
      </c>
      <c r="G4742" s="171">
        <v>3.3275000000000002E-3</v>
      </c>
      <c r="H4742" s="172">
        <v>5.3800000000000003E-13</v>
      </c>
      <c r="I4742" s="170" t="b">
        <v>1</v>
      </c>
    </row>
    <row r="4743" spans="1:9" x14ac:dyDescent="0.15">
      <c r="A4743" s="169" t="s">
        <v>44</v>
      </c>
      <c r="B4743" s="169" t="s">
        <v>819</v>
      </c>
      <c r="C4743" s="170" t="s">
        <v>67</v>
      </c>
      <c r="D4743" s="170" t="s">
        <v>61</v>
      </c>
      <c r="E4743" s="171">
        <v>0.32312999999999997</v>
      </c>
      <c r="F4743" s="172">
        <v>-1.5325E-3</v>
      </c>
      <c r="G4743" s="171">
        <v>2.3909000000000001E-3</v>
      </c>
      <c r="H4743" s="171">
        <v>0.52154999999999996</v>
      </c>
      <c r="I4743" s="170" t="b">
        <v>1</v>
      </c>
    </row>
    <row r="4744" spans="1:9" x14ac:dyDescent="0.15">
      <c r="A4744" s="169" t="s">
        <v>44</v>
      </c>
      <c r="B4744" s="169" t="s">
        <v>336</v>
      </c>
      <c r="C4744" s="170" t="s">
        <v>60</v>
      </c>
      <c r="D4744" s="170" t="s">
        <v>63</v>
      </c>
      <c r="E4744" s="171">
        <v>0.75422999999999996</v>
      </c>
      <c r="F4744" s="172">
        <v>5.6268999999999998E-3</v>
      </c>
      <c r="G4744" s="171">
        <v>2.6028000000000002E-3</v>
      </c>
      <c r="H4744" s="171">
        <v>3.0630899999999999E-2</v>
      </c>
      <c r="I4744" s="170" t="b">
        <v>1</v>
      </c>
    </row>
    <row r="4745" spans="1:9" x14ac:dyDescent="0.15">
      <c r="A4745" s="169" t="s">
        <v>44</v>
      </c>
      <c r="B4745" s="169" t="s">
        <v>215</v>
      </c>
      <c r="C4745" s="170" t="s">
        <v>67</v>
      </c>
      <c r="D4745" s="170" t="s">
        <v>61</v>
      </c>
      <c r="E4745" s="171">
        <v>0.51566000000000001</v>
      </c>
      <c r="F4745" s="172">
        <v>5.7682999999999996E-3</v>
      </c>
      <c r="G4745" s="171">
        <v>2.2407999999999998E-3</v>
      </c>
      <c r="H4745" s="171">
        <v>1.0048E-2</v>
      </c>
      <c r="I4745" s="170" t="b">
        <v>1</v>
      </c>
    </row>
    <row r="4746" spans="1:9" x14ac:dyDescent="0.15">
      <c r="A4746" s="169" t="s">
        <v>44</v>
      </c>
      <c r="B4746" s="169" t="s">
        <v>82</v>
      </c>
      <c r="C4746" s="170" t="s">
        <v>60</v>
      </c>
      <c r="D4746" s="170" t="s">
        <v>63</v>
      </c>
      <c r="E4746" s="171">
        <v>0.41563</v>
      </c>
      <c r="F4746" s="172">
        <v>3.5075000000000002E-3</v>
      </c>
      <c r="G4746" s="171">
        <v>2.2636000000000002E-3</v>
      </c>
      <c r="H4746" s="171">
        <v>0.12126000000000001</v>
      </c>
      <c r="I4746" s="170" t="b">
        <v>1</v>
      </c>
    </row>
    <row r="4747" spans="1:9" x14ac:dyDescent="0.15">
      <c r="A4747" s="169" t="s">
        <v>44</v>
      </c>
      <c r="B4747" s="169" t="s">
        <v>281</v>
      </c>
      <c r="C4747" s="170" t="s">
        <v>67</v>
      </c>
      <c r="D4747" s="170" t="s">
        <v>61</v>
      </c>
      <c r="E4747" s="171">
        <v>1.4619999999999999E-2</v>
      </c>
      <c r="F4747" s="172">
        <v>1.8201999999999999E-2</v>
      </c>
      <c r="G4747" s="171">
        <v>9.3279000000000001E-3</v>
      </c>
      <c r="H4747" s="171">
        <v>5.10199E-2</v>
      </c>
      <c r="I4747" s="170" t="b">
        <v>1</v>
      </c>
    </row>
    <row r="4748" spans="1:9" x14ac:dyDescent="0.15">
      <c r="A4748" s="169" t="s">
        <v>44</v>
      </c>
      <c r="B4748" s="169" t="s">
        <v>86</v>
      </c>
      <c r="C4748" s="170" t="s">
        <v>60</v>
      </c>
      <c r="D4748" s="170" t="s">
        <v>63</v>
      </c>
      <c r="E4748" s="171">
        <v>0.39351000000000003</v>
      </c>
      <c r="F4748" s="172">
        <v>-2.3275000000000001E-2</v>
      </c>
      <c r="G4748" s="171">
        <v>2.2855000000000002E-3</v>
      </c>
      <c r="H4748" s="172">
        <v>2.3599999999999999E-24</v>
      </c>
      <c r="I4748" s="170" t="b">
        <v>1</v>
      </c>
    </row>
    <row r="4749" spans="1:9" x14ac:dyDescent="0.15">
      <c r="A4749" s="169" t="s">
        <v>44</v>
      </c>
      <c r="B4749" s="169" t="s">
        <v>376</v>
      </c>
      <c r="C4749" s="170" t="s">
        <v>60</v>
      </c>
      <c r="D4749" s="170" t="s">
        <v>63</v>
      </c>
      <c r="E4749" s="171">
        <v>0.56325999999999998</v>
      </c>
      <c r="F4749" s="172">
        <v>-7.3841000000000002E-3</v>
      </c>
      <c r="G4749" s="171">
        <v>2.2572999999999998E-3</v>
      </c>
      <c r="H4749" s="171">
        <v>1.0709999999999999E-3</v>
      </c>
      <c r="I4749" s="170" t="b">
        <v>1</v>
      </c>
    </row>
    <row r="4750" spans="1:9" x14ac:dyDescent="0.15">
      <c r="A4750" s="169" t="s">
        <v>44</v>
      </c>
      <c r="B4750" s="169" t="s">
        <v>312</v>
      </c>
      <c r="C4750" s="170" t="s">
        <v>60</v>
      </c>
      <c r="D4750" s="170" t="s">
        <v>63</v>
      </c>
      <c r="E4750" s="171">
        <v>0.49132999999999999</v>
      </c>
      <c r="F4750" s="172">
        <v>-8.8555000000000005E-3</v>
      </c>
      <c r="G4750" s="171">
        <v>2.2374999999999999E-3</v>
      </c>
      <c r="H4750" s="172">
        <v>7.5699999999999997E-5</v>
      </c>
      <c r="I4750" s="170" t="b">
        <v>1</v>
      </c>
    </row>
    <row r="4751" spans="1:9" x14ac:dyDescent="0.15">
      <c r="A4751" s="169" t="s">
        <v>44</v>
      </c>
      <c r="B4751" s="169" t="s">
        <v>198</v>
      </c>
      <c r="C4751" s="170" t="s">
        <v>67</v>
      </c>
      <c r="D4751" s="170" t="s">
        <v>61</v>
      </c>
      <c r="E4751" s="171">
        <v>0.28920000000000001</v>
      </c>
      <c r="F4751" s="172">
        <v>-2.8408999999999999E-3</v>
      </c>
      <c r="G4751" s="171">
        <v>2.4651999999999999E-3</v>
      </c>
      <c r="H4751" s="171">
        <v>0.24915000000000001</v>
      </c>
      <c r="I4751" s="170" t="b">
        <v>1</v>
      </c>
    </row>
    <row r="4752" spans="1:9" x14ac:dyDescent="0.15">
      <c r="A4752" s="169" t="s">
        <v>44</v>
      </c>
      <c r="B4752" s="169" t="s">
        <v>378</v>
      </c>
      <c r="C4752" s="170" t="s">
        <v>60</v>
      </c>
      <c r="D4752" s="170" t="s">
        <v>63</v>
      </c>
      <c r="E4752" s="171">
        <v>0.13064999999999999</v>
      </c>
      <c r="F4752" s="172">
        <v>5.2960999999999998E-3</v>
      </c>
      <c r="G4752" s="171">
        <v>3.3395999999999999E-3</v>
      </c>
      <c r="H4752" s="171">
        <v>0.11277</v>
      </c>
      <c r="I4752" s="170" t="b">
        <v>1</v>
      </c>
    </row>
    <row r="4753" spans="1:9" x14ac:dyDescent="0.15">
      <c r="A4753" s="169" t="s">
        <v>44</v>
      </c>
      <c r="B4753" s="169" t="s">
        <v>163</v>
      </c>
      <c r="C4753" s="170" t="s">
        <v>67</v>
      </c>
      <c r="D4753" s="170" t="s">
        <v>63</v>
      </c>
      <c r="E4753" s="171">
        <v>0.45799000000000001</v>
      </c>
      <c r="F4753" s="172">
        <v>2.624E-3</v>
      </c>
      <c r="G4753" s="171">
        <v>2.2477E-3</v>
      </c>
      <c r="H4753" s="171">
        <v>0.24304000000000001</v>
      </c>
      <c r="I4753" s="170" t="b">
        <v>1</v>
      </c>
    </row>
    <row r="4754" spans="1:9" x14ac:dyDescent="0.15">
      <c r="A4754" s="169" t="s">
        <v>44</v>
      </c>
      <c r="B4754" s="169" t="s">
        <v>906</v>
      </c>
      <c r="C4754" s="170" t="s">
        <v>61</v>
      </c>
      <c r="D4754" s="170" t="s">
        <v>67</v>
      </c>
      <c r="E4754" s="171">
        <v>1.6841999999999999E-2</v>
      </c>
      <c r="F4754" s="172">
        <v>-6.0900000000000003E-5</v>
      </c>
      <c r="G4754" s="171">
        <v>8.8721000000000008E-3</v>
      </c>
      <c r="H4754" s="171">
        <v>0.99453000000000003</v>
      </c>
      <c r="I4754" s="170" t="b">
        <v>1</v>
      </c>
    </row>
    <row r="4755" spans="1:9" x14ac:dyDescent="0.15">
      <c r="A4755" s="169" t="s">
        <v>44</v>
      </c>
      <c r="B4755" s="169" t="s">
        <v>279</v>
      </c>
      <c r="C4755" s="170" t="s">
        <v>67</v>
      </c>
      <c r="D4755" s="170" t="s">
        <v>61</v>
      </c>
      <c r="E4755" s="171">
        <v>1.4737999999999999E-2</v>
      </c>
      <c r="F4755" s="172">
        <v>-1.2342000000000001E-2</v>
      </c>
      <c r="G4755" s="171">
        <v>9.4663000000000004E-3</v>
      </c>
      <c r="H4755" s="171">
        <v>0.19233</v>
      </c>
      <c r="I4755" s="170" t="b">
        <v>1</v>
      </c>
    </row>
    <row r="4756" spans="1:9" x14ac:dyDescent="0.15">
      <c r="A4756" s="169" t="s">
        <v>44</v>
      </c>
      <c r="B4756" s="169" t="s">
        <v>155</v>
      </c>
      <c r="C4756" s="170" t="s">
        <v>60</v>
      </c>
      <c r="D4756" s="170" t="s">
        <v>63</v>
      </c>
      <c r="E4756" s="171">
        <v>0.67015000000000002</v>
      </c>
      <c r="F4756" s="172">
        <v>-8.7404000000000006E-3</v>
      </c>
      <c r="G4756" s="171">
        <v>2.3827000000000002E-3</v>
      </c>
      <c r="H4756" s="172">
        <v>2.4415E-4</v>
      </c>
      <c r="I4756" s="170" t="b">
        <v>1</v>
      </c>
    </row>
    <row r="4757" spans="1:9" x14ac:dyDescent="0.15">
      <c r="A4757" s="169" t="s">
        <v>44</v>
      </c>
      <c r="B4757" s="169" t="s">
        <v>171</v>
      </c>
      <c r="C4757" s="170" t="s">
        <v>67</v>
      </c>
      <c r="D4757" s="170" t="s">
        <v>63</v>
      </c>
      <c r="E4757" s="171">
        <v>2.4448000000000001E-2</v>
      </c>
      <c r="F4757" s="172">
        <v>-2.5094000000000002E-3</v>
      </c>
      <c r="G4757" s="171">
        <v>7.2564999999999999E-3</v>
      </c>
      <c r="H4757" s="171">
        <v>0.72947899999999999</v>
      </c>
      <c r="I4757" s="170" t="b">
        <v>1</v>
      </c>
    </row>
    <row r="4758" spans="1:9" x14ac:dyDescent="0.15">
      <c r="A4758" s="169" t="s">
        <v>44</v>
      </c>
      <c r="B4758" s="169" t="s">
        <v>191</v>
      </c>
      <c r="C4758" s="170" t="s">
        <v>67</v>
      </c>
      <c r="D4758" s="170" t="s">
        <v>61</v>
      </c>
      <c r="E4758" s="171">
        <v>0.25942999999999999</v>
      </c>
      <c r="F4758" s="172">
        <v>-8.7787000000000004E-3</v>
      </c>
      <c r="G4758" s="171">
        <v>2.5712E-3</v>
      </c>
      <c r="H4758" s="171">
        <v>6.3982000000000004E-4</v>
      </c>
      <c r="I4758" s="170" t="b">
        <v>1</v>
      </c>
    </row>
    <row r="4759" spans="1:9" x14ac:dyDescent="0.15">
      <c r="A4759" s="169" t="s">
        <v>44</v>
      </c>
      <c r="B4759" s="169" t="s">
        <v>228</v>
      </c>
      <c r="C4759" s="170" t="s">
        <v>60</v>
      </c>
      <c r="D4759" s="170" t="s">
        <v>61</v>
      </c>
      <c r="E4759" s="171">
        <v>0.20329</v>
      </c>
      <c r="F4759" s="172">
        <v>6.6955000000000001E-3</v>
      </c>
      <c r="G4759" s="171">
        <v>2.7778999999999998E-3</v>
      </c>
      <c r="H4759" s="171">
        <v>1.5941899999999998E-2</v>
      </c>
      <c r="I4759" s="170" t="b">
        <v>1</v>
      </c>
    </row>
    <row r="4760" spans="1:9" x14ac:dyDescent="0.15">
      <c r="A4760" s="169" t="s">
        <v>44</v>
      </c>
      <c r="B4760" s="169" t="s">
        <v>875</v>
      </c>
      <c r="C4760" s="170" t="s">
        <v>67</v>
      </c>
      <c r="D4760" s="170" t="s">
        <v>61</v>
      </c>
      <c r="E4760" s="171">
        <v>1.6197E-2</v>
      </c>
      <c r="F4760" s="172">
        <v>-3.4880000000000001E-2</v>
      </c>
      <c r="G4760" s="171">
        <v>9.4674000000000008E-3</v>
      </c>
      <c r="H4760" s="172">
        <v>2.2940999999999999E-4</v>
      </c>
      <c r="I4760" s="170" t="b">
        <v>1</v>
      </c>
    </row>
    <row r="4761" spans="1:9" x14ac:dyDescent="0.15">
      <c r="A4761" s="169" t="s">
        <v>44</v>
      </c>
      <c r="B4761" s="169" t="s">
        <v>166</v>
      </c>
      <c r="C4761" s="170" t="s">
        <v>60</v>
      </c>
      <c r="D4761" s="170" t="s">
        <v>63</v>
      </c>
      <c r="E4761" s="171">
        <v>1.9275E-2</v>
      </c>
      <c r="F4761" s="172">
        <v>-6.6268999999999998E-3</v>
      </c>
      <c r="G4761" s="171">
        <v>8.2346999999999993E-3</v>
      </c>
      <c r="H4761" s="171">
        <v>0.42097000000000001</v>
      </c>
      <c r="I4761" s="170" t="b">
        <v>1</v>
      </c>
    </row>
    <row r="4762" spans="1:9" x14ac:dyDescent="0.15">
      <c r="A4762" s="169" t="s">
        <v>44</v>
      </c>
      <c r="B4762" s="169" t="s">
        <v>803</v>
      </c>
      <c r="C4762" s="170" t="s">
        <v>60</v>
      </c>
      <c r="D4762" s="170" t="s">
        <v>63</v>
      </c>
      <c r="E4762" s="171">
        <v>7.7567999999999998E-2</v>
      </c>
      <c r="F4762" s="172">
        <v>2.3692999999999999E-2</v>
      </c>
      <c r="G4762" s="171">
        <v>4.2097000000000002E-3</v>
      </c>
      <c r="H4762" s="172">
        <v>1.8200000000000001E-8</v>
      </c>
      <c r="I4762" s="170" t="b">
        <v>1</v>
      </c>
    </row>
    <row r="4763" spans="1:9" x14ac:dyDescent="0.15">
      <c r="A4763" s="169" t="s">
        <v>44</v>
      </c>
      <c r="B4763" s="169" t="s">
        <v>908</v>
      </c>
      <c r="C4763" s="170" t="s">
        <v>60</v>
      </c>
      <c r="D4763" s="170" t="s">
        <v>63</v>
      </c>
      <c r="E4763" s="171">
        <v>1.2015E-2</v>
      </c>
      <c r="F4763" s="172">
        <v>-3.3576000000000001E-3</v>
      </c>
      <c r="G4763" s="171">
        <v>1.0333999999999999E-2</v>
      </c>
      <c r="H4763" s="171">
        <v>0.74524999999999997</v>
      </c>
      <c r="I4763" s="170" t="b">
        <v>1</v>
      </c>
    </row>
    <row r="4764" spans="1:9" x14ac:dyDescent="0.15">
      <c r="A4764" s="169" t="s">
        <v>44</v>
      </c>
      <c r="B4764" s="169" t="s">
        <v>173</v>
      </c>
      <c r="C4764" s="170" t="s">
        <v>60</v>
      </c>
      <c r="D4764" s="170" t="s">
        <v>61</v>
      </c>
      <c r="E4764" s="171">
        <v>4.5032999999999997E-2</v>
      </c>
      <c r="F4764" s="172">
        <v>-1.0741000000000001E-2</v>
      </c>
      <c r="G4764" s="171">
        <v>5.4031000000000001E-3</v>
      </c>
      <c r="H4764" s="171">
        <v>4.6828500000000002E-2</v>
      </c>
      <c r="I4764" s="170" t="b">
        <v>1</v>
      </c>
    </row>
    <row r="4765" spans="1:9" x14ac:dyDescent="0.15">
      <c r="A4765" s="169" t="s">
        <v>44</v>
      </c>
      <c r="B4765" s="169" t="s">
        <v>100</v>
      </c>
      <c r="C4765" s="170" t="s">
        <v>67</v>
      </c>
      <c r="D4765" s="170" t="s">
        <v>61</v>
      </c>
      <c r="E4765" s="171">
        <v>0.65617000000000003</v>
      </c>
      <c r="F4765" s="172">
        <v>4.2522999999999997E-3</v>
      </c>
      <c r="G4765" s="171">
        <v>2.346E-3</v>
      </c>
      <c r="H4765" s="171">
        <v>6.9902099999999995E-2</v>
      </c>
      <c r="I4765" s="170" t="b">
        <v>1</v>
      </c>
    </row>
    <row r="4766" spans="1:9" x14ac:dyDescent="0.15">
      <c r="A4766" s="169" t="s">
        <v>44</v>
      </c>
      <c r="B4766" s="169" t="s">
        <v>329</v>
      </c>
      <c r="C4766" s="170" t="s">
        <v>67</v>
      </c>
      <c r="D4766" s="170" t="s">
        <v>61</v>
      </c>
      <c r="E4766" s="171">
        <v>0.48047000000000001</v>
      </c>
      <c r="F4766" s="172">
        <v>-1.3658E-2</v>
      </c>
      <c r="G4766" s="171">
        <v>2.2372999999999998E-3</v>
      </c>
      <c r="H4766" s="172">
        <v>1.03E-9</v>
      </c>
      <c r="I4766" s="170" t="b">
        <v>1</v>
      </c>
    </row>
    <row r="4767" spans="1:9" x14ac:dyDescent="0.15">
      <c r="A4767" s="169" t="s">
        <v>44</v>
      </c>
      <c r="B4767" s="169" t="s">
        <v>1014</v>
      </c>
      <c r="C4767" s="170" t="s">
        <v>60</v>
      </c>
      <c r="D4767" s="170" t="s">
        <v>63</v>
      </c>
      <c r="E4767" s="171">
        <v>0.10088999999999999</v>
      </c>
      <c r="F4767" s="172">
        <v>1.3923E-2</v>
      </c>
      <c r="G4767" s="171">
        <v>3.7155000000000001E-3</v>
      </c>
      <c r="H4767" s="172">
        <v>1.7883999999999999E-4</v>
      </c>
      <c r="I4767" s="170" t="b">
        <v>1</v>
      </c>
    </row>
    <row r="4768" spans="1:9" x14ac:dyDescent="0.15">
      <c r="A4768" s="169" t="s">
        <v>44</v>
      </c>
      <c r="B4768" s="169" t="s">
        <v>68</v>
      </c>
      <c r="C4768" s="170" t="s">
        <v>60</v>
      </c>
      <c r="D4768" s="170" t="s">
        <v>63</v>
      </c>
      <c r="E4768" s="171">
        <v>0.10772</v>
      </c>
      <c r="F4768" s="172">
        <v>1.1002E-2</v>
      </c>
      <c r="G4768" s="171">
        <v>3.6024E-3</v>
      </c>
      <c r="H4768" s="171">
        <v>2.2572E-3</v>
      </c>
      <c r="I4768" s="170" t="b">
        <v>1</v>
      </c>
    </row>
    <row r="4769" spans="1:9" x14ac:dyDescent="0.15">
      <c r="A4769" s="169" t="s">
        <v>44</v>
      </c>
      <c r="B4769" s="169" t="s">
        <v>89</v>
      </c>
      <c r="C4769" s="170" t="s">
        <v>67</v>
      </c>
      <c r="D4769" s="170" t="s">
        <v>61</v>
      </c>
      <c r="E4769" s="171">
        <v>0.79554999999999998</v>
      </c>
      <c r="F4769" s="172">
        <v>9.7245999999999999E-3</v>
      </c>
      <c r="G4769" s="171">
        <v>2.7686E-3</v>
      </c>
      <c r="H4769" s="172">
        <v>4.4402999999999999E-4</v>
      </c>
      <c r="I4769" s="170" t="b">
        <v>1</v>
      </c>
    </row>
    <row r="4770" spans="1:9" x14ac:dyDescent="0.15">
      <c r="A4770" s="169" t="s">
        <v>44</v>
      </c>
      <c r="B4770" s="169" t="s">
        <v>956</v>
      </c>
      <c r="C4770" s="170" t="s">
        <v>60</v>
      </c>
      <c r="D4770" s="170" t="s">
        <v>63</v>
      </c>
      <c r="E4770" s="171">
        <v>1.8648999999999999E-2</v>
      </c>
      <c r="F4770" s="172">
        <v>1.9699999999999999E-2</v>
      </c>
      <c r="G4770" s="171">
        <v>8.4252000000000007E-3</v>
      </c>
      <c r="H4770" s="171">
        <v>1.9377200000000001E-2</v>
      </c>
      <c r="I4770" s="170" t="b">
        <v>1</v>
      </c>
    </row>
    <row r="4771" spans="1:9" x14ac:dyDescent="0.15">
      <c r="A4771" s="169" t="s">
        <v>44</v>
      </c>
      <c r="B4771" s="169" t="s">
        <v>414</v>
      </c>
      <c r="C4771" s="170" t="s">
        <v>67</v>
      </c>
      <c r="D4771" s="170" t="s">
        <v>61</v>
      </c>
      <c r="E4771" s="171">
        <v>0.68655999999999995</v>
      </c>
      <c r="F4771" s="172">
        <v>-9.8869999999999991E-4</v>
      </c>
      <c r="G4771" s="171">
        <v>2.4076000000000002E-3</v>
      </c>
      <c r="H4771" s="171">
        <v>0.68130999999999997</v>
      </c>
      <c r="I4771" s="170" t="b">
        <v>1</v>
      </c>
    </row>
    <row r="4772" spans="1:9" x14ac:dyDescent="0.15">
      <c r="A4772" s="169" t="s">
        <v>44</v>
      </c>
      <c r="B4772" s="169" t="s">
        <v>352</v>
      </c>
      <c r="C4772" s="170" t="s">
        <v>67</v>
      </c>
      <c r="D4772" s="170" t="s">
        <v>60</v>
      </c>
      <c r="E4772" s="171">
        <v>0.37592999999999999</v>
      </c>
      <c r="F4772" s="172">
        <v>-2.9275E-3</v>
      </c>
      <c r="G4772" s="171">
        <v>2.3111999999999998E-3</v>
      </c>
      <c r="H4772" s="171">
        <v>0.20529</v>
      </c>
      <c r="I4772" s="170" t="b">
        <v>1</v>
      </c>
    </row>
    <row r="4773" spans="1:9" x14ac:dyDescent="0.15">
      <c r="A4773" s="169" t="s">
        <v>44</v>
      </c>
      <c r="B4773" s="169" t="s">
        <v>229</v>
      </c>
      <c r="C4773" s="170" t="s">
        <v>60</v>
      </c>
      <c r="D4773" s="170" t="s">
        <v>63</v>
      </c>
      <c r="E4773" s="171">
        <v>0.18725</v>
      </c>
      <c r="F4773" s="172">
        <v>-3.0257999999999999E-3</v>
      </c>
      <c r="G4773" s="171">
        <v>2.8663E-3</v>
      </c>
      <c r="H4773" s="171">
        <v>0.29113</v>
      </c>
      <c r="I4773" s="170" t="b">
        <v>1</v>
      </c>
    </row>
    <row r="4774" spans="1:9" x14ac:dyDescent="0.15">
      <c r="A4774" s="169" t="s">
        <v>44</v>
      </c>
      <c r="B4774" s="169" t="s">
        <v>351</v>
      </c>
      <c r="C4774" s="170" t="s">
        <v>67</v>
      </c>
      <c r="D4774" s="170" t="s">
        <v>61</v>
      </c>
      <c r="E4774" s="171">
        <v>0.24790000000000001</v>
      </c>
      <c r="F4774" s="172">
        <v>-4.8517999999999999E-3</v>
      </c>
      <c r="G4774" s="171">
        <v>2.5904000000000001E-3</v>
      </c>
      <c r="H4774" s="171">
        <v>6.1067499999999997E-2</v>
      </c>
      <c r="I4774" s="170" t="b">
        <v>1</v>
      </c>
    </row>
    <row r="4775" spans="1:9" x14ac:dyDescent="0.15">
      <c r="A4775" s="169" t="s">
        <v>44</v>
      </c>
      <c r="B4775" s="169" t="s">
        <v>147</v>
      </c>
      <c r="C4775" s="170" t="s">
        <v>60</v>
      </c>
      <c r="D4775" s="170" t="s">
        <v>63</v>
      </c>
      <c r="E4775" s="171">
        <v>0.73211000000000004</v>
      </c>
      <c r="F4775" s="172">
        <v>1.0645999999999999E-2</v>
      </c>
      <c r="G4775" s="171">
        <v>2.5357000000000001E-3</v>
      </c>
      <c r="H4775" s="172">
        <v>2.69E-5</v>
      </c>
      <c r="I4775" s="170" t="b">
        <v>1</v>
      </c>
    </row>
    <row r="4776" spans="1:9" x14ac:dyDescent="0.15">
      <c r="A4776" s="169" t="s">
        <v>44</v>
      </c>
      <c r="B4776" s="169" t="s">
        <v>137</v>
      </c>
      <c r="C4776" s="170" t="s">
        <v>67</v>
      </c>
      <c r="D4776" s="170" t="s">
        <v>61</v>
      </c>
      <c r="E4776" s="171">
        <v>0.67981999999999998</v>
      </c>
      <c r="F4776" s="172">
        <v>-8.9730000000000001E-3</v>
      </c>
      <c r="G4776" s="171">
        <v>2.4022000000000002E-3</v>
      </c>
      <c r="H4776" s="172">
        <v>1.8747999999999999E-4</v>
      </c>
      <c r="I4776" s="170" t="b">
        <v>1</v>
      </c>
    </row>
    <row r="4777" spans="1:9" x14ac:dyDescent="0.15">
      <c r="A4777" s="169" t="s">
        <v>44</v>
      </c>
      <c r="B4777" s="169" t="s">
        <v>129</v>
      </c>
      <c r="C4777" s="170" t="s">
        <v>60</v>
      </c>
      <c r="D4777" s="170" t="s">
        <v>61</v>
      </c>
      <c r="E4777" s="171">
        <v>0.54057999999999995</v>
      </c>
      <c r="F4777" s="172">
        <v>2.1662000000000001E-3</v>
      </c>
      <c r="G4777" s="171">
        <v>2.2935999999999998E-3</v>
      </c>
      <c r="H4777" s="171">
        <v>0.34494000000000002</v>
      </c>
      <c r="I4777" s="170" t="b">
        <v>1</v>
      </c>
    </row>
    <row r="4778" spans="1:9" x14ac:dyDescent="0.15">
      <c r="A4778" s="169" t="s">
        <v>44</v>
      </c>
      <c r="B4778" s="169" t="s">
        <v>290</v>
      </c>
      <c r="C4778" s="170" t="s">
        <v>60</v>
      </c>
      <c r="D4778" s="170" t="s">
        <v>63</v>
      </c>
      <c r="E4778" s="171">
        <v>0.76246000000000003</v>
      </c>
      <c r="F4778" s="172">
        <v>2.1144E-2</v>
      </c>
      <c r="G4778" s="171">
        <v>2.7498000000000002E-3</v>
      </c>
      <c r="H4778" s="172">
        <v>1.4800000000000001E-14</v>
      </c>
      <c r="I4778" s="170" t="b">
        <v>1</v>
      </c>
    </row>
    <row r="4779" spans="1:9" x14ac:dyDescent="0.15">
      <c r="A4779" s="169" t="s">
        <v>44</v>
      </c>
      <c r="B4779" s="169" t="s">
        <v>287</v>
      </c>
      <c r="C4779" s="170" t="s">
        <v>60</v>
      </c>
      <c r="D4779" s="170" t="s">
        <v>63</v>
      </c>
      <c r="E4779" s="171">
        <v>0.28416000000000002</v>
      </c>
      <c r="F4779" s="172">
        <v>1.3306999999999999E-2</v>
      </c>
      <c r="G4779" s="171">
        <v>2.4756000000000001E-3</v>
      </c>
      <c r="H4779" s="172">
        <v>7.6599999999999998E-8</v>
      </c>
      <c r="I4779" s="170" t="b">
        <v>1</v>
      </c>
    </row>
    <row r="4780" spans="1:9" x14ac:dyDescent="0.15">
      <c r="A4780" s="169" t="s">
        <v>44</v>
      </c>
      <c r="B4780" s="169" t="s">
        <v>843</v>
      </c>
      <c r="C4780" s="170" t="s">
        <v>60</v>
      </c>
      <c r="D4780" s="170" t="s">
        <v>63</v>
      </c>
      <c r="E4780" s="171">
        <v>6.2755000000000005E-2</v>
      </c>
      <c r="F4780" s="172">
        <v>1.0300999999999999E-3</v>
      </c>
      <c r="G4780" s="171">
        <v>4.6049999999999997E-3</v>
      </c>
      <c r="H4780" s="171">
        <v>0.82301000000000002</v>
      </c>
      <c r="I4780" s="170" t="b">
        <v>1</v>
      </c>
    </row>
    <row r="4781" spans="1:9" x14ac:dyDescent="0.15">
      <c r="A4781" s="169" t="s">
        <v>44</v>
      </c>
      <c r="B4781" s="169" t="s">
        <v>127</v>
      </c>
      <c r="C4781" s="170" t="s">
        <v>67</v>
      </c>
      <c r="D4781" s="170" t="s">
        <v>60</v>
      </c>
      <c r="E4781" s="171">
        <v>0.66178000000000003</v>
      </c>
      <c r="F4781" s="172">
        <v>7.7878000000000001E-3</v>
      </c>
      <c r="G4781" s="171">
        <v>2.3706000000000001E-3</v>
      </c>
      <c r="H4781" s="171">
        <v>1.0195099999999999E-3</v>
      </c>
      <c r="I4781" s="170" t="b">
        <v>1</v>
      </c>
    </row>
    <row r="4782" spans="1:9" x14ac:dyDescent="0.15">
      <c r="A4782" s="169" t="s">
        <v>44</v>
      </c>
      <c r="B4782" s="169" t="s">
        <v>285</v>
      </c>
      <c r="C4782" s="170" t="s">
        <v>67</v>
      </c>
      <c r="D4782" s="170" t="s">
        <v>61</v>
      </c>
      <c r="E4782" s="171">
        <v>0.95205499999999998</v>
      </c>
      <c r="F4782" s="172">
        <v>1.1698E-2</v>
      </c>
      <c r="G4782" s="171">
        <v>5.2320999999999999E-3</v>
      </c>
      <c r="H4782" s="171">
        <v>2.53647E-2</v>
      </c>
      <c r="I4782" s="170" t="b">
        <v>1</v>
      </c>
    </row>
    <row r="4783" spans="1:9" x14ac:dyDescent="0.15">
      <c r="A4783" s="169" t="s">
        <v>44</v>
      </c>
      <c r="B4783" s="169" t="s">
        <v>305</v>
      </c>
      <c r="C4783" s="170" t="s">
        <v>60</v>
      </c>
      <c r="D4783" s="170" t="s">
        <v>61</v>
      </c>
      <c r="E4783" s="171">
        <v>0.97484400000000004</v>
      </c>
      <c r="F4783" s="172">
        <v>1.1613E-2</v>
      </c>
      <c r="G4783" s="171">
        <v>7.1292999999999999E-3</v>
      </c>
      <c r="H4783" s="171">
        <v>0.10333000000000001</v>
      </c>
      <c r="I4783" s="170" t="b">
        <v>1</v>
      </c>
    </row>
    <row r="4784" spans="1:9" x14ac:dyDescent="0.15">
      <c r="A4784" s="169" t="s">
        <v>44</v>
      </c>
      <c r="B4784" s="169" t="s">
        <v>797</v>
      </c>
      <c r="C4784" s="170" t="s">
        <v>60</v>
      </c>
      <c r="D4784" s="170" t="s">
        <v>63</v>
      </c>
      <c r="E4784" s="171">
        <v>0.37104999999999999</v>
      </c>
      <c r="F4784" s="172">
        <v>-1.1488999999999999E-2</v>
      </c>
      <c r="G4784" s="171">
        <v>2.3092E-3</v>
      </c>
      <c r="H4784" s="172">
        <v>6.5199999999999996E-7</v>
      </c>
      <c r="I4784" s="170" t="b">
        <v>1</v>
      </c>
    </row>
    <row r="4785" spans="1:9" x14ac:dyDescent="0.15">
      <c r="A4785" s="169" t="s">
        <v>44</v>
      </c>
      <c r="B4785" s="169" t="s">
        <v>78</v>
      </c>
      <c r="C4785" s="170" t="s">
        <v>60</v>
      </c>
      <c r="D4785" s="170" t="s">
        <v>63</v>
      </c>
      <c r="E4785" s="171">
        <v>0.10761999999999999</v>
      </c>
      <c r="F4785" s="172">
        <v>5.8729999999999997E-3</v>
      </c>
      <c r="G4785" s="171">
        <v>3.6067E-3</v>
      </c>
      <c r="H4785" s="171">
        <v>0.10345</v>
      </c>
      <c r="I4785" s="170" t="b">
        <v>1</v>
      </c>
    </row>
    <row r="4786" spans="1:9" x14ac:dyDescent="0.15">
      <c r="A4786" s="169" t="s">
        <v>44</v>
      </c>
      <c r="B4786" s="169" t="s">
        <v>319</v>
      </c>
      <c r="C4786" s="170" t="s">
        <v>60</v>
      </c>
      <c r="D4786" s="170" t="s">
        <v>63</v>
      </c>
      <c r="E4786" s="171">
        <v>0.13225999999999999</v>
      </c>
      <c r="F4786" s="172">
        <v>1.0888E-2</v>
      </c>
      <c r="G4786" s="171">
        <v>3.3042000000000002E-3</v>
      </c>
      <c r="H4786" s="171">
        <v>9.8397000000000003E-4</v>
      </c>
      <c r="I4786" s="170" t="b">
        <v>1</v>
      </c>
    </row>
    <row r="4787" spans="1:9" x14ac:dyDescent="0.15">
      <c r="A4787" s="169" t="s">
        <v>44</v>
      </c>
      <c r="B4787" s="169" t="s">
        <v>783</v>
      </c>
      <c r="C4787" s="170" t="s">
        <v>67</v>
      </c>
      <c r="D4787" s="170" t="s">
        <v>61</v>
      </c>
      <c r="E4787" s="171">
        <v>0.40966000000000002</v>
      </c>
      <c r="F4787" s="172">
        <v>-6.9065000000000003E-3</v>
      </c>
      <c r="G4787" s="171">
        <v>2.2715000000000001E-3</v>
      </c>
      <c r="H4787" s="171">
        <v>2.3623300000000002E-3</v>
      </c>
      <c r="I4787" s="170" t="b">
        <v>1</v>
      </c>
    </row>
    <row r="4788" spans="1:9" x14ac:dyDescent="0.15">
      <c r="A4788" s="169" t="s">
        <v>44</v>
      </c>
      <c r="B4788" s="169" t="s">
        <v>189</v>
      </c>
      <c r="C4788" s="170" t="s">
        <v>67</v>
      </c>
      <c r="D4788" s="170" t="s">
        <v>63</v>
      </c>
      <c r="E4788" s="171">
        <v>0.44062000000000001</v>
      </c>
      <c r="F4788" s="172">
        <v>-3.791E-4</v>
      </c>
      <c r="G4788" s="171">
        <v>2.2520999999999999E-3</v>
      </c>
      <c r="H4788" s="171">
        <v>0.86631999999999998</v>
      </c>
      <c r="I4788" s="170" t="b">
        <v>1</v>
      </c>
    </row>
    <row r="4789" spans="1:9" x14ac:dyDescent="0.15">
      <c r="A4789" s="169" t="s">
        <v>44</v>
      </c>
      <c r="B4789" s="169" t="s">
        <v>134</v>
      </c>
      <c r="C4789" s="170" t="s">
        <v>60</v>
      </c>
      <c r="D4789" s="170" t="s">
        <v>63</v>
      </c>
      <c r="E4789" s="171">
        <v>0.50131000000000003</v>
      </c>
      <c r="F4789" s="172">
        <v>-1.3417E-2</v>
      </c>
      <c r="G4789" s="171">
        <v>2.2355999999999999E-3</v>
      </c>
      <c r="H4789" s="172">
        <v>1.9599999999999998E-9</v>
      </c>
      <c r="I4789" s="170" t="b">
        <v>1</v>
      </c>
    </row>
    <row r="4790" spans="1:9" x14ac:dyDescent="0.15">
      <c r="A4790" s="169" t="s">
        <v>44</v>
      </c>
      <c r="B4790" s="169" t="s">
        <v>831</v>
      </c>
      <c r="C4790" s="170" t="s">
        <v>61</v>
      </c>
      <c r="D4790" s="170" t="s">
        <v>60</v>
      </c>
      <c r="E4790" s="171">
        <v>0.23735999999999999</v>
      </c>
      <c r="F4790" s="172">
        <v>6.8738000000000002E-3</v>
      </c>
      <c r="G4790" s="171">
        <v>2.6353000000000001E-3</v>
      </c>
      <c r="H4790" s="171">
        <v>9.0980899999999996E-3</v>
      </c>
      <c r="I4790" s="170" t="b">
        <v>1</v>
      </c>
    </row>
    <row r="4791" spans="1:9" x14ac:dyDescent="0.15">
      <c r="A4791" s="169" t="s">
        <v>44</v>
      </c>
      <c r="B4791" s="169" t="s">
        <v>200</v>
      </c>
      <c r="C4791" s="170" t="s">
        <v>63</v>
      </c>
      <c r="D4791" s="170" t="s">
        <v>61</v>
      </c>
      <c r="E4791" s="171">
        <v>0.77015</v>
      </c>
      <c r="F4791" s="172">
        <v>-2.4843E-3</v>
      </c>
      <c r="G4791" s="171">
        <v>2.6532999999999999E-3</v>
      </c>
      <c r="H4791" s="171">
        <v>0.34910999999999998</v>
      </c>
      <c r="I4791" s="170" t="b">
        <v>1</v>
      </c>
    </row>
    <row r="4792" spans="1:9" x14ac:dyDescent="0.15">
      <c r="A4792" s="169" t="s">
        <v>44</v>
      </c>
      <c r="B4792" s="169" t="s">
        <v>132</v>
      </c>
      <c r="C4792" s="170" t="s">
        <v>60</v>
      </c>
      <c r="D4792" s="170" t="s">
        <v>63</v>
      </c>
      <c r="E4792" s="171">
        <v>0.1734</v>
      </c>
      <c r="F4792" s="172">
        <v>1.6097E-4</v>
      </c>
      <c r="G4792" s="171">
        <v>2.9632999999999999E-3</v>
      </c>
      <c r="H4792" s="171">
        <v>0.95667999999999997</v>
      </c>
      <c r="I4792" s="170" t="b">
        <v>1</v>
      </c>
    </row>
    <row r="4793" spans="1:9" x14ac:dyDescent="0.15">
      <c r="A4793" s="169" t="s">
        <v>44</v>
      </c>
      <c r="B4793" s="169" t="s">
        <v>276</v>
      </c>
      <c r="C4793" s="170" t="s">
        <v>60</v>
      </c>
      <c r="D4793" s="170" t="s">
        <v>63</v>
      </c>
      <c r="E4793" s="171">
        <v>0.80073000000000005</v>
      </c>
      <c r="F4793" s="172">
        <v>-8.6031000000000007E-3</v>
      </c>
      <c r="G4793" s="171">
        <v>2.7950000000000002E-3</v>
      </c>
      <c r="H4793" s="171">
        <v>2.0841100000000001E-3</v>
      </c>
      <c r="I4793" s="170" t="b">
        <v>1</v>
      </c>
    </row>
    <row r="4794" spans="1:9" x14ac:dyDescent="0.15">
      <c r="A4794" s="169" t="s">
        <v>44</v>
      </c>
      <c r="B4794" s="169" t="s">
        <v>265</v>
      </c>
      <c r="C4794" s="170" t="s">
        <v>67</v>
      </c>
      <c r="D4794" s="170" t="s">
        <v>61</v>
      </c>
      <c r="E4794" s="171">
        <v>0.76036000000000004</v>
      </c>
      <c r="F4794" s="172">
        <v>1.1956E-2</v>
      </c>
      <c r="G4794" s="171">
        <v>2.6147000000000002E-3</v>
      </c>
      <c r="H4794" s="172">
        <v>4.8199999999999996E-6</v>
      </c>
      <c r="I4794" s="170" t="b">
        <v>1</v>
      </c>
    </row>
    <row r="4795" spans="1:9" x14ac:dyDescent="0.15">
      <c r="A4795" s="169" t="s">
        <v>44</v>
      </c>
      <c r="B4795" s="169" t="s">
        <v>410</v>
      </c>
      <c r="C4795" s="170" t="s">
        <v>67</v>
      </c>
      <c r="D4795" s="170" t="s">
        <v>61</v>
      </c>
      <c r="E4795" s="171">
        <v>0.59513000000000005</v>
      </c>
      <c r="F4795" s="172">
        <v>-2.4753000000000002E-3</v>
      </c>
      <c r="G4795" s="171">
        <v>2.2764999999999999E-3</v>
      </c>
      <c r="H4795" s="171">
        <v>0.27690999999999999</v>
      </c>
      <c r="I4795" s="170" t="b">
        <v>1</v>
      </c>
    </row>
    <row r="4796" spans="1:9" x14ac:dyDescent="0.15">
      <c r="A4796" s="169" t="s">
        <v>44</v>
      </c>
      <c r="B4796" s="169" t="s">
        <v>322</v>
      </c>
      <c r="C4796" s="170" t="s">
        <v>60</v>
      </c>
      <c r="D4796" s="170" t="s">
        <v>63</v>
      </c>
      <c r="E4796" s="171">
        <v>0.11395</v>
      </c>
      <c r="F4796" s="172">
        <v>-3.1264999999999999E-3</v>
      </c>
      <c r="G4796" s="171">
        <v>3.5117E-3</v>
      </c>
      <c r="H4796" s="171">
        <v>0.37329000000000001</v>
      </c>
      <c r="I4796" s="170" t="b">
        <v>1</v>
      </c>
    </row>
    <row r="4797" spans="1:9" x14ac:dyDescent="0.15">
      <c r="A4797" s="169" t="s">
        <v>44</v>
      </c>
      <c r="B4797" s="169" t="s">
        <v>286</v>
      </c>
      <c r="C4797" s="170" t="s">
        <v>60</v>
      </c>
      <c r="D4797" s="170" t="s">
        <v>63</v>
      </c>
      <c r="E4797" s="171">
        <v>9.4432000000000002E-2</v>
      </c>
      <c r="F4797" s="172">
        <v>4.9045E-3</v>
      </c>
      <c r="G4797" s="171">
        <v>3.8333999999999998E-3</v>
      </c>
      <c r="H4797" s="171">
        <v>0.20075000000000001</v>
      </c>
      <c r="I4797" s="170" t="b">
        <v>1</v>
      </c>
    </row>
    <row r="4798" spans="1:9" x14ac:dyDescent="0.15">
      <c r="A4798" s="169" t="s">
        <v>44</v>
      </c>
      <c r="B4798" s="169" t="s">
        <v>984</v>
      </c>
      <c r="C4798" s="170" t="s">
        <v>63</v>
      </c>
      <c r="D4798" s="170" t="s">
        <v>60</v>
      </c>
      <c r="E4798" s="171">
        <v>0.34554000000000001</v>
      </c>
      <c r="F4798" s="172">
        <v>-8.5848000000000001E-3</v>
      </c>
      <c r="G4798" s="171">
        <v>2.3498999999999998E-3</v>
      </c>
      <c r="H4798" s="172">
        <v>2.5894999999999998E-4</v>
      </c>
      <c r="I4798" s="170" t="b">
        <v>1</v>
      </c>
    </row>
    <row r="4799" spans="1:9" x14ac:dyDescent="0.15">
      <c r="A4799" s="169" t="s">
        <v>44</v>
      </c>
      <c r="B4799" s="169" t="s">
        <v>344</v>
      </c>
      <c r="C4799" s="170" t="s">
        <v>67</v>
      </c>
      <c r="D4799" s="170" t="s">
        <v>61</v>
      </c>
      <c r="E4799" s="171">
        <v>0.28148000000000001</v>
      </c>
      <c r="F4799" s="172">
        <v>-6.7688000000000002E-3</v>
      </c>
      <c r="G4799" s="171">
        <v>2.4835E-3</v>
      </c>
      <c r="H4799" s="171">
        <v>6.4216999999999998E-3</v>
      </c>
      <c r="I4799" s="170" t="b">
        <v>1</v>
      </c>
    </row>
    <row r="4800" spans="1:9" x14ac:dyDescent="0.15">
      <c r="A4800" s="169" t="s">
        <v>44</v>
      </c>
      <c r="B4800" s="169" t="s">
        <v>255</v>
      </c>
      <c r="C4800" s="170" t="s">
        <v>60</v>
      </c>
      <c r="D4800" s="170" t="s">
        <v>63</v>
      </c>
      <c r="E4800" s="171">
        <v>0.35470000000000002</v>
      </c>
      <c r="F4800" s="172">
        <v>-8.6584999999999995E-3</v>
      </c>
      <c r="G4800" s="171">
        <v>2.3365999999999999E-3</v>
      </c>
      <c r="H4800" s="172">
        <v>2.1087999999999999E-4</v>
      </c>
      <c r="I4800" s="170" t="b">
        <v>1</v>
      </c>
    </row>
    <row r="4801" spans="1:9" x14ac:dyDescent="0.15">
      <c r="A4801" s="169" t="s">
        <v>44</v>
      </c>
      <c r="B4801" s="169" t="s">
        <v>339</v>
      </c>
      <c r="C4801" s="170" t="s">
        <v>60</v>
      </c>
      <c r="D4801" s="170" t="s">
        <v>63</v>
      </c>
      <c r="E4801" s="171">
        <v>0.89014000000000004</v>
      </c>
      <c r="F4801" s="172">
        <v>1.6161000000000001E-3</v>
      </c>
      <c r="G4801" s="171">
        <v>3.5745E-3</v>
      </c>
      <c r="H4801" s="171">
        <v>0.65117999999999998</v>
      </c>
      <c r="I4801" s="170" t="b">
        <v>1</v>
      </c>
    </row>
    <row r="4802" spans="1:9" x14ac:dyDescent="0.15">
      <c r="A4802" s="169" t="s">
        <v>44</v>
      </c>
      <c r="B4802" s="169" t="s">
        <v>339</v>
      </c>
      <c r="C4802" s="170" t="s">
        <v>63</v>
      </c>
      <c r="D4802" s="170" t="s">
        <v>60</v>
      </c>
      <c r="E4802" s="171">
        <v>0.10986</v>
      </c>
      <c r="F4802" s="172">
        <v>-1.6161000000000001E-3</v>
      </c>
      <c r="G4802" s="171">
        <v>3.5745E-3</v>
      </c>
      <c r="H4802" s="171">
        <v>0.65117999999999998</v>
      </c>
      <c r="I4802" s="170" t="b">
        <v>1</v>
      </c>
    </row>
    <row r="4803" spans="1:9" x14ac:dyDescent="0.15">
      <c r="A4803" s="169" t="s">
        <v>44</v>
      </c>
      <c r="B4803" s="169" t="s">
        <v>201</v>
      </c>
      <c r="C4803" s="170" t="s">
        <v>60</v>
      </c>
      <c r="D4803" s="170" t="s">
        <v>61</v>
      </c>
      <c r="E4803" s="171">
        <v>0.47148000000000001</v>
      </c>
      <c r="F4803" s="172">
        <v>3.2393999999999999E-3</v>
      </c>
      <c r="G4803" s="171">
        <v>2.2445999999999998E-3</v>
      </c>
      <c r="H4803" s="171">
        <v>0.14896999999999999</v>
      </c>
      <c r="I4803" s="170" t="b">
        <v>1</v>
      </c>
    </row>
    <row r="4804" spans="1:9" x14ac:dyDescent="0.15">
      <c r="A4804" s="169" t="s">
        <v>44</v>
      </c>
      <c r="B4804" s="169" t="s">
        <v>364</v>
      </c>
      <c r="C4804" s="170" t="s">
        <v>60</v>
      </c>
      <c r="D4804" s="170" t="s">
        <v>63</v>
      </c>
      <c r="E4804" s="171">
        <v>0.60855000000000004</v>
      </c>
      <c r="F4804" s="172">
        <v>4.7251999999999997E-3</v>
      </c>
      <c r="G4804" s="171">
        <v>2.3062E-3</v>
      </c>
      <c r="H4804" s="171">
        <v>4.0470600000000002E-2</v>
      </c>
      <c r="I4804" s="170" t="b">
        <v>1</v>
      </c>
    </row>
    <row r="4805" spans="1:9" x14ac:dyDescent="0.15">
      <c r="A4805" s="169" t="s">
        <v>44</v>
      </c>
      <c r="B4805" s="169" t="s">
        <v>988</v>
      </c>
      <c r="C4805" s="170" t="s">
        <v>67</v>
      </c>
      <c r="D4805" s="170" t="s">
        <v>60</v>
      </c>
      <c r="E4805" s="171">
        <v>4.8711999999999998E-2</v>
      </c>
      <c r="F4805" s="172">
        <v>2.8851000000000002E-2</v>
      </c>
      <c r="G4805" s="171">
        <v>5.1904000000000004E-3</v>
      </c>
      <c r="H4805" s="172">
        <v>2.7199999999999999E-8</v>
      </c>
      <c r="I4805" s="170" t="b">
        <v>1</v>
      </c>
    </row>
    <row r="4806" spans="1:9" x14ac:dyDescent="0.15">
      <c r="A4806" s="169" t="s">
        <v>44</v>
      </c>
      <c r="B4806" s="169" t="s">
        <v>863</v>
      </c>
      <c r="C4806" s="170" t="s">
        <v>61</v>
      </c>
      <c r="D4806" s="170" t="s">
        <v>67</v>
      </c>
      <c r="E4806" s="171">
        <v>0.33257999999999999</v>
      </c>
      <c r="F4806" s="172">
        <v>3.6451999999999999E-3</v>
      </c>
      <c r="G4806" s="171">
        <v>2.3763999999999999E-3</v>
      </c>
      <c r="H4806" s="171">
        <v>0.12506</v>
      </c>
      <c r="I4806" s="170" t="b">
        <v>1</v>
      </c>
    </row>
    <row r="4807" spans="1:9" x14ac:dyDescent="0.15">
      <c r="A4807" s="169" t="s">
        <v>44</v>
      </c>
      <c r="B4807" s="169" t="s">
        <v>238</v>
      </c>
      <c r="C4807" s="170" t="s">
        <v>67</v>
      </c>
      <c r="D4807" s="170" t="s">
        <v>60</v>
      </c>
      <c r="E4807" s="171">
        <v>0.10575</v>
      </c>
      <c r="F4807" s="172">
        <v>-1.4796E-3</v>
      </c>
      <c r="G4807" s="171">
        <v>3.6330999999999998E-3</v>
      </c>
      <c r="H4807" s="171">
        <v>0.68381999999999998</v>
      </c>
      <c r="I4807" s="170" t="b">
        <v>1</v>
      </c>
    </row>
    <row r="4808" spans="1:9" x14ac:dyDescent="0.15">
      <c r="A4808" s="169" t="s">
        <v>44</v>
      </c>
      <c r="B4808" s="169" t="s">
        <v>992</v>
      </c>
      <c r="C4808" s="170" t="s">
        <v>61</v>
      </c>
      <c r="D4808" s="170" t="s">
        <v>63</v>
      </c>
      <c r="E4808" s="171">
        <v>0.31559999999999999</v>
      </c>
      <c r="F4808" s="172">
        <v>1.1717E-2</v>
      </c>
      <c r="G4808" s="171">
        <v>2.4007E-3</v>
      </c>
      <c r="H4808" s="172">
        <v>1.06E-6</v>
      </c>
      <c r="I4808" s="170" t="b">
        <v>1</v>
      </c>
    </row>
    <row r="4809" spans="1:9" x14ac:dyDescent="0.15">
      <c r="A4809" s="169" t="s">
        <v>44</v>
      </c>
      <c r="B4809" s="169" t="s">
        <v>146</v>
      </c>
      <c r="C4809" s="170" t="s">
        <v>67</v>
      </c>
      <c r="D4809" s="170" t="s">
        <v>61</v>
      </c>
      <c r="E4809" s="171">
        <v>8.3387000000000003E-2</v>
      </c>
      <c r="F4809" s="172">
        <v>6.3803999999999996E-3</v>
      </c>
      <c r="G4809" s="171">
        <v>4.2332000000000003E-3</v>
      </c>
      <c r="H4809" s="171">
        <v>0.13175000000000001</v>
      </c>
      <c r="I4809" s="170" t="b">
        <v>1</v>
      </c>
    </row>
    <row r="4810" spans="1:9" x14ac:dyDescent="0.15">
      <c r="A4810" s="169" t="s">
        <v>44</v>
      </c>
      <c r="B4810" s="169" t="s">
        <v>157</v>
      </c>
      <c r="C4810" s="170" t="s">
        <v>67</v>
      </c>
      <c r="D4810" s="170" t="s">
        <v>61</v>
      </c>
      <c r="E4810" s="171">
        <v>0.93823000000000001</v>
      </c>
      <c r="F4810" s="172">
        <v>3.2701000000000002E-3</v>
      </c>
      <c r="G4810" s="171">
        <v>4.6665999999999999E-3</v>
      </c>
      <c r="H4810" s="171">
        <v>0.48346099999999997</v>
      </c>
      <c r="I4810" s="170" t="b">
        <v>1</v>
      </c>
    </row>
    <row r="4811" spans="1:9" x14ac:dyDescent="0.15">
      <c r="A4811" s="169" t="s">
        <v>44</v>
      </c>
      <c r="B4811" s="169" t="s">
        <v>176</v>
      </c>
      <c r="C4811" s="170" t="s">
        <v>60</v>
      </c>
      <c r="D4811" s="170" t="s">
        <v>63</v>
      </c>
      <c r="E4811" s="171">
        <v>0.21856</v>
      </c>
      <c r="F4811" s="172">
        <v>-7.1999999999999998E-3</v>
      </c>
      <c r="G4811" s="171">
        <v>2.7054000000000002E-3</v>
      </c>
      <c r="H4811" s="171">
        <v>7.7839500000000004E-3</v>
      </c>
      <c r="I4811" s="170" t="b">
        <v>1</v>
      </c>
    </row>
    <row r="4812" spans="1:9" x14ac:dyDescent="0.15">
      <c r="A4812" s="169" t="s">
        <v>44</v>
      </c>
      <c r="B4812" s="169" t="s">
        <v>412</v>
      </c>
      <c r="C4812" s="170" t="s">
        <v>63</v>
      </c>
      <c r="D4812" s="170" t="s">
        <v>61</v>
      </c>
      <c r="E4812" s="171">
        <v>0.19295000000000001</v>
      </c>
      <c r="F4812" s="172">
        <v>5.7000000000000003E-5</v>
      </c>
      <c r="G4812" s="171">
        <v>2.8232000000000001E-3</v>
      </c>
      <c r="H4812" s="171">
        <v>0.9839</v>
      </c>
      <c r="I4812" s="170" t="b">
        <v>1</v>
      </c>
    </row>
    <row r="4813" spans="1:9" x14ac:dyDescent="0.15">
      <c r="A4813" s="169" t="s">
        <v>44</v>
      </c>
      <c r="B4813" s="169" t="s">
        <v>240</v>
      </c>
      <c r="C4813" s="170" t="s">
        <v>60</v>
      </c>
      <c r="D4813" s="170" t="s">
        <v>63</v>
      </c>
      <c r="E4813" s="171">
        <v>3.1419000000000002E-2</v>
      </c>
      <c r="F4813" s="171">
        <v>2.9763999999999999E-2</v>
      </c>
      <c r="G4813" s="171">
        <v>6.4016999999999998E-3</v>
      </c>
      <c r="H4813" s="172">
        <v>3.3299999999999999E-6</v>
      </c>
      <c r="I4813" s="170" t="b">
        <v>1</v>
      </c>
    </row>
    <row r="4814" spans="1:9" x14ac:dyDescent="0.15">
      <c r="A4814" s="169" t="s">
        <v>44</v>
      </c>
      <c r="B4814" s="169" t="s">
        <v>278</v>
      </c>
      <c r="C4814" s="170" t="s">
        <v>67</v>
      </c>
      <c r="D4814" s="170" t="s">
        <v>61</v>
      </c>
      <c r="E4814" s="171">
        <v>1.8523999999999999E-2</v>
      </c>
      <c r="F4814" s="172">
        <v>-1.7589999999999999E-4</v>
      </c>
      <c r="G4814" s="171">
        <v>8.3824999999999993E-3</v>
      </c>
      <c r="H4814" s="171">
        <v>0.98326000000000002</v>
      </c>
      <c r="I4814" s="170" t="b">
        <v>1</v>
      </c>
    </row>
    <row r="4815" spans="1:9" x14ac:dyDescent="0.15">
      <c r="A4815" s="169" t="s">
        <v>44</v>
      </c>
      <c r="B4815" s="169" t="s">
        <v>292</v>
      </c>
      <c r="C4815" s="170" t="s">
        <v>60</v>
      </c>
      <c r="D4815" s="170" t="s">
        <v>63</v>
      </c>
      <c r="E4815" s="171">
        <v>0.71509999999999996</v>
      </c>
      <c r="F4815" s="172">
        <v>2.8064000000000002E-4</v>
      </c>
      <c r="G4815" s="171">
        <v>2.4803999999999998E-3</v>
      </c>
      <c r="H4815" s="171">
        <v>0.90991999999999995</v>
      </c>
      <c r="I4815" s="170" t="b">
        <v>1</v>
      </c>
    </row>
    <row r="4816" spans="1:9" x14ac:dyDescent="0.15">
      <c r="A4816" s="169" t="s">
        <v>44</v>
      </c>
      <c r="B4816" s="169" t="s">
        <v>1016</v>
      </c>
      <c r="C4816" s="170" t="s">
        <v>60</v>
      </c>
      <c r="D4816" s="170" t="s">
        <v>63</v>
      </c>
      <c r="E4816" s="171">
        <v>6.3552999999999998E-2</v>
      </c>
      <c r="F4816" s="171">
        <v>2.7580999999999999E-3</v>
      </c>
      <c r="G4816" s="171">
        <v>4.7019000000000002E-3</v>
      </c>
      <c r="H4816" s="171">
        <v>0.55747100000000005</v>
      </c>
      <c r="I4816" s="170" t="b">
        <v>1</v>
      </c>
    </row>
    <row r="4817" spans="1:9" x14ac:dyDescent="0.15">
      <c r="A4817" s="169" t="s">
        <v>44</v>
      </c>
      <c r="B4817" s="169" t="s">
        <v>970</v>
      </c>
      <c r="C4817" s="170" t="s">
        <v>61</v>
      </c>
      <c r="D4817" s="170" t="s">
        <v>63</v>
      </c>
      <c r="E4817" s="171">
        <v>0.15898999999999999</v>
      </c>
      <c r="F4817" s="171">
        <v>1.163E-3</v>
      </c>
      <c r="G4817" s="171">
        <v>3.0542999999999998E-3</v>
      </c>
      <c r="H4817" s="171">
        <v>0.70336100000000001</v>
      </c>
      <c r="I4817" s="170" t="b">
        <v>1</v>
      </c>
    </row>
    <row r="4818" spans="1:9" x14ac:dyDescent="0.15">
      <c r="A4818" s="169" t="s">
        <v>44</v>
      </c>
      <c r="B4818" s="169" t="s">
        <v>777</v>
      </c>
      <c r="C4818" s="170" t="s">
        <v>61</v>
      </c>
      <c r="D4818" s="170" t="s">
        <v>67</v>
      </c>
      <c r="E4818" s="171">
        <v>2.1613E-2</v>
      </c>
      <c r="F4818" s="171">
        <v>9.3557999999999992E-3</v>
      </c>
      <c r="G4818" s="171">
        <v>7.8125999999999994E-3</v>
      </c>
      <c r="H4818" s="171">
        <v>0.2311</v>
      </c>
      <c r="I4818" s="170" t="b">
        <v>1</v>
      </c>
    </row>
    <row r="4819" spans="1:9" x14ac:dyDescent="0.15">
      <c r="A4819" s="169" t="s">
        <v>44</v>
      </c>
      <c r="B4819" s="169" t="s">
        <v>284</v>
      </c>
      <c r="C4819" s="170" t="s">
        <v>67</v>
      </c>
      <c r="D4819" s="170" t="s">
        <v>61</v>
      </c>
      <c r="E4819" s="171">
        <v>0.71674000000000004</v>
      </c>
      <c r="F4819" s="171">
        <v>-2.7355999999999999E-3</v>
      </c>
      <c r="G4819" s="171">
        <v>2.4862999999999999E-3</v>
      </c>
      <c r="H4819" s="171">
        <v>0.27122000000000002</v>
      </c>
      <c r="I4819" s="170" t="b">
        <v>1</v>
      </c>
    </row>
    <row r="4820" spans="1:9" x14ac:dyDescent="0.15">
      <c r="A4820" s="169" t="s">
        <v>44</v>
      </c>
      <c r="B4820" s="169" t="s">
        <v>300</v>
      </c>
      <c r="C4820" s="170" t="s">
        <v>67</v>
      </c>
      <c r="D4820" s="170" t="s">
        <v>61</v>
      </c>
      <c r="E4820" s="171">
        <v>0.54596999999999996</v>
      </c>
      <c r="F4820" s="172">
        <v>-3.323E-4</v>
      </c>
      <c r="G4820" s="171">
        <v>2.2428999999999999E-3</v>
      </c>
      <c r="H4820" s="171">
        <v>0.88221000000000005</v>
      </c>
      <c r="I4820" s="170" t="b">
        <v>1</v>
      </c>
    </row>
    <row r="4821" spans="1:9" x14ac:dyDescent="0.15">
      <c r="A4821" s="169" t="s">
        <v>44</v>
      </c>
      <c r="B4821" s="169" t="s">
        <v>924</v>
      </c>
      <c r="C4821" s="170" t="s">
        <v>67</v>
      </c>
      <c r="D4821" s="170" t="s">
        <v>63</v>
      </c>
      <c r="E4821" s="171">
        <v>0.1555</v>
      </c>
      <c r="F4821" s="172">
        <v>-2.0689999999999999E-4</v>
      </c>
      <c r="G4821" s="171">
        <v>3.1332999999999999E-3</v>
      </c>
      <c r="H4821" s="171">
        <v>0.94735999999999998</v>
      </c>
      <c r="I4821" s="170" t="b">
        <v>1</v>
      </c>
    </row>
    <row r="4822" spans="1:9" x14ac:dyDescent="0.15">
      <c r="A4822" s="169" t="s">
        <v>44</v>
      </c>
      <c r="B4822" s="169" t="s">
        <v>857</v>
      </c>
      <c r="C4822" s="170" t="s">
        <v>67</v>
      </c>
      <c r="D4822" s="170" t="s">
        <v>61</v>
      </c>
      <c r="E4822" s="171">
        <v>7.5953000000000007E-2</v>
      </c>
      <c r="F4822" s="171">
        <v>4.6572000000000002E-3</v>
      </c>
      <c r="G4822" s="171">
        <v>4.2256999999999998E-3</v>
      </c>
      <c r="H4822" s="171">
        <v>0.27040999999999998</v>
      </c>
      <c r="I4822" s="170" t="b">
        <v>1</v>
      </c>
    </row>
    <row r="4823" spans="1:9" x14ac:dyDescent="0.15">
      <c r="A4823" s="169" t="s">
        <v>44</v>
      </c>
      <c r="B4823" s="169" t="s">
        <v>241</v>
      </c>
      <c r="C4823" s="170" t="s">
        <v>63</v>
      </c>
      <c r="D4823" s="170" t="s">
        <v>61</v>
      </c>
      <c r="E4823" s="171">
        <v>0.57011999999999996</v>
      </c>
      <c r="F4823" s="171">
        <v>-1.0749E-2</v>
      </c>
      <c r="G4823" s="171">
        <v>2.2618E-3</v>
      </c>
      <c r="H4823" s="172">
        <v>2.0099999999999998E-6</v>
      </c>
      <c r="I4823" s="170" t="b">
        <v>0</v>
      </c>
    </row>
    <row r="4824" spans="1:9" x14ac:dyDescent="0.15">
      <c r="A4824" s="169" t="s">
        <v>44</v>
      </c>
      <c r="B4824" s="169" t="s">
        <v>399</v>
      </c>
      <c r="C4824" s="170" t="s">
        <v>60</v>
      </c>
      <c r="D4824" s="170" t="s">
        <v>63</v>
      </c>
      <c r="E4824" s="171">
        <v>0.47947000000000001</v>
      </c>
      <c r="F4824" s="171">
        <v>3.9470999999999999E-2</v>
      </c>
      <c r="G4824" s="171">
        <v>2.2384000000000002E-3</v>
      </c>
      <c r="H4824" s="172">
        <v>1.4499999999999999E-69</v>
      </c>
      <c r="I4824" s="170" t="b">
        <v>1</v>
      </c>
    </row>
    <row r="4825" spans="1:9" x14ac:dyDescent="0.15">
      <c r="A4825" s="169" t="s">
        <v>44</v>
      </c>
      <c r="B4825" s="169" t="s">
        <v>805</v>
      </c>
      <c r="C4825" s="170" t="s">
        <v>61</v>
      </c>
      <c r="D4825" s="170" t="s">
        <v>67</v>
      </c>
      <c r="E4825" s="171">
        <v>0.30934</v>
      </c>
      <c r="F4825" s="172">
        <v>-8.92E-5</v>
      </c>
      <c r="G4825" s="171">
        <v>2.4269000000000001E-3</v>
      </c>
      <c r="H4825" s="171">
        <v>0.97067999999999999</v>
      </c>
      <c r="I4825" s="170" t="b">
        <v>1</v>
      </c>
    </row>
    <row r="4826" spans="1:9" x14ac:dyDescent="0.15">
      <c r="A4826" s="169" t="s">
        <v>44</v>
      </c>
      <c r="B4826" s="169" t="s">
        <v>338</v>
      </c>
      <c r="C4826" s="170" t="s">
        <v>60</v>
      </c>
      <c r="D4826" s="170" t="s">
        <v>63</v>
      </c>
      <c r="E4826" s="171">
        <v>0.24748000000000001</v>
      </c>
      <c r="F4826" s="171">
        <v>1.1502000000000001E-3</v>
      </c>
      <c r="G4826" s="171">
        <v>2.5926E-3</v>
      </c>
      <c r="H4826" s="171">
        <v>0.65730999999999995</v>
      </c>
      <c r="I4826" s="170" t="b">
        <v>1</v>
      </c>
    </row>
    <row r="4827" spans="1:9" x14ac:dyDescent="0.15">
      <c r="A4827" s="169" t="s">
        <v>44</v>
      </c>
      <c r="B4827" s="169" t="s">
        <v>244</v>
      </c>
      <c r="C4827" s="170" t="s">
        <v>67</v>
      </c>
      <c r="D4827" s="170" t="s">
        <v>61</v>
      </c>
      <c r="E4827" s="171">
        <v>9.3234999999999998E-2</v>
      </c>
      <c r="F4827" s="172">
        <v>2.0186999999999999E-4</v>
      </c>
      <c r="G4827" s="171">
        <v>3.8430999999999999E-3</v>
      </c>
      <c r="H4827" s="171">
        <v>0.95811000000000002</v>
      </c>
      <c r="I4827" s="170" t="b">
        <v>1</v>
      </c>
    </row>
    <row r="4828" spans="1:9" x14ac:dyDescent="0.15">
      <c r="A4828" s="169" t="s">
        <v>44</v>
      </c>
      <c r="B4828" s="169" t="s">
        <v>392</v>
      </c>
      <c r="C4828" s="170" t="s">
        <v>67</v>
      </c>
      <c r="D4828" s="170" t="s">
        <v>61</v>
      </c>
      <c r="E4828" s="171">
        <v>0.73533999999999999</v>
      </c>
      <c r="F4828" s="172">
        <v>3.6912000000000002E-4</v>
      </c>
      <c r="G4828" s="171">
        <v>2.5344999999999999E-3</v>
      </c>
      <c r="H4828" s="171">
        <v>0.88421000000000005</v>
      </c>
      <c r="I4828" s="170" t="b">
        <v>1</v>
      </c>
    </row>
    <row r="4829" spans="1:9" x14ac:dyDescent="0.15">
      <c r="A4829" s="169" t="s">
        <v>44</v>
      </c>
      <c r="B4829" s="169" t="s">
        <v>223</v>
      </c>
      <c r="C4829" s="170" t="s">
        <v>63</v>
      </c>
      <c r="D4829" s="170" t="s">
        <v>61</v>
      </c>
      <c r="E4829" s="171">
        <v>0.92026200000000002</v>
      </c>
      <c r="F4829" s="171">
        <v>-7.3724000000000003E-3</v>
      </c>
      <c r="G4829" s="171">
        <v>4.1552000000000004E-3</v>
      </c>
      <c r="H4829" s="171">
        <v>7.6020400000000002E-2</v>
      </c>
      <c r="I4829" s="170" t="b">
        <v>1</v>
      </c>
    </row>
    <row r="4830" spans="1:9" x14ac:dyDescent="0.15">
      <c r="A4830" s="169" t="s">
        <v>44</v>
      </c>
      <c r="B4830" s="169" t="s">
        <v>274</v>
      </c>
      <c r="C4830" s="170" t="s">
        <v>60</v>
      </c>
      <c r="D4830" s="170" t="s">
        <v>61</v>
      </c>
      <c r="E4830" s="171">
        <v>0.33404</v>
      </c>
      <c r="F4830" s="171">
        <v>2.0347E-3</v>
      </c>
      <c r="G4830" s="171">
        <v>2.3752999999999999E-3</v>
      </c>
      <c r="H4830" s="171">
        <v>0.39166000000000001</v>
      </c>
      <c r="I4830" s="170" t="b">
        <v>1</v>
      </c>
    </row>
    <row r="4831" spans="1:9" x14ac:dyDescent="0.15">
      <c r="A4831" s="169" t="s">
        <v>44</v>
      </c>
      <c r="B4831" s="169" t="s">
        <v>81</v>
      </c>
      <c r="C4831" s="170" t="s">
        <v>60</v>
      </c>
      <c r="D4831" s="170" t="s">
        <v>61</v>
      </c>
      <c r="E4831" s="171">
        <v>0.23427000000000001</v>
      </c>
      <c r="F4831" s="171">
        <v>-1.2801E-2</v>
      </c>
      <c r="G4831" s="171">
        <v>2.6331000000000002E-3</v>
      </c>
      <c r="H4831" s="172">
        <v>1.1599999999999999E-6</v>
      </c>
      <c r="I4831" s="170" t="b">
        <v>1</v>
      </c>
    </row>
    <row r="4832" spans="1:9" x14ac:dyDescent="0.15">
      <c r="A4832" s="169" t="s">
        <v>44</v>
      </c>
      <c r="B4832" s="169" t="s">
        <v>221</v>
      </c>
      <c r="C4832" s="170" t="s">
        <v>67</v>
      </c>
      <c r="D4832" s="170" t="s">
        <v>61</v>
      </c>
      <c r="E4832" s="171">
        <v>0.86292999999999997</v>
      </c>
      <c r="F4832" s="171">
        <v>-6.5535000000000003E-3</v>
      </c>
      <c r="G4832" s="171">
        <v>3.2466000000000001E-3</v>
      </c>
      <c r="H4832" s="171">
        <v>4.3530100000000002E-2</v>
      </c>
      <c r="I4832" s="170" t="b">
        <v>1</v>
      </c>
    </row>
    <row r="4833" spans="1:9" x14ac:dyDescent="0.15">
      <c r="A4833" s="169" t="s">
        <v>44</v>
      </c>
      <c r="B4833" s="169" t="s">
        <v>335</v>
      </c>
      <c r="C4833" s="170" t="s">
        <v>67</v>
      </c>
      <c r="D4833" s="170" t="s">
        <v>61</v>
      </c>
      <c r="E4833" s="171">
        <v>0.68147999999999997</v>
      </c>
      <c r="F4833" s="171">
        <v>-2.5720000000000001E-3</v>
      </c>
      <c r="G4833" s="171">
        <v>2.3953999999999998E-3</v>
      </c>
      <c r="H4833" s="171">
        <v>0.28294000000000002</v>
      </c>
      <c r="I4833" s="170" t="b">
        <v>1</v>
      </c>
    </row>
    <row r="4834" spans="1:9" x14ac:dyDescent="0.15">
      <c r="A4834" s="169" t="s">
        <v>44</v>
      </c>
      <c r="B4834" s="169" t="s">
        <v>415</v>
      </c>
      <c r="C4834" s="170" t="s">
        <v>60</v>
      </c>
      <c r="D4834" s="170" t="s">
        <v>63</v>
      </c>
      <c r="E4834" s="171">
        <v>0.10213</v>
      </c>
      <c r="F4834" s="171">
        <v>4.3150000000000001E-2</v>
      </c>
      <c r="G4834" s="171">
        <v>3.6866999999999998E-3</v>
      </c>
      <c r="H4834" s="172">
        <v>1.23E-31</v>
      </c>
      <c r="I4834" s="170" t="b">
        <v>1</v>
      </c>
    </row>
    <row r="4835" spans="1:9" x14ac:dyDescent="0.15">
      <c r="A4835" s="169" t="s">
        <v>44</v>
      </c>
      <c r="B4835" s="169" t="s">
        <v>133</v>
      </c>
      <c r="C4835" s="170" t="s">
        <v>60</v>
      </c>
      <c r="D4835" s="170" t="s">
        <v>63</v>
      </c>
      <c r="E4835" s="171">
        <v>0.45106000000000002</v>
      </c>
      <c r="F4835" s="172">
        <v>3.6252000000000002E-4</v>
      </c>
      <c r="G4835" s="171">
        <v>2.2445E-3</v>
      </c>
      <c r="H4835" s="171">
        <v>0.87168999999999996</v>
      </c>
      <c r="I4835" s="170" t="b">
        <v>1</v>
      </c>
    </row>
    <row r="4836" spans="1:9" x14ac:dyDescent="0.15">
      <c r="A4836" s="169" t="s">
        <v>44</v>
      </c>
      <c r="B4836" s="169" t="s">
        <v>998</v>
      </c>
      <c r="C4836" s="170" t="s">
        <v>60</v>
      </c>
      <c r="D4836" s="170" t="s">
        <v>63</v>
      </c>
      <c r="E4836" s="171">
        <v>0.16775000000000001</v>
      </c>
      <c r="F4836" s="171">
        <v>-2.4872000000000002E-3</v>
      </c>
      <c r="G4836" s="171">
        <v>2.9881E-3</v>
      </c>
      <c r="H4836" s="171">
        <v>0.40521000000000001</v>
      </c>
      <c r="I4836" s="170" t="b">
        <v>1</v>
      </c>
    </row>
    <row r="4837" spans="1:9" x14ac:dyDescent="0.15">
      <c r="A4837" s="169" t="s">
        <v>44</v>
      </c>
      <c r="B4837" s="169" t="s">
        <v>170</v>
      </c>
      <c r="C4837" s="170" t="s">
        <v>67</v>
      </c>
      <c r="D4837" s="170" t="s">
        <v>63</v>
      </c>
      <c r="E4837" s="171">
        <v>0.58489000000000002</v>
      </c>
      <c r="F4837" s="172">
        <v>-2.7099999999999997E-4</v>
      </c>
      <c r="G4837" s="171">
        <v>2.2628000000000001E-3</v>
      </c>
      <c r="H4837" s="171">
        <v>0.90466000000000002</v>
      </c>
      <c r="I4837" s="170" t="b">
        <v>1</v>
      </c>
    </row>
    <row r="4838" spans="1:9" x14ac:dyDescent="0.15">
      <c r="A4838" s="169" t="s">
        <v>44</v>
      </c>
      <c r="B4838" s="169" t="s">
        <v>270</v>
      </c>
      <c r="C4838" s="170" t="s">
        <v>63</v>
      </c>
      <c r="D4838" s="170" t="s">
        <v>61</v>
      </c>
      <c r="E4838" s="171">
        <v>0.3841</v>
      </c>
      <c r="F4838" s="171">
        <v>-2.1286999999999999E-3</v>
      </c>
      <c r="G4838" s="171">
        <v>2.3050000000000002E-3</v>
      </c>
      <c r="H4838" s="171">
        <v>0.35574</v>
      </c>
      <c r="I4838" s="170" t="b">
        <v>1</v>
      </c>
    </row>
    <row r="4839" spans="1:9" x14ac:dyDescent="0.15">
      <c r="A4839" s="169" t="s">
        <v>44</v>
      </c>
      <c r="B4839" s="169" t="s">
        <v>188</v>
      </c>
      <c r="C4839" s="170" t="s">
        <v>67</v>
      </c>
      <c r="D4839" s="170" t="s">
        <v>60</v>
      </c>
      <c r="E4839" s="171">
        <v>0.89500999999999997</v>
      </c>
      <c r="F4839" s="171">
        <v>-4.2871000000000003E-3</v>
      </c>
      <c r="G4839" s="171">
        <v>3.6570000000000001E-3</v>
      </c>
      <c r="H4839" s="171">
        <v>0.24107999999999999</v>
      </c>
      <c r="I4839" s="170" t="b">
        <v>1</v>
      </c>
    </row>
    <row r="4840" spans="1:9" x14ac:dyDescent="0.15">
      <c r="A4840" s="169" t="s">
        <v>44</v>
      </c>
      <c r="B4840" s="169" t="s">
        <v>206</v>
      </c>
      <c r="C4840" s="170" t="s">
        <v>60</v>
      </c>
      <c r="D4840" s="170" t="s">
        <v>63</v>
      </c>
      <c r="E4840" s="171">
        <v>0.70594000000000001</v>
      </c>
      <c r="F4840" s="171">
        <v>-2.0685999999999999E-3</v>
      </c>
      <c r="G4840" s="171">
        <v>2.4678999999999999E-3</v>
      </c>
      <c r="H4840" s="171">
        <v>0.40190999999999999</v>
      </c>
      <c r="I4840" s="170" t="b">
        <v>1</v>
      </c>
    </row>
    <row r="4841" spans="1:9" x14ac:dyDescent="0.15">
      <c r="A4841" s="169" t="s">
        <v>44</v>
      </c>
      <c r="B4841" s="169" t="s">
        <v>1026</v>
      </c>
      <c r="C4841" s="170" t="s">
        <v>61</v>
      </c>
      <c r="D4841" s="170" t="s">
        <v>67</v>
      </c>
      <c r="E4841" s="171">
        <v>0.14763999999999999</v>
      </c>
      <c r="F4841" s="171">
        <v>3.6376999999999998E-3</v>
      </c>
      <c r="G4841" s="171">
        <v>3.1489E-3</v>
      </c>
      <c r="H4841" s="171">
        <v>0.248</v>
      </c>
      <c r="I4841" s="170" t="b">
        <v>1</v>
      </c>
    </row>
    <row r="4842" spans="1:9" x14ac:dyDescent="0.15">
      <c r="A4842" s="169" t="s">
        <v>44</v>
      </c>
      <c r="B4842" s="169" t="s">
        <v>211</v>
      </c>
      <c r="C4842" s="170" t="s">
        <v>60</v>
      </c>
      <c r="D4842" s="170" t="s">
        <v>61</v>
      </c>
      <c r="E4842" s="171">
        <v>0.12883</v>
      </c>
      <c r="F4842" s="171">
        <v>-3.3606999999999999E-3</v>
      </c>
      <c r="G4842" s="171">
        <v>3.3364000000000002E-3</v>
      </c>
      <c r="H4842" s="171">
        <v>0.31380000000000002</v>
      </c>
      <c r="I4842" s="170" t="b">
        <v>1</v>
      </c>
    </row>
    <row r="4843" spans="1:9" x14ac:dyDescent="0.15">
      <c r="A4843" s="169" t="s">
        <v>44</v>
      </c>
      <c r="B4843" s="169" t="s">
        <v>91</v>
      </c>
      <c r="C4843" s="170" t="s">
        <v>60</v>
      </c>
      <c r="D4843" s="170" t="s">
        <v>63</v>
      </c>
      <c r="E4843" s="171">
        <v>0.14929999999999999</v>
      </c>
      <c r="F4843" s="171">
        <v>-1.0423E-2</v>
      </c>
      <c r="G4843" s="171">
        <v>3.1392E-3</v>
      </c>
      <c r="H4843" s="171">
        <v>8.9906000000000003E-4</v>
      </c>
      <c r="I4843" s="170" t="b">
        <v>1</v>
      </c>
    </row>
    <row r="4844" spans="1:9" x14ac:dyDescent="0.15">
      <c r="A4844" s="169" t="s">
        <v>44</v>
      </c>
      <c r="B4844" s="169" t="s">
        <v>169</v>
      </c>
      <c r="C4844" s="170" t="s">
        <v>60</v>
      </c>
      <c r="D4844" s="170" t="s">
        <v>63</v>
      </c>
      <c r="E4844" s="171">
        <v>0.39249000000000001</v>
      </c>
      <c r="F4844" s="171">
        <v>4.7416000000000003E-3</v>
      </c>
      <c r="G4844" s="171">
        <v>2.2959E-3</v>
      </c>
      <c r="H4844" s="171">
        <v>3.8899099999999999E-2</v>
      </c>
      <c r="I4844" s="170" t="b">
        <v>1</v>
      </c>
    </row>
    <row r="4845" spans="1:9" x14ac:dyDescent="0.15">
      <c r="A4845" s="169" t="s">
        <v>44</v>
      </c>
      <c r="B4845" s="169" t="s">
        <v>210</v>
      </c>
      <c r="C4845" s="170" t="s">
        <v>60</v>
      </c>
      <c r="D4845" s="170" t="s">
        <v>63</v>
      </c>
      <c r="E4845" s="171">
        <v>0.71841999999999995</v>
      </c>
      <c r="F4845" s="172">
        <v>-2.151E-4</v>
      </c>
      <c r="G4845" s="171">
        <v>2.4838999999999998E-3</v>
      </c>
      <c r="H4845" s="171">
        <v>0.93101</v>
      </c>
      <c r="I4845" s="170" t="b">
        <v>1</v>
      </c>
    </row>
    <row r="4846" spans="1:9" x14ac:dyDescent="0.15">
      <c r="A4846" s="169" t="s">
        <v>44</v>
      </c>
      <c r="B4846" s="169" t="s">
        <v>370</v>
      </c>
      <c r="C4846" s="170" t="s">
        <v>67</v>
      </c>
      <c r="D4846" s="170" t="s">
        <v>61</v>
      </c>
      <c r="E4846" s="171">
        <v>0.17169000000000001</v>
      </c>
      <c r="F4846" s="171">
        <v>1.4865E-3</v>
      </c>
      <c r="G4846" s="171">
        <v>3.0087E-3</v>
      </c>
      <c r="H4846" s="171">
        <v>0.62125900000000001</v>
      </c>
      <c r="I4846" s="170" t="b">
        <v>1</v>
      </c>
    </row>
    <row r="4847" spans="1:9" x14ac:dyDescent="0.15">
      <c r="A4847" s="169" t="s">
        <v>44</v>
      </c>
      <c r="B4847" s="169" t="s">
        <v>153</v>
      </c>
      <c r="C4847" s="170" t="s">
        <v>67</v>
      </c>
      <c r="D4847" s="170" t="s">
        <v>61</v>
      </c>
      <c r="E4847" s="171">
        <v>0.4007</v>
      </c>
      <c r="F4847" s="171">
        <v>-6.2949999999999996E-4</v>
      </c>
      <c r="G4847" s="171">
        <v>2.2848E-3</v>
      </c>
      <c r="H4847" s="171">
        <v>0.78291900000000003</v>
      </c>
      <c r="I4847" s="170" t="b">
        <v>1</v>
      </c>
    </row>
    <row r="4848" spans="1:9" x14ac:dyDescent="0.15">
      <c r="A4848" s="169" t="s">
        <v>44</v>
      </c>
      <c r="B4848" s="169" t="s">
        <v>80</v>
      </c>
      <c r="C4848" s="170" t="s">
        <v>60</v>
      </c>
      <c r="D4848" s="170" t="s">
        <v>63</v>
      </c>
      <c r="E4848" s="171">
        <v>0.54508000000000001</v>
      </c>
      <c r="F4848" s="171">
        <v>1.7587E-3</v>
      </c>
      <c r="G4848" s="171">
        <v>2.2510999999999998E-3</v>
      </c>
      <c r="H4848" s="171">
        <v>0.43464000000000003</v>
      </c>
      <c r="I4848" s="170" t="b">
        <v>1</v>
      </c>
    </row>
    <row r="4849" spans="1:9" x14ac:dyDescent="0.15">
      <c r="A4849" s="169" t="s">
        <v>44</v>
      </c>
      <c r="B4849" s="169" t="s">
        <v>815</v>
      </c>
      <c r="C4849" s="170" t="s">
        <v>60</v>
      </c>
      <c r="D4849" s="170" t="s">
        <v>63</v>
      </c>
      <c r="E4849" s="171">
        <v>0.44367000000000001</v>
      </c>
      <c r="F4849" s="171">
        <v>-9.8639999999999991E-4</v>
      </c>
      <c r="G4849" s="171">
        <v>2.2487000000000002E-3</v>
      </c>
      <c r="H4849" s="171">
        <v>0.66090000000000004</v>
      </c>
      <c r="I4849" s="170" t="b">
        <v>1</v>
      </c>
    </row>
    <row r="4850" spans="1:9" x14ac:dyDescent="0.15">
      <c r="A4850" s="169" t="s">
        <v>44</v>
      </c>
      <c r="B4850" s="169" t="s">
        <v>883</v>
      </c>
      <c r="C4850" s="170" t="s">
        <v>67</v>
      </c>
      <c r="D4850" s="170" t="s">
        <v>61</v>
      </c>
      <c r="E4850" s="171">
        <v>0.39571000000000001</v>
      </c>
      <c r="F4850" s="171">
        <v>9.7678999999999995E-4</v>
      </c>
      <c r="G4850" s="171">
        <v>2.2847000000000002E-3</v>
      </c>
      <c r="H4850" s="171">
        <v>0.668991</v>
      </c>
      <c r="I4850" s="170" t="b">
        <v>1</v>
      </c>
    </row>
    <row r="4851" spans="1:9" x14ac:dyDescent="0.15">
      <c r="A4851" s="169" t="s">
        <v>44</v>
      </c>
      <c r="B4851" s="169" t="s">
        <v>408</v>
      </c>
      <c r="C4851" s="170" t="s">
        <v>60</v>
      </c>
      <c r="D4851" s="170" t="s">
        <v>63</v>
      </c>
      <c r="E4851" s="171">
        <v>0.32751000000000002</v>
      </c>
      <c r="F4851" s="171">
        <v>4.7048000000000003E-3</v>
      </c>
      <c r="G4851" s="171">
        <v>2.4128000000000001E-3</v>
      </c>
      <c r="H4851" s="171">
        <v>5.1187000000000003E-2</v>
      </c>
      <c r="I4851" s="170" t="b">
        <v>1</v>
      </c>
    </row>
    <row r="4852" spans="1:9" x14ac:dyDescent="0.15">
      <c r="A4852" s="169" t="s">
        <v>44</v>
      </c>
      <c r="B4852" s="169" t="s">
        <v>259</v>
      </c>
      <c r="C4852" s="170" t="s">
        <v>67</v>
      </c>
      <c r="D4852" s="170" t="s">
        <v>61</v>
      </c>
      <c r="E4852" s="171">
        <v>0.81767999999999996</v>
      </c>
      <c r="F4852" s="171">
        <v>4.2337E-3</v>
      </c>
      <c r="G4852" s="171">
        <v>2.8871000000000001E-3</v>
      </c>
      <c r="H4852" s="171">
        <v>0.14254</v>
      </c>
      <c r="I4852" s="170" t="b">
        <v>1</v>
      </c>
    </row>
    <row r="4853" spans="1:9" x14ac:dyDescent="0.15">
      <c r="A4853" s="169" t="s">
        <v>44</v>
      </c>
      <c r="B4853" s="169" t="s">
        <v>366</v>
      </c>
      <c r="C4853" s="170" t="s">
        <v>60</v>
      </c>
      <c r="D4853" s="170" t="s">
        <v>61</v>
      </c>
      <c r="E4853" s="171">
        <v>0.77910000000000001</v>
      </c>
      <c r="F4853" s="171">
        <v>1.1426E-2</v>
      </c>
      <c r="G4853" s="171">
        <v>2.6925E-3</v>
      </c>
      <c r="H4853" s="172">
        <v>2.1999999999999999E-5</v>
      </c>
      <c r="I4853" s="170" t="b">
        <v>1</v>
      </c>
    </row>
    <row r="4854" spans="1:9" x14ac:dyDescent="0.15">
      <c r="A4854" s="169" t="s">
        <v>44</v>
      </c>
      <c r="B4854" s="169" t="s">
        <v>361</v>
      </c>
      <c r="C4854" s="170" t="s">
        <v>67</v>
      </c>
      <c r="D4854" s="170" t="s">
        <v>61</v>
      </c>
      <c r="E4854" s="171">
        <v>0.78152999999999995</v>
      </c>
      <c r="F4854" s="171">
        <v>3.4497999999999998E-3</v>
      </c>
      <c r="G4854" s="171">
        <v>2.7014999999999999E-3</v>
      </c>
      <c r="H4854" s="171">
        <v>0.2016</v>
      </c>
      <c r="I4854" s="170" t="b">
        <v>1</v>
      </c>
    </row>
    <row r="4855" spans="1:9" x14ac:dyDescent="0.15">
      <c r="A4855" s="169" t="s">
        <v>44</v>
      </c>
      <c r="B4855" s="169" t="s">
        <v>174</v>
      </c>
      <c r="C4855" s="170" t="s">
        <v>67</v>
      </c>
      <c r="D4855" s="170" t="s">
        <v>63</v>
      </c>
      <c r="E4855" s="171">
        <v>0.71365000000000001</v>
      </c>
      <c r="F4855" s="171">
        <v>-3.9994000000000002E-3</v>
      </c>
      <c r="G4855" s="171">
        <v>2.4754999999999998E-3</v>
      </c>
      <c r="H4855" s="171">
        <v>0.10618</v>
      </c>
      <c r="I4855" s="170" t="b">
        <v>1</v>
      </c>
    </row>
    <row r="4856" spans="1:9" x14ac:dyDescent="0.15">
      <c r="A4856" s="169" t="s">
        <v>44</v>
      </c>
      <c r="B4856" s="169" t="s">
        <v>332</v>
      </c>
      <c r="C4856" s="170" t="s">
        <v>67</v>
      </c>
      <c r="D4856" s="170" t="s">
        <v>61</v>
      </c>
      <c r="E4856" s="171">
        <v>0.93458699999999995</v>
      </c>
      <c r="F4856" s="171">
        <v>3.1765999999999999E-3</v>
      </c>
      <c r="G4856" s="171">
        <v>4.7774000000000002E-3</v>
      </c>
      <c r="H4856" s="171">
        <v>0.50609000000000004</v>
      </c>
      <c r="I4856" s="170" t="b">
        <v>1</v>
      </c>
    </row>
    <row r="4857" spans="1:9" x14ac:dyDescent="0.15">
      <c r="A4857" s="169" t="s">
        <v>44</v>
      </c>
      <c r="B4857" s="169" t="s">
        <v>158</v>
      </c>
      <c r="C4857" s="170" t="s">
        <v>67</v>
      </c>
      <c r="D4857" s="170" t="s">
        <v>61</v>
      </c>
      <c r="E4857" s="171">
        <v>0.42002</v>
      </c>
      <c r="F4857" s="171">
        <v>1.529E-3</v>
      </c>
      <c r="G4857" s="171">
        <v>2.2583999999999998E-3</v>
      </c>
      <c r="H4857" s="171">
        <v>0.49839</v>
      </c>
      <c r="I4857" s="170" t="b">
        <v>1</v>
      </c>
    </row>
    <row r="4858" spans="1:9" x14ac:dyDescent="0.15">
      <c r="A4858" s="169" t="s">
        <v>44</v>
      </c>
      <c r="B4858" s="169" t="s">
        <v>162</v>
      </c>
      <c r="C4858" s="170" t="s">
        <v>67</v>
      </c>
      <c r="D4858" s="170" t="s">
        <v>61</v>
      </c>
      <c r="E4858" s="171">
        <v>0.52725</v>
      </c>
      <c r="F4858" s="171">
        <v>-1.0238999999999999E-3</v>
      </c>
      <c r="G4858" s="171">
        <v>2.2534999999999999E-3</v>
      </c>
      <c r="H4858" s="171">
        <v>0.64956999999999998</v>
      </c>
      <c r="I4858" s="170" t="b">
        <v>1</v>
      </c>
    </row>
    <row r="4859" spans="1:9" x14ac:dyDescent="0.15">
      <c r="A4859" s="169" t="s">
        <v>44</v>
      </c>
      <c r="B4859" s="169" t="s">
        <v>72</v>
      </c>
      <c r="C4859" s="170" t="s">
        <v>67</v>
      </c>
      <c r="D4859" s="170" t="s">
        <v>63</v>
      </c>
      <c r="E4859" s="171">
        <v>0.68139000000000005</v>
      </c>
      <c r="F4859" s="171">
        <v>1.5048000000000001E-2</v>
      </c>
      <c r="G4859" s="171">
        <v>2.3942999999999998E-3</v>
      </c>
      <c r="H4859" s="172">
        <v>3.28E-10</v>
      </c>
      <c r="I4859" s="170" t="b">
        <v>1</v>
      </c>
    </row>
    <row r="4860" spans="1:9" x14ac:dyDescent="0.15">
      <c r="A4860" s="169" t="s">
        <v>44</v>
      </c>
      <c r="B4860" s="169" t="s">
        <v>250</v>
      </c>
      <c r="C4860" s="170" t="s">
        <v>67</v>
      </c>
      <c r="D4860" s="170" t="s">
        <v>61</v>
      </c>
      <c r="E4860" s="171">
        <v>0.17646999999999999</v>
      </c>
      <c r="F4860" s="171">
        <v>-5.2925999999999997E-3</v>
      </c>
      <c r="G4860" s="171">
        <v>2.9307999999999999E-3</v>
      </c>
      <c r="H4860" s="171">
        <v>7.0941400000000002E-2</v>
      </c>
      <c r="I4860" s="170" t="b">
        <v>1</v>
      </c>
    </row>
    <row r="4861" spans="1:9" x14ac:dyDescent="0.15">
      <c r="A4861" s="169" t="s">
        <v>44</v>
      </c>
      <c r="B4861" s="169" t="s">
        <v>308</v>
      </c>
      <c r="C4861" s="170" t="s">
        <v>60</v>
      </c>
      <c r="D4861" s="170" t="s">
        <v>63</v>
      </c>
      <c r="E4861" s="171">
        <v>0.94433100000000003</v>
      </c>
      <c r="F4861" s="171">
        <v>-2.3113000000000002E-2</v>
      </c>
      <c r="G4861" s="171">
        <v>4.8966000000000001E-3</v>
      </c>
      <c r="H4861" s="172">
        <v>2.3599999999999999E-6</v>
      </c>
      <c r="I4861" s="170" t="b">
        <v>1</v>
      </c>
    </row>
    <row r="4862" spans="1:9" x14ac:dyDescent="0.15">
      <c r="A4862" s="169" t="s">
        <v>44</v>
      </c>
      <c r="B4862" s="169" t="s">
        <v>1024</v>
      </c>
      <c r="C4862" s="170" t="s">
        <v>67</v>
      </c>
      <c r="D4862" s="170" t="s">
        <v>60</v>
      </c>
      <c r="E4862" s="171">
        <v>2.7765000000000001E-2</v>
      </c>
      <c r="F4862" s="171">
        <v>-1.8335000000000001E-3</v>
      </c>
      <c r="G4862" s="171">
        <v>7.0711999999999997E-3</v>
      </c>
      <c r="H4862" s="171">
        <v>0.79540999999999995</v>
      </c>
      <c r="I4862" s="170" t="b">
        <v>1</v>
      </c>
    </row>
    <row r="4863" spans="1:9" x14ac:dyDescent="0.15">
      <c r="A4863" s="169" t="s">
        <v>44</v>
      </c>
      <c r="B4863" s="169" t="s">
        <v>160</v>
      </c>
      <c r="C4863" s="170" t="s">
        <v>60</v>
      </c>
      <c r="D4863" s="170" t="s">
        <v>63</v>
      </c>
      <c r="E4863" s="171">
        <v>0.24413000000000001</v>
      </c>
      <c r="F4863" s="172">
        <v>-4.2900000000000002E-4</v>
      </c>
      <c r="G4863" s="171">
        <v>2.5983E-3</v>
      </c>
      <c r="H4863" s="171">
        <v>0.86887000000000003</v>
      </c>
      <c r="I4863" s="170" t="b">
        <v>1</v>
      </c>
    </row>
    <row r="4864" spans="1:9" x14ac:dyDescent="0.15">
      <c r="A4864" s="169" t="s">
        <v>44</v>
      </c>
      <c r="B4864" s="169" t="s">
        <v>96</v>
      </c>
      <c r="C4864" s="170" t="s">
        <v>67</v>
      </c>
      <c r="D4864" s="170" t="s">
        <v>61</v>
      </c>
      <c r="E4864" s="171">
        <v>0.66962999999999995</v>
      </c>
      <c r="F4864" s="171">
        <v>5.0147999999999998E-3</v>
      </c>
      <c r="G4864" s="171">
        <v>2.3833000000000001E-3</v>
      </c>
      <c r="H4864" s="171">
        <v>3.5372000000000001E-2</v>
      </c>
      <c r="I4864" s="170" t="b">
        <v>1</v>
      </c>
    </row>
    <row r="4865" spans="1:9" x14ac:dyDescent="0.15">
      <c r="A4865" s="169" t="s">
        <v>44</v>
      </c>
      <c r="B4865" s="169" t="s">
        <v>363</v>
      </c>
      <c r="C4865" s="170" t="s">
        <v>60</v>
      </c>
      <c r="D4865" s="170" t="s">
        <v>61</v>
      </c>
      <c r="E4865" s="171">
        <v>0.71392</v>
      </c>
      <c r="F4865" s="171">
        <v>-2.2596999999999999E-3</v>
      </c>
      <c r="G4865" s="171">
        <v>2.5745999999999998E-3</v>
      </c>
      <c r="H4865" s="171">
        <v>0.38011</v>
      </c>
      <c r="I4865" s="170" t="b">
        <v>1</v>
      </c>
    </row>
    <row r="4866" spans="1:9" x14ac:dyDescent="0.15">
      <c r="A4866" s="169" t="s">
        <v>44</v>
      </c>
      <c r="B4866" s="169" t="s">
        <v>847</v>
      </c>
      <c r="C4866" s="170" t="s">
        <v>60</v>
      </c>
      <c r="D4866" s="170" t="s">
        <v>61</v>
      </c>
      <c r="E4866" s="171">
        <v>0.19259000000000001</v>
      </c>
      <c r="F4866" s="171">
        <v>4.9708E-3</v>
      </c>
      <c r="G4866" s="171">
        <v>2.8295999999999998E-3</v>
      </c>
      <c r="H4866" s="171">
        <v>7.8964199999999998E-2</v>
      </c>
      <c r="I4866" s="170" t="b">
        <v>1</v>
      </c>
    </row>
    <row r="4867" spans="1:9" x14ac:dyDescent="0.15">
      <c r="A4867" s="169" t="s">
        <v>44</v>
      </c>
      <c r="B4867" s="169" t="s">
        <v>203</v>
      </c>
      <c r="C4867" s="170" t="s">
        <v>67</v>
      </c>
      <c r="D4867" s="170" t="s">
        <v>61</v>
      </c>
      <c r="E4867" s="171">
        <v>0.54940999999999995</v>
      </c>
      <c r="F4867" s="171">
        <v>-4.0461999999999998E-3</v>
      </c>
      <c r="G4867" s="171">
        <v>2.2395000000000002E-3</v>
      </c>
      <c r="H4867" s="171">
        <v>7.0809300000000006E-2</v>
      </c>
      <c r="I4867" s="170" t="b">
        <v>1</v>
      </c>
    </row>
    <row r="4868" spans="1:9" x14ac:dyDescent="0.15">
      <c r="A4868" s="169" t="s">
        <v>44</v>
      </c>
      <c r="B4868" s="169" t="s">
        <v>395</v>
      </c>
      <c r="C4868" s="170" t="s">
        <v>67</v>
      </c>
      <c r="D4868" s="170" t="s">
        <v>61</v>
      </c>
      <c r="E4868" s="171">
        <v>0.11988</v>
      </c>
      <c r="F4868" s="171">
        <v>7.7769000000000004E-4</v>
      </c>
      <c r="G4868" s="171">
        <v>3.4375E-3</v>
      </c>
      <c r="H4868" s="171">
        <v>0.82101999999999997</v>
      </c>
      <c r="I4868" s="170" t="b">
        <v>1</v>
      </c>
    </row>
    <row r="4869" spans="1:9" x14ac:dyDescent="0.15">
      <c r="A4869" s="169" t="s">
        <v>44</v>
      </c>
      <c r="B4869" s="169" t="s">
        <v>217</v>
      </c>
      <c r="C4869" s="170" t="s">
        <v>60</v>
      </c>
      <c r="D4869" s="170" t="s">
        <v>63</v>
      </c>
      <c r="E4869" s="171">
        <v>0.30109000000000002</v>
      </c>
      <c r="F4869" s="171">
        <v>8.6724000000000002E-3</v>
      </c>
      <c r="G4869" s="171">
        <v>2.4348999999999998E-3</v>
      </c>
      <c r="H4869" s="172">
        <v>3.6856999999999998E-4</v>
      </c>
      <c r="I4869" s="170" t="b">
        <v>1</v>
      </c>
    </row>
    <row r="4870" spans="1:9" x14ac:dyDescent="0.15">
      <c r="A4870" s="169" t="s">
        <v>44</v>
      </c>
      <c r="B4870" s="169" t="s">
        <v>317</v>
      </c>
      <c r="C4870" s="170" t="s">
        <v>67</v>
      </c>
      <c r="D4870" s="170" t="s">
        <v>61</v>
      </c>
      <c r="E4870" s="171">
        <v>0.35320000000000001</v>
      </c>
      <c r="F4870" s="171">
        <v>-2.8313000000000001E-2</v>
      </c>
      <c r="G4870" s="171">
        <v>2.3346E-3</v>
      </c>
      <c r="H4870" s="172">
        <v>7.6500000000000001E-34</v>
      </c>
      <c r="I4870" s="170" t="b">
        <v>1</v>
      </c>
    </row>
    <row r="4871" spans="1:9" x14ac:dyDescent="0.15">
      <c r="A4871" s="169" t="s">
        <v>44</v>
      </c>
      <c r="B4871" s="169" t="s">
        <v>821</v>
      </c>
      <c r="C4871" s="170" t="s">
        <v>60</v>
      </c>
      <c r="D4871" s="170" t="s">
        <v>67</v>
      </c>
      <c r="E4871" s="171">
        <v>0.46505999999999997</v>
      </c>
      <c r="F4871" s="171">
        <v>-3.9965000000000001E-2</v>
      </c>
      <c r="G4871" s="171">
        <v>2.2452000000000001E-3</v>
      </c>
      <c r="H4871" s="172">
        <v>7.6200000000000004E-71</v>
      </c>
      <c r="I4871" s="170" t="b">
        <v>0</v>
      </c>
    </row>
    <row r="4872" spans="1:9" x14ac:dyDescent="0.15">
      <c r="A4872" s="169" t="s">
        <v>44</v>
      </c>
      <c r="B4872" s="169" t="s">
        <v>396</v>
      </c>
      <c r="C4872" s="170" t="s">
        <v>60</v>
      </c>
      <c r="D4872" s="170" t="s">
        <v>63</v>
      </c>
      <c r="E4872" s="171">
        <v>0.17813000000000001</v>
      </c>
      <c r="F4872" s="171">
        <v>1.0640000000000001E-3</v>
      </c>
      <c r="G4872" s="171">
        <v>2.9191999999999998E-3</v>
      </c>
      <c r="H4872" s="171">
        <v>0.71549099999999999</v>
      </c>
      <c r="I4872" s="170" t="b">
        <v>1</v>
      </c>
    </row>
    <row r="4873" spans="1:9" x14ac:dyDescent="0.15">
      <c r="A4873" s="169" t="s">
        <v>44</v>
      </c>
      <c r="B4873" s="169" t="s">
        <v>87</v>
      </c>
      <c r="C4873" s="170" t="s">
        <v>67</v>
      </c>
      <c r="D4873" s="170" t="s">
        <v>61</v>
      </c>
      <c r="E4873" s="171">
        <v>0.35282999999999998</v>
      </c>
      <c r="F4873" s="171">
        <v>-2.8166E-2</v>
      </c>
      <c r="G4873" s="171">
        <v>2.336E-3</v>
      </c>
      <c r="H4873" s="172">
        <v>1.8000000000000002E-33</v>
      </c>
      <c r="I4873" s="170" t="b">
        <v>1</v>
      </c>
    </row>
    <row r="4874" spans="1:9" x14ac:dyDescent="0.15">
      <c r="A4874" s="169" t="s">
        <v>44</v>
      </c>
      <c r="B4874" s="169" t="s">
        <v>298</v>
      </c>
      <c r="C4874" s="170" t="s">
        <v>60</v>
      </c>
      <c r="D4874" s="170" t="s">
        <v>63</v>
      </c>
      <c r="E4874" s="171">
        <v>0.86051999999999995</v>
      </c>
      <c r="F4874" s="171">
        <v>-3.0068E-3</v>
      </c>
      <c r="G4874" s="171">
        <v>3.2353E-3</v>
      </c>
      <c r="H4874" s="171">
        <v>0.35270000000000001</v>
      </c>
      <c r="I4874" s="170" t="b">
        <v>1</v>
      </c>
    </row>
    <row r="4875" spans="1:9" x14ac:dyDescent="0.15">
      <c r="A4875" s="169" t="s">
        <v>44</v>
      </c>
      <c r="B4875" s="169" t="s">
        <v>179</v>
      </c>
      <c r="C4875" s="170" t="s">
        <v>67</v>
      </c>
      <c r="D4875" s="170" t="s">
        <v>61</v>
      </c>
      <c r="E4875" s="171">
        <v>0.68308000000000002</v>
      </c>
      <c r="F4875" s="171">
        <v>-5.1364999999999996E-3</v>
      </c>
      <c r="G4875" s="171">
        <v>2.4001000000000001E-3</v>
      </c>
      <c r="H4875" s="171">
        <v>3.2346699999999999E-2</v>
      </c>
      <c r="I4875" s="170" t="b">
        <v>1</v>
      </c>
    </row>
    <row r="4876" spans="1:9" x14ac:dyDescent="0.15">
      <c r="A4876" s="169" t="s">
        <v>44</v>
      </c>
      <c r="B4876" s="169" t="s">
        <v>123</v>
      </c>
      <c r="C4876" s="170" t="s">
        <v>67</v>
      </c>
      <c r="D4876" s="170" t="s">
        <v>63</v>
      </c>
      <c r="E4876" s="171">
        <v>0.18615999999999999</v>
      </c>
      <c r="F4876" s="171">
        <v>-1.7406000000000001E-2</v>
      </c>
      <c r="G4876" s="171">
        <v>2.8763E-3</v>
      </c>
      <c r="H4876" s="172">
        <v>1.44E-9</v>
      </c>
      <c r="I4876" s="170" t="b">
        <v>1</v>
      </c>
    </row>
    <row r="4877" spans="1:9" x14ac:dyDescent="0.15">
      <c r="A4877" s="169" t="s">
        <v>44</v>
      </c>
      <c r="B4877" s="169" t="s">
        <v>66</v>
      </c>
      <c r="C4877" s="170" t="s">
        <v>67</v>
      </c>
      <c r="D4877" s="170" t="s">
        <v>61</v>
      </c>
      <c r="E4877" s="171">
        <v>0.31852000000000003</v>
      </c>
      <c r="F4877" s="171">
        <v>-5.8219999999999995E-4</v>
      </c>
      <c r="G4877" s="171">
        <v>2.4106000000000002E-3</v>
      </c>
      <c r="H4877" s="171">
        <v>0.80915999999999999</v>
      </c>
      <c r="I4877" s="170" t="b">
        <v>1</v>
      </c>
    </row>
    <row r="4878" spans="1:9" x14ac:dyDescent="0.15">
      <c r="A4878" s="169" t="s">
        <v>44</v>
      </c>
      <c r="B4878" s="169" t="s">
        <v>119</v>
      </c>
      <c r="C4878" s="170" t="s">
        <v>67</v>
      </c>
      <c r="D4878" s="170" t="s">
        <v>61</v>
      </c>
      <c r="E4878" s="171">
        <v>0.41908000000000001</v>
      </c>
      <c r="F4878" s="172">
        <v>-1.7129999999999999E-4</v>
      </c>
      <c r="G4878" s="171">
        <v>2.2663000000000002E-3</v>
      </c>
      <c r="H4878" s="171">
        <v>0.93972999999999995</v>
      </c>
      <c r="I4878" s="170" t="b">
        <v>1</v>
      </c>
    </row>
    <row r="4879" spans="1:9" x14ac:dyDescent="0.15">
      <c r="A4879" s="169" t="s">
        <v>44</v>
      </c>
      <c r="B4879" s="169" t="s">
        <v>71</v>
      </c>
      <c r="C4879" s="170" t="s">
        <v>60</v>
      </c>
      <c r="D4879" s="170" t="s">
        <v>63</v>
      </c>
      <c r="E4879" s="171">
        <v>0.42898999999999998</v>
      </c>
      <c r="F4879" s="172">
        <v>5.9299999999999998E-5</v>
      </c>
      <c r="G4879" s="171">
        <v>2.2552000000000002E-3</v>
      </c>
      <c r="H4879" s="171">
        <v>0.97902999999999996</v>
      </c>
      <c r="I4879" s="170" t="b">
        <v>1</v>
      </c>
    </row>
    <row r="4880" spans="1:9" x14ac:dyDescent="0.15">
      <c r="A4880" s="169" t="s">
        <v>44</v>
      </c>
      <c r="B4880" s="169" t="s">
        <v>369</v>
      </c>
      <c r="C4880" s="170" t="s">
        <v>63</v>
      </c>
      <c r="D4880" s="170" t="s">
        <v>61</v>
      </c>
      <c r="E4880" s="171">
        <v>0.37845000000000001</v>
      </c>
      <c r="F4880" s="172">
        <v>1.8618000000000001E-4</v>
      </c>
      <c r="G4880" s="171">
        <v>2.3146999999999998E-3</v>
      </c>
      <c r="H4880" s="171">
        <v>0.93589</v>
      </c>
      <c r="I4880" s="170" t="b">
        <v>1</v>
      </c>
    </row>
    <row r="4881" spans="1:9" x14ac:dyDescent="0.15">
      <c r="A4881" s="169" t="s">
        <v>44</v>
      </c>
      <c r="B4881" s="169" t="s">
        <v>116</v>
      </c>
      <c r="C4881" s="170" t="s">
        <v>67</v>
      </c>
      <c r="D4881" s="170" t="s">
        <v>60</v>
      </c>
      <c r="E4881" s="171">
        <v>0.42381999999999997</v>
      </c>
      <c r="F4881" s="171">
        <v>-4.3140000000000001E-3</v>
      </c>
      <c r="G4881" s="171">
        <v>2.2621999999999998E-3</v>
      </c>
      <c r="H4881" s="171">
        <v>5.6518400000000003E-2</v>
      </c>
      <c r="I4881" s="170" t="b">
        <v>0</v>
      </c>
    </row>
    <row r="4882" spans="1:9" x14ac:dyDescent="0.15">
      <c r="A4882" s="169" t="s">
        <v>44</v>
      </c>
      <c r="B4882" s="169" t="s">
        <v>865</v>
      </c>
      <c r="C4882" s="170" t="s">
        <v>60</v>
      </c>
      <c r="D4882" s="170" t="s">
        <v>63</v>
      </c>
      <c r="E4882" s="171">
        <v>0.15712999999999999</v>
      </c>
      <c r="F4882" s="171">
        <v>6.9065000000000003E-3</v>
      </c>
      <c r="G4882" s="171">
        <v>3.0634E-3</v>
      </c>
      <c r="H4882" s="171">
        <v>2.4165200000000001E-2</v>
      </c>
      <c r="I4882" s="170" t="b">
        <v>1</v>
      </c>
    </row>
    <row r="4883" spans="1:9" x14ac:dyDescent="0.15">
      <c r="A4883" s="169" t="s">
        <v>44</v>
      </c>
      <c r="B4883" s="169" t="s">
        <v>205</v>
      </c>
      <c r="C4883" s="170" t="s">
        <v>60</v>
      </c>
      <c r="D4883" s="170" t="s">
        <v>63</v>
      </c>
      <c r="E4883" s="171">
        <v>0.87039</v>
      </c>
      <c r="F4883" s="171">
        <v>5.1539000000000001E-4</v>
      </c>
      <c r="G4883" s="171">
        <v>3.3443000000000001E-3</v>
      </c>
      <c r="H4883" s="171">
        <v>0.87751999999999997</v>
      </c>
      <c r="I4883" s="170" t="b">
        <v>1</v>
      </c>
    </row>
    <row r="4884" spans="1:9" x14ac:dyDescent="0.15">
      <c r="A4884" s="169" t="s">
        <v>44</v>
      </c>
      <c r="B4884" s="169" t="s">
        <v>73</v>
      </c>
      <c r="C4884" s="170" t="s">
        <v>67</v>
      </c>
      <c r="D4884" s="170" t="s">
        <v>61</v>
      </c>
      <c r="E4884" s="171">
        <v>0.63449999999999995</v>
      </c>
      <c r="F4884" s="171">
        <v>-7.5154999999999996E-3</v>
      </c>
      <c r="G4884" s="171">
        <v>2.3281999999999999E-3</v>
      </c>
      <c r="H4884" s="171">
        <v>1.2462899999999999E-3</v>
      </c>
      <c r="I4884" s="170" t="b">
        <v>1</v>
      </c>
    </row>
    <row r="4885" spans="1:9" x14ac:dyDescent="0.15">
      <c r="A4885" s="169" t="s">
        <v>44</v>
      </c>
      <c r="B4885" s="169" t="s">
        <v>167</v>
      </c>
      <c r="C4885" s="170" t="s">
        <v>60</v>
      </c>
      <c r="D4885" s="170" t="s">
        <v>63</v>
      </c>
      <c r="E4885" s="171">
        <v>0.70889999999999997</v>
      </c>
      <c r="F4885" s="171">
        <v>-6.2439000000000001E-3</v>
      </c>
      <c r="G4885" s="171">
        <v>2.4613E-3</v>
      </c>
      <c r="H4885" s="171">
        <v>1.11859E-2</v>
      </c>
      <c r="I4885" s="170" t="b">
        <v>1</v>
      </c>
    </row>
    <row r="4886" spans="1:9" x14ac:dyDescent="0.15">
      <c r="A4886" s="169" t="s">
        <v>44</v>
      </c>
      <c r="B4886" s="169" t="s">
        <v>140</v>
      </c>
      <c r="C4886" s="170" t="s">
        <v>67</v>
      </c>
      <c r="D4886" s="170" t="s">
        <v>61</v>
      </c>
      <c r="E4886" s="171">
        <v>0.55759999999999998</v>
      </c>
      <c r="F4886" s="171">
        <v>1.4420000000000001E-2</v>
      </c>
      <c r="G4886" s="171">
        <v>2.2547000000000001E-3</v>
      </c>
      <c r="H4886" s="172">
        <v>1.5999999999999999E-10</v>
      </c>
      <c r="I4886" s="170" t="b">
        <v>1</v>
      </c>
    </row>
    <row r="4887" spans="1:9" x14ac:dyDescent="0.15">
      <c r="A4887" s="169" t="s">
        <v>44</v>
      </c>
      <c r="B4887" s="169" t="s">
        <v>320</v>
      </c>
      <c r="C4887" s="170" t="s">
        <v>60</v>
      </c>
      <c r="D4887" s="170" t="s">
        <v>61</v>
      </c>
      <c r="E4887" s="171">
        <v>0.88080000000000003</v>
      </c>
      <c r="F4887" s="171">
        <v>3.6948000000000002E-2</v>
      </c>
      <c r="G4887" s="171">
        <v>3.4415000000000001E-3</v>
      </c>
      <c r="H4887" s="172">
        <v>6.9600000000000007E-27</v>
      </c>
      <c r="I4887" s="170" t="b">
        <v>1</v>
      </c>
    </row>
    <row r="4888" spans="1:9" x14ac:dyDescent="0.15">
      <c r="A4888" s="169" t="s">
        <v>44</v>
      </c>
      <c r="B4888" s="169" t="s">
        <v>799</v>
      </c>
      <c r="C4888" s="170" t="s">
        <v>67</v>
      </c>
      <c r="D4888" s="170" t="s">
        <v>61</v>
      </c>
      <c r="E4888" s="171">
        <v>4.4629000000000002E-2</v>
      </c>
      <c r="F4888" s="171">
        <v>1.8133E-2</v>
      </c>
      <c r="G4888" s="171">
        <v>5.4105999999999998E-3</v>
      </c>
      <c r="H4888" s="171">
        <v>8.0418999999999998E-4</v>
      </c>
      <c r="I4888" s="170" t="b">
        <v>1</v>
      </c>
    </row>
    <row r="4889" spans="1:9" x14ac:dyDescent="0.15">
      <c r="A4889" s="169" t="s">
        <v>44</v>
      </c>
      <c r="B4889" s="169" t="s">
        <v>194</v>
      </c>
      <c r="C4889" s="170" t="s">
        <v>67</v>
      </c>
      <c r="D4889" s="170" t="s">
        <v>61</v>
      </c>
      <c r="E4889" s="171">
        <v>0.32955000000000001</v>
      </c>
      <c r="F4889" s="171">
        <v>-1.0162999999999999E-3</v>
      </c>
      <c r="G4889" s="171">
        <v>2.3763E-3</v>
      </c>
      <c r="H4889" s="171">
        <v>0.66888999999999998</v>
      </c>
      <c r="I4889" s="170" t="b">
        <v>1</v>
      </c>
    </row>
    <row r="4890" spans="1:9" x14ac:dyDescent="0.15">
      <c r="A4890" s="169" t="s">
        <v>44</v>
      </c>
      <c r="B4890" s="169" t="s">
        <v>982</v>
      </c>
      <c r="C4890" s="170" t="s">
        <v>60</v>
      </c>
      <c r="D4890" s="170" t="s">
        <v>63</v>
      </c>
      <c r="E4890" s="171">
        <v>0.22064</v>
      </c>
      <c r="F4890" s="171">
        <v>-5.1850999999999998E-3</v>
      </c>
      <c r="G4890" s="171">
        <v>2.6920999999999998E-3</v>
      </c>
      <c r="H4890" s="171">
        <v>5.4104100000000002E-2</v>
      </c>
      <c r="I4890" s="170" t="b">
        <v>1</v>
      </c>
    </row>
    <row r="4891" spans="1:9" x14ac:dyDescent="0.15">
      <c r="A4891" s="169" t="s">
        <v>44</v>
      </c>
      <c r="B4891" s="169" t="s">
        <v>990</v>
      </c>
      <c r="C4891" s="170" t="s">
        <v>61</v>
      </c>
      <c r="D4891" s="170" t="s">
        <v>67</v>
      </c>
      <c r="E4891" s="171">
        <v>0.53151000000000004</v>
      </c>
      <c r="F4891" s="171">
        <v>-1.8709E-3</v>
      </c>
      <c r="G4891" s="171">
        <v>2.2339999999999999E-3</v>
      </c>
      <c r="H4891" s="171">
        <v>0.40233000000000002</v>
      </c>
      <c r="I4891" s="170" t="b">
        <v>1</v>
      </c>
    </row>
    <row r="4892" spans="1:9" x14ac:dyDescent="0.15">
      <c r="A4892" s="169" t="s">
        <v>44</v>
      </c>
      <c r="B4892" s="169" t="s">
        <v>264</v>
      </c>
      <c r="C4892" s="170" t="s">
        <v>60</v>
      </c>
      <c r="D4892" s="170" t="s">
        <v>61</v>
      </c>
      <c r="E4892" s="171">
        <v>0.63051999999999997</v>
      </c>
      <c r="F4892" s="171">
        <v>-4.7368999999999996E-3</v>
      </c>
      <c r="G4892" s="171">
        <v>2.3194999999999999E-3</v>
      </c>
      <c r="H4892" s="171">
        <v>4.1127299999999999E-2</v>
      </c>
      <c r="I4892" s="170" t="b">
        <v>1</v>
      </c>
    </row>
    <row r="4893" spans="1:9" x14ac:dyDescent="0.15">
      <c r="A4893" s="169" t="s">
        <v>44</v>
      </c>
      <c r="B4893" s="169" t="s">
        <v>224</v>
      </c>
      <c r="C4893" s="170" t="s">
        <v>67</v>
      </c>
      <c r="D4893" s="170" t="s">
        <v>63</v>
      </c>
      <c r="E4893" s="171">
        <v>0.32643</v>
      </c>
      <c r="F4893" s="171">
        <v>-7.9003000000000007E-3</v>
      </c>
      <c r="G4893" s="171">
        <v>2.3968000000000001E-3</v>
      </c>
      <c r="H4893" s="171">
        <v>9.8005000000000011E-4</v>
      </c>
      <c r="I4893" s="170" t="b">
        <v>1</v>
      </c>
    </row>
    <row r="4894" spans="1:9" x14ac:dyDescent="0.15">
      <c r="A4894" s="169" t="s">
        <v>44</v>
      </c>
      <c r="B4894" s="169" t="s">
        <v>892</v>
      </c>
      <c r="C4894" s="170" t="s">
        <v>67</v>
      </c>
      <c r="D4894" s="170" t="s">
        <v>61</v>
      </c>
      <c r="E4894" s="171">
        <v>0.36931000000000003</v>
      </c>
      <c r="F4894" s="171">
        <v>1.1951E-2</v>
      </c>
      <c r="G4894" s="171">
        <v>2.3161000000000002E-3</v>
      </c>
      <c r="H4894" s="172">
        <v>2.4699999999999998E-7</v>
      </c>
      <c r="I4894" s="170" t="b">
        <v>1</v>
      </c>
    </row>
    <row r="4895" spans="1:9" x14ac:dyDescent="0.15">
      <c r="A4895" s="169" t="s">
        <v>44</v>
      </c>
      <c r="B4895" s="169" t="s">
        <v>345</v>
      </c>
      <c r="C4895" s="170" t="s">
        <v>60</v>
      </c>
      <c r="D4895" s="170" t="s">
        <v>63</v>
      </c>
      <c r="E4895" s="171">
        <v>0.25461</v>
      </c>
      <c r="F4895" s="171">
        <v>2.0875999999999998E-3</v>
      </c>
      <c r="G4895" s="171">
        <v>2.5682000000000001E-3</v>
      </c>
      <c r="H4895" s="171">
        <v>0.41631000000000001</v>
      </c>
      <c r="I4895" s="170" t="b">
        <v>1</v>
      </c>
    </row>
    <row r="4896" spans="1:9" x14ac:dyDescent="0.15">
      <c r="A4896" s="169" t="s">
        <v>44</v>
      </c>
      <c r="B4896" s="169" t="s">
        <v>246</v>
      </c>
      <c r="C4896" s="170" t="s">
        <v>67</v>
      </c>
      <c r="D4896" s="170" t="s">
        <v>61</v>
      </c>
      <c r="E4896" s="171">
        <v>0.51627000000000001</v>
      </c>
      <c r="F4896" s="171">
        <v>-2.9290000000000002E-3</v>
      </c>
      <c r="G4896" s="171">
        <v>2.2614000000000002E-3</v>
      </c>
      <c r="H4896" s="171">
        <v>0.19525000000000001</v>
      </c>
      <c r="I4896" s="170" t="b">
        <v>1</v>
      </c>
    </row>
    <row r="4897" spans="1:9" x14ac:dyDescent="0.15">
      <c r="A4897" s="169" t="s">
        <v>44</v>
      </c>
      <c r="B4897" s="169" t="s">
        <v>807</v>
      </c>
      <c r="C4897" s="170" t="s">
        <v>61</v>
      </c>
      <c r="D4897" s="170" t="s">
        <v>60</v>
      </c>
      <c r="E4897" s="171">
        <v>0.11594</v>
      </c>
      <c r="F4897" s="171">
        <v>2.3722999999999999E-3</v>
      </c>
      <c r="G4897" s="171">
        <v>3.4838999999999998E-3</v>
      </c>
      <c r="H4897" s="171">
        <v>0.49591000000000002</v>
      </c>
      <c r="I4897" s="170" t="b">
        <v>1</v>
      </c>
    </row>
    <row r="4898" spans="1:9" x14ac:dyDescent="0.15">
      <c r="A4898" s="169" t="s">
        <v>44</v>
      </c>
      <c r="B4898" s="169" t="s">
        <v>809</v>
      </c>
      <c r="C4898" s="170" t="s">
        <v>63</v>
      </c>
      <c r="D4898" s="170" t="s">
        <v>60</v>
      </c>
      <c r="E4898" s="171">
        <v>0.28319</v>
      </c>
      <c r="F4898" s="172">
        <v>-3.0929999999999998E-4</v>
      </c>
      <c r="G4898" s="171">
        <v>2.4837000000000001E-3</v>
      </c>
      <c r="H4898" s="171">
        <v>0.90088000000000001</v>
      </c>
      <c r="I4898" s="170" t="b">
        <v>1</v>
      </c>
    </row>
    <row r="4899" spans="1:9" x14ac:dyDescent="0.15">
      <c r="A4899" s="169" t="s">
        <v>44</v>
      </c>
      <c r="B4899" s="169" t="s">
        <v>59</v>
      </c>
      <c r="C4899" s="170" t="s">
        <v>60</v>
      </c>
      <c r="D4899" s="170" t="s">
        <v>61</v>
      </c>
      <c r="E4899" s="171">
        <v>0.19670000000000001</v>
      </c>
      <c r="F4899" s="171">
        <v>4.3369999999999997E-3</v>
      </c>
      <c r="G4899" s="171">
        <v>2.8153000000000002E-3</v>
      </c>
      <c r="H4899" s="171">
        <v>0.12343999999999999</v>
      </c>
      <c r="I4899" s="170" t="b">
        <v>1</v>
      </c>
    </row>
    <row r="4900" spans="1:9" x14ac:dyDescent="0.15">
      <c r="A4900" s="169" t="s">
        <v>44</v>
      </c>
      <c r="B4900" s="169" t="s">
        <v>326</v>
      </c>
      <c r="C4900" s="170" t="s">
        <v>67</v>
      </c>
      <c r="D4900" s="170" t="s">
        <v>61</v>
      </c>
      <c r="E4900" s="171">
        <v>0.53449999999999998</v>
      </c>
      <c r="F4900" s="171">
        <v>-5.1380000000000002E-3</v>
      </c>
      <c r="G4900" s="171">
        <v>2.2403000000000002E-3</v>
      </c>
      <c r="H4900" s="171">
        <v>2.1823800000000001E-2</v>
      </c>
      <c r="I4900" s="170" t="b">
        <v>1</v>
      </c>
    </row>
    <row r="4901" spans="1:9" x14ac:dyDescent="0.15">
      <c r="A4901" s="169" t="s">
        <v>44</v>
      </c>
      <c r="B4901" s="169" t="s">
        <v>296</v>
      </c>
      <c r="C4901" s="170" t="s">
        <v>67</v>
      </c>
      <c r="D4901" s="170" t="s">
        <v>61</v>
      </c>
      <c r="E4901" s="171">
        <v>0.17932000000000001</v>
      </c>
      <c r="F4901" s="171">
        <v>-1.6458E-2</v>
      </c>
      <c r="G4901" s="171">
        <v>2.9136000000000001E-3</v>
      </c>
      <c r="H4901" s="172">
        <v>1.6199999999999999E-8</v>
      </c>
      <c r="I4901" s="170" t="b">
        <v>1</v>
      </c>
    </row>
    <row r="4902" spans="1:9" x14ac:dyDescent="0.15">
      <c r="A4902" s="169" t="s">
        <v>44</v>
      </c>
      <c r="B4902" s="169" t="s">
        <v>204</v>
      </c>
      <c r="C4902" s="170" t="s">
        <v>67</v>
      </c>
      <c r="D4902" s="170" t="s">
        <v>61</v>
      </c>
      <c r="E4902" s="171">
        <v>0.34272000000000002</v>
      </c>
      <c r="F4902" s="171">
        <v>-1.1207E-2</v>
      </c>
      <c r="G4902" s="171">
        <v>2.3552999999999998E-3</v>
      </c>
      <c r="H4902" s="172">
        <v>1.9599999999999999E-6</v>
      </c>
      <c r="I4902" s="170" t="b">
        <v>1</v>
      </c>
    </row>
    <row r="4903" spans="1:9" x14ac:dyDescent="0.15">
      <c r="A4903" s="169" t="s">
        <v>44</v>
      </c>
      <c r="B4903" s="169" t="s">
        <v>234</v>
      </c>
      <c r="C4903" s="170" t="s">
        <v>67</v>
      </c>
      <c r="D4903" s="170" t="s">
        <v>61</v>
      </c>
      <c r="E4903" s="171">
        <v>0.73158999999999996</v>
      </c>
      <c r="F4903" s="171">
        <v>7.0733000000000002E-3</v>
      </c>
      <c r="G4903" s="171">
        <v>2.5274E-3</v>
      </c>
      <c r="H4903" s="171">
        <v>5.1314500000000001E-3</v>
      </c>
      <c r="I4903" s="170" t="b">
        <v>1</v>
      </c>
    </row>
    <row r="4904" spans="1:9" x14ac:dyDescent="0.15">
      <c r="A4904" s="169" t="s">
        <v>44</v>
      </c>
      <c r="B4904" s="169" t="s">
        <v>126</v>
      </c>
      <c r="C4904" s="170" t="s">
        <v>67</v>
      </c>
      <c r="D4904" s="170" t="s">
        <v>63</v>
      </c>
      <c r="E4904" s="171">
        <v>0.82067000000000001</v>
      </c>
      <c r="F4904" s="171">
        <v>-9.8198999999999995E-3</v>
      </c>
      <c r="G4904" s="171">
        <v>2.9180999999999999E-3</v>
      </c>
      <c r="H4904" s="171">
        <v>7.6502999999999999E-4</v>
      </c>
      <c r="I4904" s="170" t="b">
        <v>1</v>
      </c>
    </row>
    <row r="4905" spans="1:9" x14ac:dyDescent="0.15">
      <c r="A4905" s="169" t="s">
        <v>44</v>
      </c>
      <c r="B4905" s="169" t="s">
        <v>145</v>
      </c>
      <c r="C4905" s="170" t="s">
        <v>67</v>
      </c>
      <c r="D4905" s="170" t="s">
        <v>61</v>
      </c>
      <c r="E4905" s="171">
        <v>0.31101000000000001</v>
      </c>
      <c r="F4905" s="171">
        <v>2.1335E-3</v>
      </c>
      <c r="G4905" s="171">
        <v>2.4153E-3</v>
      </c>
      <c r="H4905" s="171">
        <v>0.37707000000000002</v>
      </c>
      <c r="I4905" s="170" t="b">
        <v>1</v>
      </c>
    </row>
    <row r="4906" spans="1:9" x14ac:dyDescent="0.15">
      <c r="A4906" s="169" t="s">
        <v>44</v>
      </c>
      <c r="B4906" s="169" t="s">
        <v>306</v>
      </c>
      <c r="C4906" s="170" t="s">
        <v>67</v>
      </c>
      <c r="D4906" s="170" t="s">
        <v>61</v>
      </c>
      <c r="E4906" s="171">
        <v>0.27406999999999998</v>
      </c>
      <c r="F4906" s="171">
        <v>-7.9759999999999998E-4</v>
      </c>
      <c r="G4906" s="171">
        <v>2.5249999999999999E-3</v>
      </c>
      <c r="H4906" s="171">
        <v>0.75209000000000004</v>
      </c>
      <c r="I4906" s="170" t="b">
        <v>1</v>
      </c>
    </row>
    <row r="4907" spans="1:9" x14ac:dyDescent="0.15">
      <c r="A4907" s="169" t="s">
        <v>44</v>
      </c>
      <c r="B4907" s="169" t="s">
        <v>252</v>
      </c>
      <c r="C4907" s="170" t="s">
        <v>60</v>
      </c>
      <c r="D4907" s="170" t="s">
        <v>61</v>
      </c>
      <c r="E4907" s="171">
        <v>0.28992000000000001</v>
      </c>
      <c r="F4907" s="171">
        <v>6.6538999999999997E-4</v>
      </c>
      <c r="G4907" s="171">
        <v>2.4748999999999999E-3</v>
      </c>
      <c r="H4907" s="171">
        <v>0.78803999999999996</v>
      </c>
      <c r="I4907" s="170" t="b">
        <v>1</v>
      </c>
    </row>
    <row r="4908" spans="1:9" x14ac:dyDescent="0.15">
      <c r="A4908" s="169" t="s">
        <v>44</v>
      </c>
      <c r="B4908" s="169" t="s">
        <v>277</v>
      </c>
      <c r="C4908" s="170" t="s">
        <v>60</v>
      </c>
      <c r="D4908" s="170" t="s">
        <v>63</v>
      </c>
      <c r="E4908" s="171">
        <v>9.3854000000000007E-2</v>
      </c>
      <c r="F4908" s="171">
        <v>-1.3488E-3</v>
      </c>
      <c r="G4908" s="171">
        <v>3.8351000000000001E-3</v>
      </c>
      <c r="H4908" s="171">
        <v>0.72506999999999999</v>
      </c>
      <c r="I4908" s="170" t="b">
        <v>1</v>
      </c>
    </row>
    <row r="4909" spans="1:9" x14ac:dyDescent="0.15">
      <c r="A4909" s="169" t="s">
        <v>44</v>
      </c>
      <c r="B4909" s="169" t="s">
        <v>811</v>
      </c>
      <c r="C4909" s="170" t="s">
        <v>67</v>
      </c>
      <c r="D4909" s="170" t="s">
        <v>60</v>
      </c>
      <c r="E4909" s="171">
        <v>0.21590000000000001</v>
      </c>
      <c r="F4909" s="171">
        <v>2.9689999999999999E-3</v>
      </c>
      <c r="G4909" s="171">
        <v>2.7231999999999998E-3</v>
      </c>
      <c r="H4909" s="171">
        <v>0.27560000000000001</v>
      </c>
      <c r="I4909" s="170" t="b">
        <v>1</v>
      </c>
    </row>
    <row r="4910" spans="1:9" x14ac:dyDescent="0.15">
      <c r="A4910" s="169" t="s">
        <v>44</v>
      </c>
      <c r="B4910" s="169" t="s">
        <v>407</v>
      </c>
      <c r="C4910" s="170" t="s">
        <v>63</v>
      </c>
      <c r="D4910" s="170" t="s">
        <v>61</v>
      </c>
      <c r="E4910" s="171">
        <v>0.35931000000000002</v>
      </c>
      <c r="F4910" s="171">
        <v>-3.0680999999999998E-3</v>
      </c>
      <c r="G4910" s="171">
        <v>2.3294000000000001E-3</v>
      </c>
      <c r="H4910" s="171">
        <v>0.18779999999999999</v>
      </c>
      <c r="I4910" s="170" t="b">
        <v>1</v>
      </c>
    </row>
    <row r="4911" spans="1:9" x14ac:dyDescent="0.15">
      <c r="A4911" s="169" t="s">
        <v>44</v>
      </c>
      <c r="B4911" s="169" t="s">
        <v>235</v>
      </c>
      <c r="C4911" s="170" t="s">
        <v>60</v>
      </c>
      <c r="D4911" s="170" t="s">
        <v>63</v>
      </c>
      <c r="E4911" s="171">
        <v>0.84379000000000004</v>
      </c>
      <c r="F4911" s="171">
        <v>4.1308999999999998E-2</v>
      </c>
      <c r="G4911" s="171">
        <v>3.0753E-3</v>
      </c>
      <c r="H4911" s="172">
        <v>4.0099999999999998E-41</v>
      </c>
      <c r="I4911" s="170" t="b">
        <v>1</v>
      </c>
    </row>
    <row r="4912" spans="1:9" x14ac:dyDescent="0.15">
      <c r="A4912" s="169" t="s">
        <v>44</v>
      </c>
      <c r="B4912" s="169" t="s">
        <v>92</v>
      </c>
      <c r="C4912" s="170" t="s">
        <v>67</v>
      </c>
      <c r="D4912" s="170" t="s">
        <v>61</v>
      </c>
      <c r="E4912" s="171">
        <v>0.28791</v>
      </c>
      <c r="F4912" s="171">
        <v>-6.7724999999999999E-3</v>
      </c>
      <c r="G4912" s="171">
        <v>2.4705999999999999E-3</v>
      </c>
      <c r="H4912" s="171">
        <v>6.1219500000000001E-3</v>
      </c>
      <c r="I4912" s="170" t="b">
        <v>1</v>
      </c>
    </row>
    <row r="4913" spans="1:9" x14ac:dyDescent="0.15">
      <c r="A4913" s="169" t="s">
        <v>44</v>
      </c>
      <c r="B4913" s="169" t="s">
        <v>354</v>
      </c>
      <c r="C4913" s="170" t="s">
        <v>60</v>
      </c>
      <c r="D4913" s="170" t="s">
        <v>63</v>
      </c>
      <c r="E4913" s="171">
        <v>0.57233999999999996</v>
      </c>
      <c r="F4913" s="172">
        <v>-4.483E-4</v>
      </c>
      <c r="G4913" s="171">
        <v>2.2599E-3</v>
      </c>
      <c r="H4913" s="171">
        <v>0.84275</v>
      </c>
      <c r="I4913" s="170" t="b">
        <v>1</v>
      </c>
    </row>
    <row r="4914" spans="1:9" x14ac:dyDescent="0.15">
      <c r="A4914" s="169" t="s">
        <v>44</v>
      </c>
      <c r="B4914" s="169" t="s">
        <v>877</v>
      </c>
      <c r="C4914" s="170" t="s">
        <v>63</v>
      </c>
      <c r="D4914" s="170" t="s">
        <v>60</v>
      </c>
      <c r="E4914" s="171">
        <v>5.5618000000000001E-2</v>
      </c>
      <c r="F4914" s="171">
        <v>-3.7624999999999998E-3</v>
      </c>
      <c r="G4914" s="171">
        <v>4.8707000000000004E-3</v>
      </c>
      <c r="H4914" s="171">
        <v>0.43983</v>
      </c>
      <c r="I4914" s="170" t="b">
        <v>1</v>
      </c>
    </row>
    <row r="4915" spans="1:9" x14ac:dyDescent="0.15">
      <c r="A4915" s="169" t="s">
        <v>44</v>
      </c>
      <c r="B4915" s="169" t="s">
        <v>115</v>
      </c>
      <c r="C4915" s="170" t="s">
        <v>67</v>
      </c>
      <c r="D4915" s="170" t="s">
        <v>61</v>
      </c>
      <c r="E4915" s="171">
        <v>0.25291000000000002</v>
      </c>
      <c r="F4915" s="171">
        <v>-2.1949E-2</v>
      </c>
      <c r="G4915" s="171">
        <v>2.7017999999999999E-3</v>
      </c>
      <c r="H4915" s="172">
        <v>4.5299999999999997E-16</v>
      </c>
      <c r="I4915" s="170" t="b">
        <v>1</v>
      </c>
    </row>
    <row r="4916" spans="1:9" x14ac:dyDescent="0.15">
      <c r="A4916" s="169" t="s">
        <v>44</v>
      </c>
      <c r="B4916" s="169" t="s">
        <v>101</v>
      </c>
      <c r="C4916" s="170" t="s">
        <v>60</v>
      </c>
      <c r="D4916" s="170" t="s">
        <v>63</v>
      </c>
      <c r="E4916" s="171">
        <v>0.39091999999999999</v>
      </c>
      <c r="F4916" s="171">
        <v>-4.3924999999999997E-3</v>
      </c>
      <c r="G4916" s="171">
        <v>2.2994999999999999E-3</v>
      </c>
      <c r="H4916" s="171">
        <v>5.6106099999999999E-2</v>
      </c>
      <c r="I4916" s="170" t="b">
        <v>1</v>
      </c>
    </row>
    <row r="4917" spans="1:9" x14ac:dyDescent="0.15">
      <c r="A4917" s="169" t="s">
        <v>44</v>
      </c>
      <c r="B4917" s="169" t="s">
        <v>90</v>
      </c>
      <c r="C4917" s="170" t="s">
        <v>60</v>
      </c>
      <c r="D4917" s="170" t="s">
        <v>63</v>
      </c>
      <c r="E4917" s="171">
        <v>0.69140999999999997</v>
      </c>
      <c r="F4917" s="171">
        <v>4.1489999999999999E-3</v>
      </c>
      <c r="G4917" s="171">
        <v>2.4207999999999999E-3</v>
      </c>
      <c r="H4917" s="171">
        <v>8.6548600000000003E-2</v>
      </c>
      <c r="I4917" s="170" t="b">
        <v>1</v>
      </c>
    </row>
    <row r="4918" spans="1:9" x14ac:dyDescent="0.15">
      <c r="A4918" s="169" t="s">
        <v>44</v>
      </c>
      <c r="B4918" s="169" t="s">
        <v>942</v>
      </c>
      <c r="C4918" s="170" t="s">
        <v>63</v>
      </c>
      <c r="D4918" s="170" t="s">
        <v>67</v>
      </c>
      <c r="E4918" s="171">
        <v>0.19694999999999999</v>
      </c>
      <c r="F4918" s="171">
        <v>1.085E-2</v>
      </c>
      <c r="G4918" s="171">
        <v>2.8146999999999998E-3</v>
      </c>
      <c r="H4918" s="172">
        <v>1.1593E-4</v>
      </c>
      <c r="I4918" s="170" t="b">
        <v>1</v>
      </c>
    </row>
    <row r="4919" spans="1:9" x14ac:dyDescent="0.15">
      <c r="A4919" s="169" t="s">
        <v>44</v>
      </c>
      <c r="B4919" s="169" t="s">
        <v>131</v>
      </c>
      <c r="C4919" s="170" t="s">
        <v>60</v>
      </c>
      <c r="D4919" s="170" t="s">
        <v>63</v>
      </c>
      <c r="E4919" s="171">
        <v>0.13400000000000001</v>
      </c>
      <c r="F4919" s="171">
        <v>-1.6663000000000001E-2</v>
      </c>
      <c r="G4919" s="171">
        <v>3.2986999999999999E-3</v>
      </c>
      <c r="H4919" s="172">
        <v>4.39E-7</v>
      </c>
      <c r="I4919" s="170" t="b">
        <v>1</v>
      </c>
    </row>
    <row r="4920" spans="1:9" x14ac:dyDescent="0.15">
      <c r="A4920" s="169" t="s">
        <v>44</v>
      </c>
      <c r="B4920" s="169" t="s">
        <v>393</v>
      </c>
      <c r="C4920" s="170" t="s">
        <v>67</v>
      </c>
      <c r="D4920" s="170" t="s">
        <v>63</v>
      </c>
      <c r="E4920" s="171">
        <v>0.92037899999999995</v>
      </c>
      <c r="F4920" s="171">
        <v>1.1898E-3</v>
      </c>
      <c r="G4920" s="171">
        <v>4.1396000000000002E-3</v>
      </c>
      <c r="H4920" s="171">
        <v>0.77378999999999998</v>
      </c>
      <c r="I4920" s="170" t="b">
        <v>1</v>
      </c>
    </row>
    <row r="4921" spans="1:9" x14ac:dyDescent="0.15">
      <c r="A4921" s="169" t="s">
        <v>44</v>
      </c>
      <c r="B4921" s="169" t="s">
        <v>401</v>
      </c>
      <c r="C4921" s="170" t="s">
        <v>67</v>
      </c>
      <c r="D4921" s="170" t="s">
        <v>61</v>
      </c>
      <c r="E4921" s="171">
        <v>0.23530999999999999</v>
      </c>
      <c r="F4921" s="171">
        <v>-2.6118999999999999E-3</v>
      </c>
      <c r="G4921" s="171">
        <v>2.6289999999999998E-3</v>
      </c>
      <c r="H4921" s="171">
        <v>0.32046999999999998</v>
      </c>
      <c r="I4921" s="170" t="b">
        <v>1</v>
      </c>
    </row>
    <row r="4922" spans="1:9" x14ac:dyDescent="0.15">
      <c r="A4922" s="169" t="s">
        <v>44</v>
      </c>
      <c r="B4922" s="169" t="s">
        <v>130</v>
      </c>
      <c r="C4922" s="170" t="s">
        <v>67</v>
      </c>
      <c r="D4922" s="170" t="s">
        <v>61</v>
      </c>
      <c r="E4922" s="171">
        <v>0.52532999999999996</v>
      </c>
      <c r="F4922" s="171">
        <v>9.7678000000000001E-3</v>
      </c>
      <c r="G4922" s="171">
        <v>2.2388E-3</v>
      </c>
      <c r="H4922" s="172">
        <v>1.2799999999999999E-5</v>
      </c>
      <c r="I4922" s="170" t="b">
        <v>1</v>
      </c>
    </row>
    <row r="4923" spans="1:9" x14ac:dyDescent="0.15">
      <c r="A4923" s="169" t="s">
        <v>44</v>
      </c>
      <c r="B4923" s="169" t="s">
        <v>260</v>
      </c>
      <c r="C4923" s="170" t="s">
        <v>67</v>
      </c>
      <c r="D4923" s="170" t="s">
        <v>63</v>
      </c>
      <c r="E4923" s="171">
        <v>0.22674</v>
      </c>
      <c r="F4923" s="171">
        <v>9.7783999999999996E-3</v>
      </c>
      <c r="G4923" s="171">
        <v>2.6662999999999999E-3</v>
      </c>
      <c r="H4923" s="172">
        <v>2.4509999999999999E-4</v>
      </c>
      <c r="I4923" s="170" t="b">
        <v>1</v>
      </c>
    </row>
    <row r="4924" spans="1:9" x14ac:dyDescent="0.15">
      <c r="A4924" s="169" t="s">
        <v>44</v>
      </c>
      <c r="B4924" s="169" t="s">
        <v>348</v>
      </c>
      <c r="C4924" s="170" t="s">
        <v>67</v>
      </c>
      <c r="D4924" s="170" t="s">
        <v>63</v>
      </c>
      <c r="E4924" s="171">
        <v>0.81305000000000005</v>
      </c>
      <c r="F4924" s="172">
        <v>4.3671999999999998E-4</v>
      </c>
      <c r="G4924" s="171">
        <v>2.8647E-3</v>
      </c>
      <c r="H4924" s="171">
        <v>0.87883</v>
      </c>
      <c r="I4924" s="170" t="b">
        <v>1</v>
      </c>
    </row>
    <row r="4925" spans="1:9" x14ac:dyDescent="0.15">
      <c r="A4925" s="169" t="s">
        <v>44</v>
      </c>
      <c r="B4925" s="169" t="s">
        <v>926</v>
      </c>
      <c r="C4925" s="170" t="s">
        <v>60</v>
      </c>
      <c r="D4925" s="170" t="s">
        <v>63</v>
      </c>
      <c r="E4925" s="171">
        <v>5.5836999999999998E-2</v>
      </c>
      <c r="F4925" s="171">
        <v>5.0917000000000002E-3</v>
      </c>
      <c r="G4925" s="171">
        <v>4.8922999999999996E-3</v>
      </c>
      <c r="H4925" s="171">
        <v>0.29798999999999998</v>
      </c>
      <c r="I4925" s="170" t="b">
        <v>1</v>
      </c>
    </row>
    <row r="4926" spans="1:9" x14ac:dyDescent="0.15">
      <c r="A4926" s="169" t="s">
        <v>44</v>
      </c>
      <c r="B4926" s="169" t="s">
        <v>867</v>
      </c>
      <c r="C4926" s="170" t="s">
        <v>60</v>
      </c>
      <c r="D4926" s="170" t="s">
        <v>63</v>
      </c>
      <c r="E4926" s="171">
        <v>0.14935999999999999</v>
      </c>
      <c r="F4926" s="171">
        <v>1.7446E-3</v>
      </c>
      <c r="G4926" s="171">
        <v>3.1370999999999999E-3</v>
      </c>
      <c r="H4926" s="171">
        <v>0.57813099999999995</v>
      </c>
      <c r="I4926" s="170" t="b">
        <v>1</v>
      </c>
    </row>
    <row r="4927" spans="1:9" x14ac:dyDescent="0.15">
      <c r="A4927" s="169" t="s">
        <v>44</v>
      </c>
      <c r="B4927" s="169" t="s">
        <v>231</v>
      </c>
      <c r="C4927" s="170" t="s">
        <v>67</v>
      </c>
      <c r="D4927" s="170" t="s">
        <v>61</v>
      </c>
      <c r="E4927" s="171">
        <v>0.38116</v>
      </c>
      <c r="F4927" s="171">
        <v>1.4884E-2</v>
      </c>
      <c r="G4927" s="171">
        <v>2.2935E-3</v>
      </c>
      <c r="H4927" s="172">
        <v>8.6300000000000002E-11</v>
      </c>
      <c r="I4927" s="170" t="b">
        <v>1</v>
      </c>
    </row>
    <row r="4928" spans="1:9" x14ac:dyDescent="0.15">
      <c r="A4928" s="169" t="s">
        <v>44</v>
      </c>
      <c r="B4928" s="169" t="s">
        <v>879</v>
      </c>
      <c r="C4928" s="170" t="s">
        <v>63</v>
      </c>
      <c r="D4928" s="170" t="s">
        <v>61</v>
      </c>
      <c r="E4928" s="171">
        <v>0.22031000000000001</v>
      </c>
      <c r="F4928" s="171">
        <v>-7.6473000000000001E-3</v>
      </c>
      <c r="G4928" s="171">
        <v>2.7058E-3</v>
      </c>
      <c r="H4928" s="171">
        <v>4.7105300000000001E-3</v>
      </c>
      <c r="I4928" s="170" t="b">
        <v>1</v>
      </c>
    </row>
    <row r="4929" spans="1:9" x14ac:dyDescent="0.15">
      <c r="A4929" s="169" t="s">
        <v>44</v>
      </c>
      <c r="B4929" s="169" t="s">
        <v>243</v>
      </c>
      <c r="C4929" s="170" t="s">
        <v>60</v>
      </c>
      <c r="D4929" s="170" t="s">
        <v>61</v>
      </c>
      <c r="E4929" s="171">
        <v>0.54405000000000003</v>
      </c>
      <c r="F4929" s="171">
        <v>1.4131E-3</v>
      </c>
      <c r="G4929" s="171">
        <v>2.2449000000000002E-3</v>
      </c>
      <c r="H4929" s="171">
        <v>0.52904099999999998</v>
      </c>
      <c r="I4929" s="170" t="b">
        <v>1</v>
      </c>
    </row>
    <row r="4930" spans="1:9" x14ac:dyDescent="0.15">
      <c r="A4930" s="169" t="s">
        <v>44</v>
      </c>
      <c r="B4930" s="169" t="s">
        <v>823</v>
      </c>
      <c r="C4930" s="170" t="s">
        <v>61</v>
      </c>
      <c r="D4930" s="170" t="s">
        <v>67</v>
      </c>
      <c r="E4930" s="171">
        <v>7.5201000000000004E-2</v>
      </c>
      <c r="F4930" s="171">
        <v>-1.8925999999999998E-2</v>
      </c>
      <c r="G4930" s="171">
        <v>4.2526999999999999E-3</v>
      </c>
      <c r="H4930" s="172">
        <v>8.5699999999999993E-6</v>
      </c>
      <c r="I4930" s="170" t="b">
        <v>1</v>
      </c>
    </row>
    <row r="4931" spans="1:9" x14ac:dyDescent="0.15">
      <c r="A4931" s="169" t="s">
        <v>44</v>
      </c>
      <c r="B4931" s="169" t="s">
        <v>944</v>
      </c>
      <c r="C4931" s="170" t="s">
        <v>67</v>
      </c>
      <c r="D4931" s="170" t="s">
        <v>63</v>
      </c>
      <c r="E4931" s="171">
        <v>0.10338</v>
      </c>
      <c r="F4931" s="171">
        <v>1.4631E-2</v>
      </c>
      <c r="G4931" s="171">
        <v>3.6935000000000002E-3</v>
      </c>
      <c r="H4931" s="172">
        <v>7.4499999999999995E-5</v>
      </c>
      <c r="I4931" s="170" t="b">
        <v>1</v>
      </c>
    </row>
    <row r="4932" spans="1:9" x14ac:dyDescent="0.15">
      <c r="A4932" s="169" t="s">
        <v>44</v>
      </c>
      <c r="B4932" s="169" t="s">
        <v>898</v>
      </c>
      <c r="C4932" s="170" t="s">
        <v>61</v>
      </c>
      <c r="D4932" s="170" t="s">
        <v>67</v>
      </c>
      <c r="E4932" s="171">
        <v>0.34044000000000002</v>
      </c>
      <c r="F4932" s="171">
        <v>-1.756E-3</v>
      </c>
      <c r="G4932" s="171">
        <v>2.3644E-3</v>
      </c>
      <c r="H4932" s="171">
        <v>0.45767999999999998</v>
      </c>
      <c r="I4932" s="170" t="b">
        <v>1</v>
      </c>
    </row>
    <row r="4933" spans="1:9" x14ac:dyDescent="0.15">
      <c r="A4933" s="169" t="s">
        <v>44</v>
      </c>
      <c r="B4933" s="169" t="s">
        <v>289</v>
      </c>
      <c r="C4933" s="170" t="s">
        <v>60</v>
      </c>
      <c r="D4933" s="170" t="s">
        <v>63</v>
      </c>
      <c r="E4933" s="171">
        <v>0.40087</v>
      </c>
      <c r="F4933" s="171">
        <v>-2.9166000000000001E-3</v>
      </c>
      <c r="G4933" s="171">
        <v>2.2954E-3</v>
      </c>
      <c r="H4933" s="171">
        <v>0.20386000000000001</v>
      </c>
      <c r="I4933" s="170" t="b">
        <v>1</v>
      </c>
    </row>
    <row r="4934" spans="1:9" x14ac:dyDescent="0.15">
      <c r="A4934" s="169" t="s">
        <v>44</v>
      </c>
      <c r="B4934" s="169" t="s">
        <v>103</v>
      </c>
      <c r="C4934" s="170" t="s">
        <v>63</v>
      </c>
      <c r="D4934" s="170" t="s">
        <v>61</v>
      </c>
      <c r="E4934" s="171">
        <v>0.71521000000000001</v>
      </c>
      <c r="F4934" s="171">
        <v>-1.2206999999999999E-3</v>
      </c>
      <c r="G4934" s="171">
        <v>2.5663000000000001E-3</v>
      </c>
      <c r="H4934" s="171">
        <v>0.63431099999999996</v>
      </c>
      <c r="I4934" s="170" t="b">
        <v>1</v>
      </c>
    </row>
    <row r="4935" spans="1:9" x14ac:dyDescent="0.15">
      <c r="A4935" s="169" t="s">
        <v>44</v>
      </c>
      <c r="B4935" s="169" t="s">
        <v>328</v>
      </c>
      <c r="C4935" s="170" t="s">
        <v>67</v>
      </c>
      <c r="D4935" s="170" t="s">
        <v>61</v>
      </c>
      <c r="E4935" s="171">
        <v>0.69189999999999996</v>
      </c>
      <c r="F4935" s="171">
        <v>1.3226E-2</v>
      </c>
      <c r="G4935" s="171">
        <v>2.4174999999999999E-3</v>
      </c>
      <c r="H4935" s="172">
        <v>4.4799999999999997E-8</v>
      </c>
      <c r="I4935" s="170" t="b">
        <v>1</v>
      </c>
    </row>
    <row r="4936" spans="1:9" x14ac:dyDescent="0.15">
      <c r="A4936" s="169" t="s">
        <v>44</v>
      </c>
      <c r="B4936" s="169" t="s">
        <v>69</v>
      </c>
      <c r="C4936" s="170" t="s">
        <v>67</v>
      </c>
      <c r="D4936" s="170" t="s">
        <v>61</v>
      </c>
      <c r="E4936" s="171">
        <v>0.21143000000000001</v>
      </c>
      <c r="F4936" s="171">
        <v>7.1403999999999999E-3</v>
      </c>
      <c r="G4936" s="171">
        <v>2.7341000000000002E-3</v>
      </c>
      <c r="H4936" s="171">
        <v>9.0111500000000008E-3</v>
      </c>
      <c r="I4936" s="170" t="b">
        <v>1</v>
      </c>
    </row>
    <row r="4937" spans="1:9" x14ac:dyDescent="0.15">
      <c r="A4937" s="169" t="s">
        <v>44</v>
      </c>
      <c r="B4937" s="169" t="s">
        <v>220</v>
      </c>
      <c r="C4937" s="170" t="s">
        <v>67</v>
      </c>
      <c r="D4937" s="170" t="s">
        <v>61</v>
      </c>
      <c r="E4937" s="171">
        <v>0.30198999999999998</v>
      </c>
      <c r="F4937" s="171">
        <v>8.4338E-3</v>
      </c>
      <c r="G4937" s="171">
        <v>2.4399000000000001E-3</v>
      </c>
      <c r="H4937" s="171">
        <v>5.4693000000000005E-4</v>
      </c>
      <c r="I4937" s="170" t="b">
        <v>1</v>
      </c>
    </row>
    <row r="4938" spans="1:9" x14ac:dyDescent="0.15">
      <c r="A4938" s="169" t="s">
        <v>44</v>
      </c>
      <c r="B4938" s="169" t="s">
        <v>168</v>
      </c>
      <c r="C4938" s="170" t="s">
        <v>67</v>
      </c>
      <c r="D4938" s="170" t="s">
        <v>61</v>
      </c>
      <c r="E4938" s="171">
        <v>0.38091999999999998</v>
      </c>
      <c r="F4938" s="171">
        <v>7.8449000000000001E-3</v>
      </c>
      <c r="G4938" s="171">
        <v>2.3034000000000002E-3</v>
      </c>
      <c r="H4938" s="171">
        <v>6.5996000000000002E-4</v>
      </c>
      <c r="I4938" s="170" t="b">
        <v>1</v>
      </c>
    </row>
    <row r="4939" spans="1:9" x14ac:dyDescent="0.15">
      <c r="A4939" s="169" t="s">
        <v>44</v>
      </c>
      <c r="B4939" s="169" t="s">
        <v>841</v>
      </c>
      <c r="C4939" s="170" t="s">
        <v>67</v>
      </c>
      <c r="D4939" s="170" t="s">
        <v>61</v>
      </c>
      <c r="E4939" s="171">
        <v>0.29058</v>
      </c>
      <c r="F4939" s="171">
        <v>-5.2617000000000002E-3</v>
      </c>
      <c r="G4939" s="171">
        <v>2.4600999999999998E-3</v>
      </c>
      <c r="H4939" s="171">
        <v>3.24541E-2</v>
      </c>
      <c r="I4939" s="170" t="b">
        <v>1</v>
      </c>
    </row>
    <row r="4940" spans="1:9" x14ac:dyDescent="0.15">
      <c r="A4940" s="169" t="s">
        <v>44</v>
      </c>
      <c r="B4940" s="169" t="s">
        <v>148</v>
      </c>
      <c r="C4940" s="170" t="s">
        <v>60</v>
      </c>
      <c r="D4940" s="170" t="s">
        <v>63</v>
      </c>
      <c r="E4940" s="171">
        <v>0.61914000000000002</v>
      </c>
      <c r="F4940" s="171">
        <v>3.8589000000000002E-3</v>
      </c>
      <c r="G4940" s="171">
        <v>2.3005999999999999E-3</v>
      </c>
      <c r="H4940" s="171">
        <v>9.3473799999999996E-2</v>
      </c>
      <c r="I4940" s="170" t="b">
        <v>1</v>
      </c>
    </row>
    <row r="4941" spans="1:9" x14ac:dyDescent="0.15">
      <c r="A4941" s="169" t="s">
        <v>44</v>
      </c>
      <c r="B4941" s="169" t="s">
        <v>342</v>
      </c>
      <c r="C4941" s="170" t="s">
        <v>60</v>
      </c>
      <c r="D4941" s="170" t="s">
        <v>61</v>
      </c>
      <c r="E4941" s="171">
        <v>0.54457999999999995</v>
      </c>
      <c r="F4941" s="171">
        <v>5.3585000000000004E-4</v>
      </c>
      <c r="G4941" s="171">
        <v>2.2415999999999998E-3</v>
      </c>
      <c r="H4941" s="171">
        <v>0.81106999999999996</v>
      </c>
      <c r="I4941" s="170" t="b">
        <v>1</v>
      </c>
    </row>
    <row r="4942" spans="1:9" x14ac:dyDescent="0.15">
      <c r="A4942" s="169" t="s">
        <v>44</v>
      </c>
      <c r="B4942" s="169" t="s">
        <v>318</v>
      </c>
      <c r="C4942" s="170" t="s">
        <v>67</v>
      </c>
      <c r="D4942" s="170" t="s">
        <v>60</v>
      </c>
      <c r="E4942" s="171">
        <v>0.17075000000000001</v>
      </c>
      <c r="F4942" s="171">
        <v>-4.9302E-3</v>
      </c>
      <c r="G4942" s="171">
        <v>2.9726000000000002E-3</v>
      </c>
      <c r="H4942" s="171">
        <v>9.7212000000000007E-2</v>
      </c>
      <c r="I4942" s="170" t="b">
        <v>1</v>
      </c>
    </row>
    <row r="4943" spans="1:9" x14ac:dyDescent="0.15">
      <c r="A4943" s="169" t="s">
        <v>44</v>
      </c>
      <c r="B4943" s="169" t="s">
        <v>143</v>
      </c>
      <c r="C4943" s="170" t="s">
        <v>67</v>
      </c>
      <c r="D4943" s="170" t="s">
        <v>61</v>
      </c>
      <c r="E4943" s="171">
        <v>0.24138000000000001</v>
      </c>
      <c r="F4943" s="171">
        <v>5.5671999999999996E-3</v>
      </c>
      <c r="G4943" s="171">
        <v>2.6143999999999998E-3</v>
      </c>
      <c r="H4943" s="171">
        <v>3.3217000000000003E-2</v>
      </c>
      <c r="I4943" s="170" t="b">
        <v>1</v>
      </c>
    </row>
    <row r="4944" spans="1:9" x14ac:dyDescent="0.15">
      <c r="A4944" s="169" t="s">
        <v>44</v>
      </c>
      <c r="B4944" s="169" t="s">
        <v>172</v>
      </c>
      <c r="C4944" s="170" t="s">
        <v>60</v>
      </c>
      <c r="D4944" s="170" t="s">
        <v>63</v>
      </c>
      <c r="E4944" s="171">
        <v>0.64161999999999997</v>
      </c>
      <c r="F4944" s="171">
        <v>3.2309999999999999E-3</v>
      </c>
      <c r="G4944" s="171">
        <v>2.3292999999999999E-3</v>
      </c>
      <c r="H4944" s="171">
        <v>0.16539999999999999</v>
      </c>
      <c r="I4944" s="170" t="b">
        <v>1</v>
      </c>
    </row>
    <row r="4945" spans="1:9" x14ac:dyDescent="0.15">
      <c r="A4945" s="169" t="s">
        <v>44</v>
      </c>
      <c r="B4945" s="169" t="s">
        <v>159</v>
      </c>
      <c r="C4945" s="170" t="s">
        <v>67</v>
      </c>
      <c r="D4945" s="170" t="s">
        <v>63</v>
      </c>
      <c r="E4945" s="171">
        <v>0.73587999999999998</v>
      </c>
      <c r="F4945" s="171">
        <v>5.6969000000000004E-3</v>
      </c>
      <c r="G4945" s="171">
        <v>2.5412E-3</v>
      </c>
      <c r="H4945" s="171">
        <v>2.4976999999999999E-2</v>
      </c>
      <c r="I4945" s="170" t="b">
        <v>1</v>
      </c>
    </row>
    <row r="4946" spans="1:9" x14ac:dyDescent="0.15">
      <c r="A4946" s="169" t="s">
        <v>44</v>
      </c>
      <c r="B4946" s="169" t="s">
        <v>859</v>
      </c>
      <c r="C4946" s="170" t="s">
        <v>61</v>
      </c>
      <c r="D4946" s="170" t="s">
        <v>60</v>
      </c>
      <c r="E4946" s="171">
        <v>5.7424999999999997E-2</v>
      </c>
      <c r="F4946" s="171">
        <v>6.2432999999999998E-4</v>
      </c>
      <c r="G4946" s="171">
        <v>5.0087999999999999E-3</v>
      </c>
      <c r="H4946" s="171">
        <v>0.90080000000000005</v>
      </c>
      <c r="I4946" s="170" t="b">
        <v>1</v>
      </c>
    </row>
    <row r="4947" spans="1:9" x14ac:dyDescent="0.15">
      <c r="A4947" s="169" t="s">
        <v>44</v>
      </c>
      <c r="B4947" s="169" t="s">
        <v>214</v>
      </c>
      <c r="C4947" s="170" t="s">
        <v>60</v>
      </c>
      <c r="D4947" s="170" t="s">
        <v>63</v>
      </c>
      <c r="E4947" s="171">
        <v>0.40189999999999998</v>
      </c>
      <c r="F4947" s="171">
        <v>1.9776999999999999E-2</v>
      </c>
      <c r="G4947" s="171">
        <v>2.2796000000000001E-3</v>
      </c>
      <c r="H4947" s="172">
        <v>4.1400000000000003E-18</v>
      </c>
      <c r="I4947" s="170" t="b">
        <v>1</v>
      </c>
    </row>
    <row r="4948" spans="1:9" x14ac:dyDescent="0.15">
      <c r="A4948" s="169" t="s">
        <v>44</v>
      </c>
      <c r="B4948" s="169" t="s">
        <v>375</v>
      </c>
      <c r="C4948" s="170" t="s">
        <v>60</v>
      </c>
      <c r="D4948" s="170" t="s">
        <v>63</v>
      </c>
      <c r="E4948" s="171">
        <v>0.29863000000000001</v>
      </c>
      <c r="F4948" s="171">
        <v>7.8160999999999994E-3</v>
      </c>
      <c r="G4948" s="171">
        <v>2.4361000000000001E-3</v>
      </c>
      <c r="H4948" s="171">
        <v>1.3346899999999999E-3</v>
      </c>
      <c r="I4948" s="170" t="b">
        <v>1</v>
      </c>
    </row>
    <row r="4949" spans="1:9" x14ac:dyDescent="0.15">
      <c r="A4949" s="169" t="s">
        <v>44</v>
      </c>
      <c r="B4949" s="169" t="s">
        <v>102</v>
      </c>
      <c r="C4949" s="170" t="s">
        <v>60</v>
      </c>
      <c r="D4949" s="170" t="s">
        <v>63</v>
      </c>
      <c r="E4949" s="171">
        <v>3.8795999999999997E-2</v>
      </c>
      <c r="F4949" s="171">
        <v>-8.0881000000000008E-3</v>
      </c>
      <c r="G4949" s="171">
        <v>5.7850999999999996E-3</v>
      </c>
      <c r="H4949" s="171">
        <v>0.16209000000000001</v>
      </c>
      <c r="I4949" s="170" t="b">
        <v>1</v>
      </c>
    </row>
    <row r="4950" spans="1:9" x14ac:dyDescent="0.15">
      <c r="A4950" s="169" t="s">
        <v>44</v>
      </c>
      <c r="B4950" s="169" t="s">
        <v>885</v>
      </c>
      <c r="C4950" s="170" t="s">
        <v>63</v>
      </c>
      <c r="D4950" s="170" t="s">
        <v>67</v>
      </c>
      <c r="E4950" s="171">
        <v>8.3274000000000001E-2</v>
      </c>
      <c r="F4950" s="171">
        <v>-9.5662000000000004E-3</v>
      </c>
      <c r="G4950" s="171">
        <v>4.0523E-3</v>
      </c>
      <c r="H4950" s="171">
        <v>1.8243200000000001E-2</v>
      </c>
      <c r="I4950" s="170" t="b">
        <v>1</v>
      </c>
    </row>
    <row r="4951" spans="1:9" x14ac:dyDescent="0.15">
      <c r="A4951" s="169" t="s">
        <v>44</v>
      </c>
      <c r="B4951" s="169" t="s">
        <v>936</v>
      </c>
      <c r="C4951" s="170" t="s">
        <v>61</v>
      </c>
      <c r="D4951" s="170" t="s">
        <v>63</v>
      </c>
      <c r="E4951" s="171">
        <v>2.0379000000000001E-2</v>
      </c>
      <c r="F4951" s="171">
        <v>-1.6920999999999999E-2</v>
      </c>
      <c r="G4951" s="171">
        <v>8.0517999999999996E-3</v>
      </c>
      <c r="H4951" s="171">
        <v>3.5599199999999998E-2</v>
      </c>
      <c r="I4951" s="170" t="b">
        <v>1</v>
      </c>
    </row>
    <row r="4952" spans="1:9" x14ac:dyDescent="0.15">
      <c r="A4952" s="169" t="s">
        <v>44</v>
      </c>
      <c r="B4952" s="169" t="s">
        <v>193</v>
      </c>
      <c r="C4952" s="170" t="s">
        <v>63</v>
      </c>
      <c r="D4952" s="170" t="s">
        <v>61</v>
      </c>
      <c r="E4952" s="171">
        <v>0.30826999999999999</v>
      </c>
      <c r="F4952" s="171">
        <v>-5.0815000000000001E-3</v>
      </c>
      <c r="G4952" s="171">
        <v>2.4253E-3</v>
      </c>
      <c r="H4952" s="171">
        <v>3.6157599999999998E-2</v>
      </c>
      <c r="I4952" s="170" t="b">
        <v>1</v>
      </c>
    </row>
    <row r="4953" spans="1:9" x14ac:dyDescent="0.15">
      <c r="A4953" s="169" t="s">
        <v>44</v>
      </c>
      <c r="B4953" s="169" t="s">
        <v>938</v>
      </c>
      <c r="C4953" s="170" t="s">
        <v>67</v>
      </c>
      <c r="D4953" s="170" t="s">
        <v>61</v>
      </c>
      <c r="E4953" s="171">
        <v>0.34326000000000001</v>
      </c>
      <c r="F4953" s="171">
        <v>-4.9357000000000003E-3</v>
      </c>
      <c r="G4953" s="171">
        <v>2.3587999999999999E-3</v>
      </c>
      <c r="H4953" s="171">
        <v>3.6399899999999999E-2</v>
      </c>
      <c r="I4953" s="170" t="b">
        <v>1</v>
      </c>
    </row>
    <row r="4954" spans="1:9" x14ac:dyDescent="0.15">
      <c r="A4954" s="169" t="s">
        <v>44</v>
      </c>
      <c r="B4954" s="169" t="s">
        <v>280</v>
      </c>
      <c r="C4954" s="170" t="s">
        <v>67</v>
      </c>
      <c r="D4954" s="170" t="s">
        <v>61</v>
      </c>
      <c r="E4954" s="171">
        <v>0.68157000000000001</v>
      </c>
      <c r="F4954" s="171">
        <v>-7.5030000000000001E-3</v>
      </c>
      <c r="G4954" s="171">
        <v>2.3952000000000001E-3</v>
      </c>
      <c r="H4954" s="171">
        <v>1.7334799999999999E-3</v>
      </c>
      <c r="I4954" s="170" t="b">
        <v>1</v>
      </c>
    </row>
    <row r="4955" spans="1:9" x14ac:dyDescent="0.15">
      <c r="A4955" s="169" t="s">
        <v>44</v>
      </c>
      <c r="B4955" s="169" t="s">
        <v>245</v>
      </c>
      <c r="C4955" s="170" t="s">
        <v>67</v>
      </c>
      <c r="D4955" s="170" t="s">
        <v>61</v>
      </c>
      <c r="E4955" s="171">
        <v>0.72136</v>
      </c>
      <c r="F4955" s="171">
        <v>6.0261000000000004E-3</v>
      </c>
      <c r="G4955" s="171">
        <v>2.4897999999999999E-3</v>
      </c>
      <c r="H4955" s="171">
        <v>1.5507099999999999E-2</v>
      </c>
      <c r="I4955" s="170" t="b">
        <v>1</v>
      </c>
    </row>
    <row r="4956" spans="1:9" x14ac:dyDescent="0.15">
      <c r="A4956" s="169" t="s">
        <v>44</v>
      </c>
      <c r="B4956" s="169" t="s">
        <v>1193</v>
      </c>
      <c r="C4956" s="170" t="s">
        <v>63</v>
      </c>
      <c r="D4956" s="170" t="s">
        <v>60</v>
      </c>
      <c r="E4956" s="171">
        <v>7.6013999999999998E-2</v>
      </c>
      <c r="F4956" s="171">
        <v>5.9259999999999998E-3</v>
      </c>
      <c r="G4956" s="171">
        <v>4.2128000000000001E-3</v>
      </c>
      <c r="H4956" s="171">
        <v>0.15953000000000001</v>
      </c>
      <c r="I4956" s="170" t="b">
        <v>1</v>
      </c>
    </row>
    <row r="4957" spans="1:9" x14ac:dyDescent="0.15">
      <c r="A4957" s="169" t="s">
        <v>44</v>
      </c>
      <c r="B4957" s="169" t="s">
        <v>196</v>
      </c>
      <c r="C4957" s="170" t="s">
        <v>67</v>
      </c>
      <c r="D4957" s="170" t="s">
        <v>61</v>
      </c>
      <c r="E4957" s="171">
        <v>0.83287</v>
      </c>
      <c r="F4957" s="171">
        <v>-2.0774999999999999E-3</v>
      </c>
      <c r="G4957" s="171">
        <v>2.9924999999999999E-3</v>
      </c>
      <c r="H4957" s="171">
        <v>0.48753999999999997</v>
      </c>
      <c r="I4957" s="170" t="b">
        <v>1</v>
      </c>
    </row>
    <row r="4958" spans="1:9" x14ac:dyDescent="0.15">
      <c r="A4958" s="169" t="s">
        <v>44</v>
      </c>
      <c r="B4958" s="169" t="s">
        <v>62</v>
      </c>
      <c r="C4958" s="170" t="s">
        <v>60</v>
      </c>
      <c r="D4958" s="170" t="s">
        <v>63</v>
      </c>
      <c r="E4958" s="171">
        <v>0.1176</v>
      </c>
      <c r="F4958" s="171">
        <v>-1.3096E-2</v>
      </c>
      <c r="G4958" s="171">
        <v>3.4943000000000001E-3</v>
      </c>
      <c r="H4958" s="172">
        <v>1.7839E-4</v>
      </c>
      <c r="I4958" s="170" t="b">
        <v>1</v>
      </c>
    </row>
    <row r="4959" spans="1:9" x14ac:dyDescent="0.15">
      <c r="A4959" s="169" t="s">
        <v>44</v>
      </c>
      <c r="B4959" s="169" t="s">
        <v>225</v>
      </c>
      <c r="C4959" s="170" t="s">
        <v>60</v>
      </c>
      <c r="D4959" s="170" t="s">
        <v>63</v>
      </c>
      <c r="E4959" s="171">
        <v>0.85980999999999996</v>
      </c>
      <c r="F4959" s="172">
        <v>2.2167000000000001E-4</v>
      </c>
      <c r="G4959" s="171">
        <v>3.2780000000000001E-3</v>
      </c>
      <c r="H4959" s="171">
        <v>0.94608999999999999</v>
      </c>
      <c r="I4959" s="170" t="b">
        <v>1</v>
      </c>
    </row>
    <row r="4960" spans="1:9" x14ac:dyDescent="0.15">
      <c r="A4960" s="169" t="s">
        <v>44</v>
      </c>
      <c r="B4960" s="169" t="s">
        <v>299</v>
      </c>
      <c r="C4960" s="170" t="s">
        <v>60</v>
      </c>
      <c r="D4960" s="170" t="s">
        <v>63</v>
      </c>
      <c r="E4960" s="171">
        <v>3.3602E-2</v>
      </c>
      <c r="F4960" s="171">
        <v>2.8695999999999999E-3</v>
      </c>
      <c r="G4960" s="171">
        <v>6.1894000000000003E-3</v>
      </c>
      <c r="H4960" s="171">
        <v>0.64290999999999998</v>
      </c>
      <c r="I4960" s="170" t="b">
        <v>1</v>
      </c>
    </row>
    <row r="4961" spans="1:9" x14ac:dyDescent="0.15">
      <c r="A4961" s="169" t="s">
        <v>44</v>
      </c>
      <c r="B4961" s="169" t="s">
        <v>785</v>
      </c>
      <c r="C4961" s="170" t="s">
        <v>60</v>
      </c>
      <c r="D4961" s="170" t="s">
        <v>61</v>
      </c>
      <c r="E4961" s="171">
        <v>0.35291</v>
      </c>
      <c r="F4961" s="171">
        <v>1.554E-3</v>
      </c>
      <c r="G4961" s="171">
        <v>2.3413000000000002E-3</v>
      </c>
      <c r="H4961" s="171">
        <v>0.50688</v>
      </c>
      <c r="I4961" s="170" t="b">
        <v>1</v>
      </c>
    </row>
    <row r="4962" spans="1:9" x14ac:dyDescent="0.15">
      <c r="A4962" s="169" t="s">
        <v>44</v>
      </c>
      <c r="B4962" s="169" t="s">
        <v>142</v>
      </c>
      <c r="C4962" s="170" t="s">
        <v>60</v>
      </c>
      <c r="D4962" s="170" t="s">
        <v>63</v>
      </c>
      <c r="E4962" s="171">
        <v>0.89017000000000002</v>
      </c>
      <c r="F4962" s="171">
        <v>1.0123E-2</v>
      </c>
      <c r="G4962" s="171">
        <v>3.5785000000000001E-3</v>
      </c>
      <c r="H4962" s="171">
        <v>4.67315E-3</v>
      </c>
      <c r="I4962" s="170" t="b">
        <v>1</v>
      </c>
    </row>
    <row r="4963" spans="1:9" x14ac:dyDescent="0.15">
      <c r="A4963" s="169" t="s">
        <v>44</v>
      </c>
      <c r="B4963" s="169" t="s">
        <v>968</v>
      </c>
      <c r="C4963" s="170" t="s">
        <v>67</v>
      </c>
      <c r="D4963" s="170" t="s">
        <v>61</v>
      </c>
      <c r="E4963" s="171">
        <v>0.33100000000000002</v>
      </c>
      <c r="F4963" s="171">
        <v>1.5689000000000002E-2</v>
      </c>
      <c r="G4963" s="171">
        <v>2.4058E-3</v>
      </c>
      <c r="H4963" s="172">
        <v>6.9799999999999994E-11</v>
      </c>
      <c r="I4963" s="170" t="b">
        <v>1</v>
      </c>
    </row>
    <row r="4964" spans="1:9" x14ac:dyDescent="0.15">
      <c r="A4964" s="169" t="s">
        <v>44</v>
      </c>
      <c r="B4964" s="169" t="s">
        <v>124</v>
      </c>
      <c r="C4964" s="170" t="s">
        <v>67</v>
      </c>
      <c r="D4964" s="170" t="s">
        <v>61</v>
      </c>
      <c r="E4964" s="171">
        <v>0.8075</v>
      </c>
      <c r="F4964" s="171">
        <v>-1.2569E-2</v>
      </c>
      <c r="G4964" s="171">
        <v>2.8422999999999999E-3</v>
      </c>
      <c r="H4964" s="172">
        <v>9.7799999999999995E-6</v>
      </c>
      <c r="I4964" s="170" t="b">
        <v>1</v>
      </c>
    </row>
    <row r="4965" spans="1:9" x14ac:dyDescent="0.15">
      <c r="A4965" s="169" t="s">
        <v>44</v>
      </c>
      <c r="B4965" s="169" t="s">
        <v>946</v>
      </c>
      <c r="C4965" s="170" t="s">
        <v>60</v>
      </c>
      <c r="D4965" s="170" t="s">
        <v>63</v>
      </c>
      <c r="E4965" s="171">
        <v>2.2901000000000001E-2</v>
      </c>
      <c r="F4965" s="171">
        <v>6.2551999999999998E-3</v>
      </c>
      <c r="G4965" s="171">
        <v>7.4777999999999997E-3</v>
      </c>
      <c r="H4965" s="171">
        <v>0.40287000000000001</v>
      </c>
      <c r="I4965" s="170" t="b">
        <v>1</v>
      </c>
    </row>
    <row r="4966" spans="1:9" x14ac:dyDescent="0.15">
      <c r="A4966" s="169" t="s">
        <v>44</v>
      </c>
      <c r="B4966" s="169" t="s">
        <v>887</v>
      </c>
      <c r="C4966" s="170" t="s">
        <v>61</v>
      </c>
      <c r="D4966" s="170" t="s">
        <v>63</v>
      </c>
      <c r="E4966" s="171">
        <v>0.15512000000000001</v>
      </c>
      <c r="F4966" s="171">
        <v>-9.1611000000000001E-3</v>
      </c>
      <c r="G4966" s="171">
        <v>3.0888000000000001E-3</v>
      </c>
      <c r="H4966" s="171">
        <v>3.0182099999999999E-3</v>
      </c>
      <c r="I4966" s="170" t="b">
        <v>1</v>
      </c>
    </row>
    <row r="4967" spans="1:9" x14ac:dyDescent="0.15">
      <c r="A4967" s="169" t="s">
        <v>44</v>
      </c>
      <c r="B4967" s="169" t="s">
        <v>341</v>
      </c>
      <c r="C4967" s="170" t="s">
        <v>60</v>
      </c>
      <c r="D4967" s="170" t="s">
        <v>63</v>
      </c>
      <c r="E4967" s="171">
        <v>0.52042999999999995</v>
      </c>
      <c r="F4967" s="171">
        <v>-1.1398000000000001E-3</v>
      </c>
      <c r="G4967" s="171">
        <v>2.2382999999999999E-3</v>
      </c>
      <c r="H4967" s="171">
        <v>0.61058999999999997</v>
      </c>
      <c r="I4967" s="170" t="b">
        <v>1</v>
      </c>
    </row>
    <row r="4968" spans="1:9" x14ac:dyDescent="0.15">
      <c r="A4968" s="169" t="s">
        <v>44</v>
      </c>
      <c r="B4968" s="169" t="s">
        <v>275</v>
      </c>
      <c r="C4968" s="170" t="s">
        <v>67</v>
      </c>
      <c r="D4968" s="170" t="s">
        <v>61</v>
      </c>
      <c r="E4968" s="171">
        <v>3.6223999999999999E-2</v>
      </c>
      <c r="F4968" s="171">
        <v>-4.7565000000000003E-3</v>
      </c>
      <c r="G4968" s="171">
        <v>5.9721000000000002E-3</v>
      </c>
      <c r="H4968" s="171">
        <v>0.42577999999999999</v>
      </c>
      <c r="I4968" s="170" t="b">
        <v>1</v>
      </c>
    </row>
    <row r="4969" spans="1:9" x14ac:dyDescent="0.15">
      <c r="A4969" s="169" t="s">
        <v>44</v>
      </c>
      <c r="B4969" s="169" t="s">
        <v>226</v>
      </c>
      <c r="C4969" s="170" t="s">
        <v>63</v>
      </c>
      <c r="D4969" s="170" t="s">
        <v>61</v>
      </c>
      <c r="E4969" s="171">
        <v>0.18869</v>
      </c>
      <c r="F4969" s="171">
        <v>2.0656000000000001E-2</v>
      </c>
      <c r="G4969" s="171">
        <v>2.8727000000000002E-3</v>
      </c>
      <c r="H4969" s="172">
        <v>6.4799999999999997E-13</v>
      </c>
      <c r="I4969" s="170" t="b">
        <v>1</v>
      </c>
    </row>
    <row r="4970" spans="1:9" x14ac:dyDescent="0.15">
      <c r="A4970" s="169" t="s">
        <v>44</v>
      </c>
      <c r="B4970" s="169" t="s">
        <v>406</v>
      </c>
      <c r="C4970" s="170" t="s">
        <v>60</v>
      </c>
      <c r="D4970" s="170" t="s">
        <v>63</v>
      </c>
      <c r="E4970" s="171">
        <v>5.5066999999999998E-2</v>
      </c>
      <c r="F4970" s="171">
        <v>3.8777999999999998E-3</v>
      </c>
      <c r="G4970" s="171">
        <v>4.9106999999999996E-3</v>
      </c>
      <c r="H4970" s="171">
        <v>0.42973</v>
      </c>
      <c r="I4970" s="170" t="b">
        <v>1</v>
      </c>
    </row>
    <row r="4971" spans="1:9" x14ac:dyDescent="0.15">
      <c r="A4971" s="169" t="s">
        <v>44</v>
      </c>
      <c r="B4971" s="169" t="s">
        <v>869</v>
      </c>
      <c r="C4971" s="170" t="s">
        <v>63</v>
      </c>
      <c r="D4971" s="170" t="s">
        <v>67</v>
      </c>
      <c r="E4971" s="171">
        <v>0.25457999999999997</v>
      </c>
      <c r="F4971" s="172">
        <v>-2.1110000000000001E-4</v>
      </c>
      <c r="G4971" s="171">
        <v>2.5590999999999999E-3</v>
      </c>
      <c r="H4971" s="171">
        <v>0.93425000000000002</v>
      </c>
      <c r="I4971" s="170" t="b">
        <v>1</v>
      </c>
    </row>
    <row r="4972" spans="1:9" x14ac:dyDescent="0.15">
      <c r="A4972" s="169" t="s">
        <v>44</v>
      </c>
      <c r="B4972" s="169" t="s">
        <v>74</v>
      </c>
      <c r="C4972" s="170" t="s">
        <v>60</v>
      </c>
      <c r="D4972" s="170" t="s">
        <v>63</v>
      </c>
      <c r="E4972" s="171">
        <v>0.951874</v>
      </c>
      <c r="F4972" s="171">
        <v>1.4699E-2</v>
      </c>
      <c r="G4972" s="171">
        <v>5.2370999999999997E-3</v>
      </c>
      <c r="H4972" s="171">
        <v>5.0061100000000002E-3</v>
      </c>
      <c r="I4972" s="170" t="b">
        <v>1</v>
      </c>
    </row>
    <row r="4973" spans="1:9" x14ac:dyDescent="0.15">
      <c r="A4973" s="169" t="s">
        <v>44</v>
      </c>
      <c r="B4973" s="169" t="s">
        <v>952</v>
      </c>
      <c r="C4973" s="170" t="s">
        <v>60</v>
      </c>
      <c r="D4973" s="170" t="s">
        <v>63</v>
      </c>
      <c r="E4973" s="171">
        <v>6.9843000000000002E-2</v>
      </c>
      <c r="F4973" s="171">
        <v>-2.9581E-3</v>
      </c>
      <c r="G4973" s="171">
        <v>4.5653999999999998E-3</v>
      </c>
      <c r="H4973" s="171">
        <v>0.51702000000000004</v>
      </c>
      <c r="I4973" s="170" t="b">
        <v>1</v>
      </c>
    </row>
    <row r="4974" spans="1:9" x14ac:dyDescent="0.15">
      <c r="A4974" s="169" t="s">
        <v>44</v>
      </c>
      <c r="B4974" s="169" t="s">
        <v>95</v>
      </c>
      <c r="C4974" s="170" t="s">
        <v>67</v>
      </c>
      <c r="D4974" s="170" t="s">
        <v>60</v>
      </c>
      <c r="E4974" s="171">
        <v>5.9982000000000001E-2</v>
      </c>
      <c r="F4974" s="171">
        <v>2.4389999999999998E-2</v>
      </c>
      <c r="G4974" s="171">
        <v>4.7936000000000003E-3</v>
      </c>
      <c r="H4974" s="172">
        <v>3.6199999999999999E-7</v>
      </c>
      <c r="I4974" s="170" t="b">
        <v>1</v>
      </c>
    </row>
    <row r="4975" spans="1:9" x14ac:dyDescent="0.15">
      <c r="A4975" s="169" t="s">
        <v>44</v>
      </c>
      <c r="B4975" s="169" t="s">
        <v>152</v>
      </c>
      <c r="C4975" s="170" t="s">
        <v>67</v>
      </c>
      <c r="D4975" s="170" t="s">
        <v>61</v>
      </c>
      <c r="E4975" s="171">
        <v>0.60821000000000003</v>
      </c>
      <c r="F4975" s="171">
        <v>-6.4289999999999996E-4</v>
      </c>
      <c r="G4975" s="171">
        <v>2.2882000000000002E-3</v>
      </c>
      <c r="H4975" s="171">
        <v>0.77873000000000003</v>
      </c>
      <c r="I4975" s="170" t="b">
        <v>1</v>
      </c>
    </row>
    <row r="4976" spans="1:9" x14ac:dyDescent="0.15">
      <c r="A4976" s="169" t="s">
        <v>44</v>
      </c>
      <c r="B4976" s="169" t="s">
        <v>958</v>
      </c>
      <c r="C4976" s="170" t="s">
        <v>61</v>
      </c>
      <c r="D4976" s="170" t="s">
        <v>67</v>
      </c>
      <c r="E4976" s="171">
        <v>0.14862</v>
      </c>
      <c r="F4976" s="172">
        <v>-2.3690000000000001E-4</v>
      </c>
      <c r="G4976" s="171">
        <v>3.1470999999999999E-3</v>
      </c>
      <c r="H4976" s="171">
        <v>0.93998999999999999</v>
      </c>
      <c r="I4976" s="170" t="b">
        <v>1</v>
      </c>
    </row>
    <row r="4977" spans="1:9" x14ac:dyDescent="0.15">
      <c r="A4977" s="169" t="s">
        <v>44</v>
      </c>
      <c r="B4977" s="169" t="s">
        <v>97</v>
      </c>
      <c r="C4977" s="170" t="s">
        <v>60</v>
      </c>
      <c r="D4977" s="170" t="s">
        <v>63</v>
      </c>
      <c r="E4977" s="171">
        <v>0.87658999999999998</v>
      </c>
      <c r="F4977" s="171">
        <v>-2.5073999999999999E-3</v>
      </c>
      <c r="G4977" s="171">
        <v>3.3996E-3</v>
      </c>
      <c r="H4977" s="171">
        <v>0.46078000000000002</v>
      </c>
      <c r="I4977" s="170" t="b">
        <v>1</v>
      </c>
    </row>
    <row r="4978" spans="1:9" x14ac:dyDescent="0.15">
      <c r="A4978" s="169" t="s">
        <v>44</v>
      </c>
      <c r="B4978" s="169" t="s">
        <v>139</v>
      </c>
      <c r="C4978" s="170" t="s">
        <v>67</v>
      </c>
      <c r="D4978" s="170" t="s">
        <v>61</v>
      </c>
      <c r="E4978" s="171">
        <v>0.34732000000000002</v>
      </c>
      <c r="F4978" s="171">
        <v>-1.7064000000000001E-3</v>
      </c>
      <c r="G4978" s="171">
        <v>2.3452E-3</v>
      </c>
      <c r="H4978" s="171">
        <v>0.46684999999999999</v>
      </c>
      <c r="I4978" s="170" t="b">
        <v>1</v>
      </c>
    </row>
    <row r="4979" spans="1:9" x14ac:dyDescent="0.15">
      <c r="A4979" s="169" t="s">
        <v>44</v>
      </c>
      <c r="B4979" s="169" t="s">
        <v>400</v>
      </c>
      <c r="C4979" s="170" t="s">
        <v>60</v>
      </c>
      <c r="D4979" s="170" t="s">
        <v>63</v>
      </c>
      <c r="E4979" s="171">
        <v>0.96209500000000003</v>
      </c>
      <c r="F4979" s="171">
        <v>-1.3577000000000001E-3</v>
      </c>
      <c r="G4979" s="171">
        <v>5.8506000000000001E-3</v>
      </c>
      <c r="H4979" s="171">
        <v>0.81647999999999998</v>
      </c>
      <c r="I4979" s="170" t="b">
        <v>1</v>
      </c>
    </row>
    <row r="4980" spans="1:9" x14ac:dyDescent="0.15">
      <c r="A4980" s="169" t="s">
        <v>44</v>
      </c>
      <c r="B4980" s="169" t="s">
        <v>311</v>
      </c>
      <c r="C4980" s="170" t="s">
        <v>67</v>
      </c>
      <c r="D4980" s="170" t="s">
        <v>63</v>
      </c>
      <c r="E4980" s="171">
        <v>0.80310999999999999</v>
      </c>
      <c r="F4980" s="171">
        <v>-4.0802E-3</v>
      </c>
      <c r="G4980" s="171">
        <v>2.8146E-3</v>
      </c>
      <c r="H4980" s="171">
        <v>0.14715</v>
      </c>
      <c r="I4980" s="170" t="b">
        <v>1</v>
      </c>
    </row>
    <row r="4981" spans="1:9" x14ac:dyDescent="0.15">
      <c r="A4981" s="169" t="s">
        <v>44</v>
      </c>
      <c r="B4981" s="169" t="s">
        <v>120</v>
      </c>
      <c r="C4981" s="170" t="s">
        <v>67</v>
      </c>
      <c r="D4981" s="170" t="s">
        <v>60</v>
      </c>
      <c r="E4981" s="171">
        <v>0.42481999999999998</v>
      </c>
      <c r="F4981" s="172">
        <v>-4.2260000000000003E-4</v>
      </c>
      <c r="G4981" s="171">
        <v>2.2721999999999998E-3</v>
      </c>
      <c r="H4981" s="171">
        <v>0.85246999999999995</v>
      </c>
      <c r="I4981" s="170" t="b">
        <v>0</v>
      </c>
    </row>
    <row r="4982" spans="1:9" x14ac:dyDescent="0.15">
      <c r="A4982" s="169" t="s">
        <v>44</v>
      </c>
      <c r="B4982" s="169" t="s">
        <v>257</v>
      </c>
      <c r="C4982" s="170" t="s">
        <v>67</v>
      </c>
      <c r="D4982" s="170" t="s">
        <v>61</v>
      </c>
      <c r="E4982" s="171">
        <v>0.48182999999999998</v>
      </c>
      <c r="F4982" s="171">
        <v>-2.0496999999999998E-3</v>
      </c>
      <c r="G4982" s="171">
        <v>2.2325999999999999E-3</v>
      </c>
      <c r="H4982" s="171">
        <v>0.35859000000000002</v>
      </c>
      <c r="I4982" s="170" t="b">
        <v>1</v>
      </c>
    </row>
    <row r="4983" spans="1:9" x14ac:dyDescent="0.15">
      <c r="A4983" s="169" t="s">
        <v>44</v>
      </c>
      <c r="B4983" s="169" t="s">
        <v>261</v>
      </c>
      <c r="C4983" s="170" t="s">
        <v>63</v>
      </c>
      <c r="D4983" s="170" t="s">
        <v>61</v>
      </c>
      <c r="E4983" s="171">
        <v>0.60668999999999995</v>
      </c>
      <c r="F4983" s="171">
        <v>2.3798000000000001E-3</v>
      </c>
      <c r="G4983" s="171">
        <v>2.31E-3</v>
      </c>
      <c r="H4983" s="171">
        <v>0.30291000000000001</v>
      </c>
      <c r="I4983" s="170" t="b">
        <v>1</v>
      </c>
    </row>
    <row r="4984" spans="1:9" x14ac:dyDescent="0.15">
      <c r="A4984" s="169" t="s">
        <v>44</v>
      </c>
      <c r="B4984" s="169" t="s">
        <v>79</v>
      </c>
      <c r="C4984" s="170" t="s">
        <v>67</v>
      </c>
      <c r="D4984" s="170" t="s">
        <v>61</v>
      </c>
      <c r="E4984" s="171">
        <v>0.60074000000000005</v>
      </c>
      <c r="F4984" s="171">
        <v>-1.2543E-2</v>
      </c>
      <c r="G4984" s="171">
        <v>2.2872000000000001E-3</v>
      </c>
      <c r="H4984" s="172">
        <v>4.1600000000000002E-8</v>
      </c>
      <c r="I4984" s="170" t="b">
        <v>1</v>
      </c>
    </row>
    <row r="4985" spans="1:9" x14ac:dyDescent="0.15">
      <c r="A4985" s="169" t="s">
        <v>44</v>
      </c>
      <c r="B4985" s="169" t="s">
        <v>1022</v>
      </c>
      <c r="C4985" s="170" t="s">
        <v>67</v>
      </c>
      <c r="D4985" s="170" t="s">
        <v>61</v>
      </c>
      <c r="E4985" s="171">
        <v>0.4536</v>
      </c>
      <c r="F4985" s="171">
        <v>3.1245000000000001E-3</v>
      </c>
      <c r="G4985" s="171">
        <v>2.2491999999999998E-3</v>
      </c>
      <c r="H4985" s="171">
        <v>0.16478000000000001</v>
      </c>
      <c r="I4985" s="170" t="b">
        <v>1</v>
      </c>
    </row>
    <row r="4986" spans="1:9" x14ac:dyDescent="0.15">
      <c r="A4986" s="169" t="s">
        <v>44</v>
      </c>
      <c r="B4986" s="169" t="s">
        <v>269</v>
      </c>
      <c r="C4986" s="170" t="s">
        <v>67</v>
      </c>
      <c r="D4986" s="170" t="s">
        <v>61</v>
      </c>
      <c r="E4986" s="171">
        <v>0.35537999999999997</v>
      </c>
      <c r="F4986" s="171">
        <v>-2.1272999999999999E-3</v>
      </c>
      <c r="G4986" s="171">
        <v>2.3392E-3</v>
      </c>
      <c r="H4986" s="171">
        <v>0.36314000000000002</v>
      </c>
      <c r="I4986" s="170" t="b">
        <v>1</v>
      </c>
    </row>
    <row r="4987" spans="1:9" x14ac:dyDescent="0.15">
      <c r="A4987" s="169" t="s">
        <v>44</v>
      </c>
      <c r="B4987" s="169" t="s">
        <v>212</v>
      </c>
      <c r="C4987" s="170" t="s">
        <v>60</v>
      </c>
      <c r="D4987" s="170" t="s">
        <v>63</v>
      </c>
      <c r="E4987" s="171">
        <v>0.81935000000000002</v>
      </c>
      <c r="F4987" s="171">
        <v>1.6299000000000001E-3</v>
      </c>
      <c r="G4987" s="171">
        <v>2.9077E-3</v>
      </c>
      <c r="H4987" s="171">
        <v>0.57511000000000001</v>
      </c>
      <c r="I4987" s="170" t="b">
        <v>1</v>
      </c>
    </row>
    <row r="4988" spans="1:9" x14ac:dyDescent="0.15">
      <c r="A4988" s="169" t="s">
        <v>44</v>
      </c>
      <c r="B4988" s="169" t="s">
        <v>272</v>
      </c>
      <c r="C4988" s="170" t="s">
        <v>67</v>
      </c>
      <c r="D4988" s="170" t="s">
        <v>63</v>
      </c>
      <c r="E4988" s="171">
        <v>0.17247000000000001</v>
      </c>
      <c r="F4988" s="171">
        <v>-3.5614000000000002E-3</v>
      </c>
      <c r="G4988" s="171">
        <v>2.9570999999999998E-3</v>
      </c>
      <c r="H4988" s="171">
        <v>0.22844999999999999</v>
      </c>
      <c r="I4988" s="170" t="b">
        <v>1</v>
      </c>
    </row>
    <row r="4989" spans="1:9" x14ac:dyDescent="0.15">
      <c r="A4989" s="169" t="s">
        <v>44</v>
      </c>
      <c r="B4989" s="169" t="s">
        <v>315</v>
      </c>
      <c r="C4989" s="170" t="s">
        <v>67</v>
      </c>
      <c r="D4989" s="170" t="s">
        <v>61</v>
      </c>
      <c r="E4989" s="171">
        <v>0.59901000000000004</v>
      </c>
      <c r="F4989" s="171">
        <v>1.5276E-2</v>
      </c>
      <c r="G4989" s="171">
        <v>2.2853000000000001E-3</v>
      </c>
      <c r="H4989" s="172">
        <v>2.3200000000000001E-11</v>
      </c>
      <c r="I4989" s="170" t="b">
        <v>1</v>
      </c>
    </row>
    <row r="4990" spans="1:9" x14ac:dyDescent="0.15">
      <c r="A4990" s="169" t="s">
        <v>44</v>
      </c>
      <c r="B4990" s="169" t="s">
        <v>70</v>
      </c>
      <c r="C4990" s="170" t="s">
        <v>67</v>
      </c>
      <c r="D4990" s="170" t="s">
        <v>63</v>
      </c>
      <c r="E4990" s="171">
        <v>0.75907999999999998</v>
      </c>
      <c r="F4990" s="171">
        <v>-1.0182999999999999E-2</v>
      </c>
      <c r="G4990" s="171">
        <v>2.6110999999999999E-3</v>
      </c>
      <c r="H4990" s="172">
        <v>9.6199999999999994E-5</v>
      </c>
      <c r="I4990" s="170" t="b">
        <v>1</v>
      </c>
    </row>
    <row r="4991" spans="1:9" x14ac:dyDescent="0.15">
      <c r="A4991" s="169" t="s">
        <v>44</v>
      </c>
      <c r="B4991" s="169" t="s">
        <v>150</v>
      </c>
      <c r="C4991" s="170" t="s">
        <v>60</v>
      </c>
      <c r="D4991" s="170" t="s">
        <v>63</v>
      </c>
      <c r="E4991" s="171">
        <v>0.91196900000000003</v>
      </c>
      <c r="F4991" s="171">
        <v>7.9237999999999999E-3</v>
      </c>
      <c r="G4991" s="171">
        <v>3.9678999999999999E-3</v>
      </c>
      <c r="H4991" s="171">
        <v>4.5830000000000003E-2</v>
      </c>
      <c r="I4991" s="170" t="b">
        <v>1</v>
      </c>
    </row>
    <row r="4992" spans="1:9" x14ac:dyDescent="0.15">
      <c r="A4992" s="169" t="s">
        <v>44</v>
      </c>
      <c r="B4992" s="169" t="s">
        <v>182</v>
      </c>
      <c r="C4992" s="170" t="s">
        <v>60</v>
      </c>
      <c r="D4992" s="170" t="s">
        <v>63</v>
      </c>
      <c r="E4992" s="171">
        <v>0.21201999999999999</v>
      </c>
      <c r="F4992" s="171">
        <v>-3.0554000000000002E-3</v>
      </c>
      <c r="G4992" s="171">
        <v>2.7499999999999998E-3</v>
      </c>
      <c r="H4992" s="171">
        <v>0.26655000000000001</v>
      </c>
      <c r="I4992" s="170" t="b">
        <v>1</v>
      </c>
    </row>
    <row r="4993" spans="1:9" x14ac:dyDescent="0.15">
      <c r="A4993" s="169" t="s">
        <v>44</v>
      </c>
      <c r="B4993" s="169" t="s">
        <v>787</v>
      </c>
      <c r="C4993" s="170" t="s">
        <v>67</v>
      </c>
      <c r="D4993" s="170" t="s">
        <v>63</v>
      </c>
      <c r="E4993" s="171">
        <v>0.29192000000000001</v>
      </c>
      <c r="F4993" s="171">
        <v>2.5490000000000001E-3</v>
      </c>
      <c r="G4993" s="171">
        <v>2.4599999999999999E-3</v>
      </c>
      <c r="H4993" s="171">
        <v>0.30010999999999999</v>
      </c>
      <c r="I4993" s="170" t="b">
        <v>1</v>
      </c>
    </row>
    <row r="4994" spans="1:9" x14ac:dyDescent="0.15">
      <c r="A4994" s="169" t="s">
        <v>44</v>
      </c>
      <c r="B4994" s="169" t="s">
        <v>386</v>
      </c>
      <c r="C4994" s="170" t="s">
        <v>60</v>
      </c>
      <c r="D4994" s="170" t="s">
        <v>63</v>
      </c>
      <c r="E4994" s="171">
        <v>0.29370000000000002</v>
      </c>
      <c r="F4994" s="171">
        <v>3.0530000000000002E-3</v>
      </c>
      <c r="G4994" s="171">
        <v>2.4588000000000001E-3</v>
      </c>
      <c r="H4994" s="171">
        <v>0.21435999999999999</v>
      </c>
      <c r="I4994" s="170" t="b">
        <v>1</v>
      </c>
    </row>
    <row r="4995" spans="1:9" x14ac:dyDescent="0.15">
      <c r="A4995" s="169" t="s">
        <v>44</v>
      </c>
      <c r="B4995" s="169" t="s">
        <v>383</v>
      </c>
      <c r="C4995" s="170" t="s">
        <v>67</v>
      </c>
      <c r="D4995" s="170" t="s">
        <v>63</v>
      </c>
      <c r="E4995" s="171">
        <v>0.29098000000000002</v>
      </c>
      <c r="F4995" s="171">
        <v>1.2828000000000001E-2</v>
      </c>
      <c r="G4995" s="171">
        <v>2.4635E-3</v>
      </c>
      <c r="H4995" s="172">
        <v>1.92E-7</v>
      </c>
      <c r="I4995" s="170" t="b">
        <v>1</v>
      </c>
    </row>
    <row r="4996" spans="1:9" x14ac:dyDescent="0.15">
      <c r="A4996" s="169" t="s">
        <v>44</v>
      </c>
      <c r="B4996" s="169" t="s">
        <v>288</v>
      </c>
      <c r="C4996" s="170" t="s">
        <v>60</v>
      </c>
      <c r="D4996" s="170" t="s">
        <v>63</v>
      </c>
      <c r="E4996" s="171">
        <v>0.39062000000000002</v>
      </c>
      <c r="F4996" s="171">
        <v>-4.6220000000000002E-3</v>
      </c>
      <c r="G4996" s="171">
        <v>2.2996000000000002E-3</v>
      </c>
      <c r="H4996" s="171">
        <v>4.4438600000000002E-2</v>
      </c>
      <c r="I4996" s="170" t="b">
        <v>1</v>
      </c>
    </row>
    <row r="4997" spans="1:9" x14ac:dyDescent="0.15">
      <c r="A4997" s="169" t="s">
        <v>44</v>
      </c>
      <c r="B4997" s="169" t="s">
        <v>108</v>
      </c>
      <c r="C4997" s="170" t="s">
        <v>67</v>
      </c>
      <c r="D4997" s="170" t="s">
        <v>61</v>
      </c>
      <c r="E4997" s="171">
        <v>0.52937000000000001</v>
      </c>
      <c r="F4997" s="171">
        <v>5.9565E-3</v>
      </c>
      <c r="G4997" s="171">
        <v>2.2385E-3</v>
      </c>
      <c r="H4997" s="171">
        <v>7.7923799999999998E-3</v>
      </c>
      <c r="I4997" s="170" t="b">
        <v>1</v>
      </c>
    </row>
    <row r="4998" spans="1:9" x14ac:dyDescent="0.15">
      <c r="A4998" s="169" t="s">
        <v>44</v>
      </c>
      <c r="B4998" s="169" t="s">
        <v>795</v>
      </c>
      <c r="C4998" s="170" t="s">
        <v>67</v>
      </c>
      <c r="D4998" s="170" t="s">
        <v>61</v>
      </c>
      <c r="E4998" s="171">
        <v>0.35061999999999999</v>
      </c>
      <c r="F4998" s="172">
        <v>-2.4800000000000001E-4</v>
      </c>
      <c r="G4998" s="171">
        <v>2.3429000000000002E-3</v>
      </c>
      <c r="H4998" s="171">
        <v>0.91571000000000002</v>
      </c>
      <c r="I4998" s="170" t="b">
        <v>1</v>
      </c>
    </row>
    <row r="4999" spans="1:9" x14ac:dyDescent="0.15">
      <c r="A4999" s="169" t="s">
        <v>44</v>
      </c>
      <c r="B4999" s="169" t="s">
        <v>325</v>
      </c>
      <c r="C4999" s="170" t="s">
        <v>60</v>
      </c>
      <c r="D4999" s="170" t="s">
        <v>63</v>
      </c>
      <c r="E4999" s="171">
        <v>0.68013999999999997</v>
      </c>
      <c r="F4999" s="171">
        <v>7.0437E-3</v>
      </c>
      <c r="G4999" s="171">
        <v>2.3942E-3</v>
      </c>
      <c r="H4999" s="171">
        <v>3.26159E-3</v>
      </c>
      <c r="I4999" s="170" t="b">
        <v>1</v>
      </c>
    </row>
    <row r="5000" spans="1:9" x14ac:dyDescent="0.15">
      <c r="A5000" s="169" t="s">
        <v>44</v>
      </c>
      <c r="B5000" s="169" t="s">
        <v>388</v>
      </c>
      <c r="C5000" s="170" t="s">
        <v>60</v>
      </c>
      <c r="D5000" s="170" t="s">
        <v>63</v>
      </c>
      <c r="E5000" s="171">
        <v>0.64285999999999999</v>
      </c>
      <c r="F5000" s="171">
        <v>-4.0490999999999999E-3</v>
      </c>
      <c r="G5000" s="171">
        <v>2.3297999999999999E-3</v>
      </c>
      <c r="H5000" s="171">
        <v>8.2220500000000002E-2</v>
      </c>
      <c r="I5000" s="170" t="b">
        <v>1</v>
      </c>
    </row>
    <row r="5001" spans="1:9" x14ac:dyDescent="0.15">
      <c r="A5001" s="169" t="s">
        <v>44</v>
      </c>
      <c r="B5001" s="169" t="s">
        <v>112</v>
      </c>
      <c r="C5001" s="170" t="s">
        <v>63</v>
      </c>
      <c r="D5001" s="170" t="s">
        <v>61</v>
      </c>
      <c r="E5001" s="171">
        <v>0.900146</v>
      </c>
      <c r="F5001" s="171">
        <v>8.4218000000000001E-3</v>
      </c>
      <c r="G5001" s="171">
        <v>3.7864000000000001E-3</v>
      </c>
      <c r="H5001" s="171">
        <v>2.6136099999999999E-2</v>
      </c>
      <c r="I5001" s="170" t="b">
        <v>1</v>
      </c>
    </row>
    <row r="5002" spans="1:9" x14ac:dyDescent="0.15">
      <c r="A5002" s="169" t="s">
        <v>44</v>
      </c>
      <c r="B5002" s="169" t="s">
        <v>333</v>
      </c>
      <c r="C5002" s="170" t="s">
        <v>67</v>
      </c>
      <c r="D5002" s="170" t="s">
        <v>61</v>
      </c>
      <c r="E5002" s="171">
        <v>0.56742999999999999</v>
      </c>
      <c r="F5002" s="171">
        <v>1.8134999999999998E-2</v>
      </c>
      <c r="G5002" s="171">
        <v>2.2547000000000001E-3</v>
      </c>
      <c r="H5002" s="172">
        <v>8.7799999999999997E-16</v>
      </c>
      <c r="I5002" s="170" t="b">
        <v>1</v>
      </c>
    </row>
    <row r="5003" spans="1:9" x14ac:dyDescent="0.15">
      <c r="A5003" s="169" t="s">
        <v>44</v>
      </c>
      <c r="B5003" s="169" t="s">
        <v>125</v>
      </c>
      <c r="C5003" s="170" t="s">
        <v>67</v>
      </c>
      <c r="D5003" s="170" t="s">
        <v>61</v>
      </c>
      <c r="E5003" s="171">
        <v>0.70767999999999998</v>
      </c>
      <c r="F5003" s="171">
        <v>5.2353E-3</v>
      </c>
      <c r="G5003" s="171">
        <v>2.4556999999999999E-3</v>
      </c>
      <c r="H5003" s="171">
        <v>3.3012600000000003E-2</v>
      </c>
      <c r="I5003" s="170" t="b">
        <v>1</v>
      </c>
    </row>
    <row r="5004" spans="1:9" x14ac:dyDescent="0.15">
      <c r="A5004" s="169" t="s">
        <v>44</v>
      </c>
      <c r="B5004" s="169" t="s">
        <v>303</v>
      </c>
      <c r="C5004" s="170" t="s">
        <v>67</v>
      </c>
      <c r="D5004" s="170" t="s">
        <v>61</v>
      </c>
      <c r="E5004" s="171">
        <v>0.47493999999999997</v>
      </c>
      <c r="F5004" s="171">
        <v>-2.0328999999999998E-3</v>
      </c>
      <c r="G5004" s="171">
        <v>2.2523999999999999E-3</v>
      </c>
      <c r="H5004" s="171">
        <v>0.36676999999999998</v>
      </c>
      <c r="I5004" s="170" t="b">
        <v>1</v>
      </c>
    </row>
    <row r="5005" spans="1:9" x14ac:dyDescent="0.15">
      <c r="A5005" s="169" t="s">
        <v>44</v>
      </c>
      <c r="B5005" s="169" t="s">
        <v>337</v>
      </c>
      <c r="C5005" s="170" t="s">
        <v>67</v>
      </c>
      <c r="D5005" s="170" t="s">
        <v>61</v>
      </c>
      <c r="E5005" s="171">
        <v>0.47506999999999999</v>
      </c>
      <c r="F5005" s="171">
        <v>-2.0961E-3</v>
      </c>
      <c r="G5005" s="171">
        <v>2.2520999999999999E-3</v>
      </c>
      <c r="H5005" s="171">
        <v>0.35199000000000003</v>
      </c>
      <c r="I5005" s="170" t="b">
        <v>1</v>
      </c>
    </row>
    <row r="5006" spans="1:9" x14ac:dyDescent="0.15">
      <c r="A5006" s="169" t="s">
        <v>44</v>
      </c>
      <c r="B5006" s="169" t="s">
        <v>114</v>
      </c>
      <c r="C5006" s="170" t="s">
        <v>67</v>
      </c>
      <c r="D5006" s="170" t="s">
        <v>61</v>
      </c>
      <c r="E5006" s="171">
        <v>0.69233</v>
      </c>
      <c r="F5006" s="171">
        <v>1.3077E-2</v>
      </c>
      <c r="G5006" s="171">
        <v>2.4221999999999998E-3</v>
      </c>
      <c r="H5006" s="172">
        <v>6.7099999999999999E-8</v>
      </c>
      <c r="I5006" s="170" t="b">
        <v>1</v>
      </c>
    </row>
    <row r="5007" spans="1:9" x14ac:dyDescent="0.15">
      <c r="A5007" s="169" t="s">
        <v>44</v>
      </c>
      <c r="B5007" s="169" t="s">
        <v>164</v>
      </c>
      <c r="C5007" s="170" t="s">
        <v>63</v>
      </c>
      <c r="D5007" s="170" t="s">
        <v>61</v>
      </c>
      <c r="E5007" s="171">
        <v>0.46090999999999999</v>
      </c>
      <c r="F5007" s="171">
        <v>-5.1259000000000001E-3</v>
      </c>
      <c r="G5007" s="171">
        <v>2.2415E-3</v>
      </c>
      <c r="H5007" s="171">
        <v>2.2204999999999999E-2</v>
      </c>
      <c r="I5007" s="170" t="b">
        <v>0</v>
      </c>
    </row>
    <row r="5008" spans="1:9" x14ac:dyDescent="0.15">
      <c r="A5008" s="169" t="s">
        <v>44</v>
      </c>
      <c r="B5008" s="169" t="s">
        <v>402</v>
      </c>
      <c r="C5008" s="170" t="s">
        <v>67</v>
      </c>
      <c r="D5008" s="170" t="s">
        <v>61</v>
      </c>
      <c r="E5008" s="171">
        <v>0.38053999999999999</v>
      </c>
      <c r="F5008" s="171">
        <v>3.4734000000000002E-3</v>
      </c>
      <c r="G5008" s="171">
        <v>2.3178999999999999E-3</v>
      </c>
      <c r="H5008" s="171">
        <v>0.13400999999999999</v>
      </c>
      <c r="I5008" s="170" t="b">
        <v>1</v>
      </c>
    </row>
    <row r="5009" spans="1:9" x14ac:dyDescent="0.15">
      <c r="A5009" s="169" t="s">
        <v>44</v>
      </c>
      <c r="B5009" s="169" t="s">
        <v>833</v>
      </c>
      <c r="C5009" s="170" t="s">
        <v>61</v>
      </c>
      <c r="D5009" s="170" t="s">
        <v>67</v>
      </c>
      <c r="E5009" s="171">
        <v>0.41475000000000001</v>
      </c>
      <c r="F5009" s="171">
        <v>2.4207999999999999E-3</v>
      </c>
      <c r="G5009" s="171">
        <v>2.2694999999999998E-3</v>
      </c>
      <c r="H5009" s="171">
        <v>0.28611999999999999</v>
      </c>
      <c r="I5009" s="170" t="b">
        <v>1</v>
      </c>
    </row>
    <row r="5010" spans="1:9" x14ac:dyDescent="0.15">
      <c r="A5010" s="169" t="s">
        <v>44</v>
      </c>
      <c r="B5010" s="169" t="s">
        <v>881</v>
      </c>
      <c r="C5010" s="170" t="s">
        <v>60</v>
      </c>
      <c r="D5010" s="170" t="s">
        <v>63</v>
      </c>
      <c r="E5010" s="171">
        <v>0.26583000000000001</v>
      </c>
      <c r="F5010" s="171">
        <v>1.1233E-3</v>
      </c>
      <c r="G5010" s="171">
        <v>2.5425999999999999E-3</v>
      </c>
      <c r="H5010" s="171">
        <v>0.65864</v>
      </c>
      <c r="I5010" s="170" t="b">
        <v>1</v>
      </c>
    </row>
    <row r="5011" spans="1:9" x14ac:dyDescent="0.15">
      <c r="A5011" s="169" t="s">
        <v>44</v>
      </c>
      <c r="B5011" s="169" t="s">
        <v>251</v>
      </c>
      <c r="C5011" s="170" t="s">
        <v>60</v>
      </c>
      <c r="D5011" s="170" t="s">
        <v>63</v>
      </c>
      <c r="E5011" s="171">
        <v>0.35803000000000001</v>
      </c>
      <c r="F5011" s="172">
        <v>-2.542E-4</v>
      </c>
      <c r="G5011" s="171">
        <v>2.3289999999999999E-3</v>
      </c>
      <c r="H5011" s="171">
        <v>0.91308999999999996</v>
      </c>
      <c r="I5011" s="170" t="b">
        <v>1</v>
      </c>
    </row>
    <row r="5012" spans="1:9" x14ac:dyDescent="0.15">
      <c r="A5012" s="169" t="s">
        <v>44</v>
      </c>
      <c r="B5012" s="169" t="s">
        <v>340</v>
      </c>
      <c r="C5012" s="170" t="s">
        <v>60</v>
      </c>
      <c r="D5012" s="170" t="s">
        <v>63</v>
      </c>
      <c r="E5012" s="171">
        <v>0.34643000000000002</v>
      </c>
      <c r="F5012" s="171">
        <v>1.4092E-3</v>
      </c>
      <c r="G5012" s="171">
        <v>2.3502000000000002E-3</v>
      </c>
      <c r="H5012" s="171">
        <v>0.548759</v>
      </c>
      <c r="I5012" s="170" t="b">
        <v>1</v>
      </c>
    </row>
    <row r="5013" spans="1:9" x14ac:dyDescent="0.15">
      <c r="A5013" s="169" t="s">
        <v>44</v>
      </c>
      <c r="B5013" s="169" t="s">
        <v>310</v>
      </c>
      <c r="C5013" s="170" t="s">
        <v>67</v>
      </c>
      <c r="D5013" s="170" t="s">
        <v>61</v>
      </c>
      <c r="E5013" s="171">
        <v>0.31728000000000001</v>
      </c>
      <c r="F5013" s="171">
        <v>-8.1875999999999997E-3</v>
      </c>
      <c r="G5013" s="171">
        <v>2.4050999999999999E-3</v>
      </c>
      <c r="H5013" s="171">
        <v>6.6345E-4</v>
      </c>
      <c r="I5013" s="170" t="b">
        <v>1</v>
      </c>
    </row>
    <row r="5014" spans="1:9" x14ac:dyDescent="0.15">
      <c r="A5014" s="169" t="s">
        <v>44</v>
      </c>
      <c r="B5014" s="169" t="s">
        <v>817</v>
      </c>
      <c r="C5014" s="170" t="s">
        <v>60</v>
      </c>
      <c r="D5014" s="170" t="s">
        <v>63</v>
      </c>
      <c r="E5014" s="171">
        <v>0.27389999999999998</v>
      </c>
      <c r="F5014" s="171">
        <v>4.8393999999999998E-3</v>
      </c>
      <c r="G5014" s="171">
        <v>2.5100999999999999E-3</v>
      </c>
      <c r="H5014" s="171">
        <v>5.3864200000000001E-2</v>
      </c>
      <c r="I5014" s="170" t="b">
        <v>1</v>
      </c>
    </row>
    <row r="5015" spans="1:9" x14ac:dyDescent="0.15">
      <c r="A5015" s="169" t="s">
        <v>44</v>
      </c>
      <c r="B5015" s="169" t="s">
        <v>266</v>
      </c>
      <c r="C5015" s="170" t="s">
        <v>60</v>
      </c>
      <c r="D5015" s="170" t="s">
        <v>63</v>
      </c>
      <c r="E5015" s="171">
        <v>0.43023</v>
      </c>
      <c r="F5015" s="171">
        <v>2.1459999999999999E-3</v>
      </c>
      <c r="G5015" s="171">
        <v>2.2566999999999999E-3</v>
      </c>
      <c r="H5015" s="171">
        <v>0.34161999999999998</v>
      </c>
      <c r="I5015" s="170" t="b">
        <v>1</v>
      </c>
    </row>
    <row r="5016" spans="1:9" x14ac:dyDescent="0.15">
      <c r="A5016" s="169" t="s">
        <v>44</v>
      </c>
      <c r="B5016" s="169" t="s">
        <v>268</v>
      </c>
      <c r="C5016" s="170" t="s">
        <v>67</v>
      </c>
      <c r="D5016" s="170" t="s">
        <v>61</v>
      </c>
      <c r="E5016" s="171">
        <v>0.28687000000000001</v>
      </c>
      <c r="F5016" s="171">
        <v>-2.3881000000000002E-3</v>
      </c>
      <c r="G5016" s="171">
        <v>2.4694000000000001E-3</v>
      </c>
      <c r="H5016" s="171">
        <v>0.33351999999999998</v>
      </c>
      <c r="I5016" s="170" t="b">
        <v>1</v>
      </c>
    </row>
    <row r="5017" spans="1:9" x14ac:dyDescent="0.15">
      <c r="A5017" s="169" t="s">
        <v>44</v>
      </c>
      <c r="B5017" s="169" t="s">
        <v>208</v>
      </c>
      <c r="C5017" s="170" t="s">
        <v>60</v>
      </c>
      <c r="D5017" s="170" t="s">
        <v>63</v>
      </c>
      <c r="E5017" s="171">
        <v>0.55100000000000005</v>
      </c>
      <c r="F5017" s="171">
        <v>-6.1970999999999997E-3</v>
      </c>
      <c r="G5017" s="171">
        <v>2.2499E-3</v>
      </c>
      <c r="H5017" s="171">
        <v>5.8800399999999996E-3</v>
      </c>
      <c r="I5017" s="170" t="b">
        <v>1</v>
      </c>
    </row>
    <row r="5018" spans="1:9" x14ac:dyDescent="0.15">
      <c r="A5018" s="169" t="s">
        <v>44</v>
      </c>
      <c r="B5018" s="169" t="s">
        <v>356</v>
      </c>
      <c r="C5018" s="170" t="s">
        <v>67</v>
      </c>
      <c r="D5018" s="170" t="s">
        <v>61</v>
      </c>
      <c r="E5018" s="171">
        <v>0.38307999999999998</v>
      </c>
      <c r="F5018" s="171">
        <v>8.4028999999999996E-3</v>
      </c>
      <c r="G5018" s="171">
        <v>2.2989999999999998E-3</v>
      </c>
      <c r="H5018" s="172">
        <v>2.5727999999999998E-4</v>
      </c>
      <c r="I5018" s="170" t="b">
        <v>1</v>
      </c>
    </row>
    <row r="5019" spans="1:9" x14ac:dyDescent="0.15">
      <c r="A5019" s="169" t="s">
        <v>44</v>
      </c>
      <c r="B5019" s="169" t="s">
        <v>358</v>
      </c>
      <c r="C5019" s="170" t="s">
        <v>60</v>
      </c>
      <c r="D5019" s="170" t="s">
        <v>63</v>
      </c>
      <c r="E5019" s="171">
        <v>0.29132000000000002</v>
      </c>
      <c r="F5019" s="171">
        <v>-3.7513999999999998E-3</v>
      </c>
      <c r="G5019" s="171">
        <v>2.4586E-3</v>
      </c>
      <c r="H5019" s="171">
        <v>0.12705</v>
      </c>
      <c r="I5019" s="170" t="b">
        <v>1</v>
      </c>
    </row>
    <row r="5020" spans="1:9" x14ac:dyDescent="0.15">
      <c r="A5020" s="169" t="s">
        <v>44</v>
      </c>
      <c r="B5020" s="169" t="s">
        <v>871</v>
      </c>
      <c r="C5020" s="170" t="s">
        <v>60</v>
      </c>
      <c r="D5020" s="170" t="s">
        <v>63</v>
      </c>
      <c r="E5020" s="171">
        <v>0.35099000000000002</v>
      </c>
      <c r="F5020" s="171">
        <v>-7.1641999999999999E-3</v>
      </c>
      <c r="G5020" s="171">
        <v>2.4042E-3</v>
      </c>
      <c r="H5020" s="171">
        <v>2.88317E-3</v>
      </c>
      <c r="I5020" s="170" t="b">
        <v>1</v>
      </c>
    </row>
    <row r="5021" spans="1:9" x14ac:dyDescent="0.15">
      <c r="A5021" s="169" t="s">
        <v>44</v>
      </c>
      <c r="B5021" s="169" t="s">
        <v>227</v>
      </c>
      <c r="C5021" s="170" t="s">
        <v>60</v>
      </c>
      <c r="D5021" s="170" t="s">
        <v>63</v>
      </c>
      <c r="E5021" s="171">
        <v>0.61170999999999998</v>
      </c>
      <c r="F5021" s="171">
        <v>-1.3826000000000001E-3</v>
      </c>
      <c r="G5021" s="171">
        <v>2.2954E-3</v>
      </c>
      <c r="H5021" s="171">
        <v>0.54695000000000005</v>
      </c>
      <c r="I5021" s="170" t="b">
        <v>1</v>
      </c>
    </row>
    <row r="5022" spans="1:9" x14ac:dyDescent="0.15">
      <c r="A5022" s="169" t="s">
        <v>44</v>
      </c>
      <c r="B5022" s="169" t="s">
        <v>271</v>
      </c>
      <c r="C5022" s="170" t="s">
        <v>67</v>
      </c>
      <c r="D5022" s="170" t="s">
        <v>61</v>
      </c>
      <c r="E5022" s="171">
        <v>0.48508000000000001</v>
      </c>
      <c r="F5022" s="171">
        <v>-7.1938000000000002E-3</v>
      </c>
      <c r="G5022" s="171">
        <v>2.2477E-3</v>
      </c>
      <c r="H5022" s="171">
        <v>1.3718000000000001E-3</v>
      </c>
      <c r="I5022" s="170" t="b">
        <v>1</v>
      </c>
    </row>
    <row r="5023" spans="1:9" x14ac:dyDescent="0.15">
      <c r="A5023" s="169" t="s">
        <v>44</v>
      </c>
      <c r="B5023" s="169" t="s">
        <v>825</v>
      </c>
      <c r="C5023" s="170" t="s">
        <v>67</v>
      </c>
      <c r="D5023" s="170" t="s">
        <v>61</v>
      </c>
      <c r="E5023" s="171">
        <v>0.27137</v>
      </c>
      <c r="F5023" s="171">
        <v>-3.2642000000000001E-3</v>
      </c>
      <c r="G5023" s="171">
        <v>2.5125999999999998E-3</v>
      </c>
      <c r="H5023" s="171">
        <v>0.19389000000000001</v>
      </c>
      <c r="I5023" s="170" t="b">
        <v>1</v>
      </c>
    </row>
    <row r="5024" spans="1:9" x14ac:dyDescent="0.15">
      <c r="A5024" s="169" t="s">
        <v>44</v>
      </c>
      <c r="B5024" s="169" t="s">
        <v>216</v>
      </c>
      <c r="C5024" s="170" t="s">
        <v>63</v>
      </c>
      <c r="D5024" s="170" t="s">
        <v>61</v>
      </c>
      <c r="E5024" s="171">
        <v>0.10156999999999999</v>
      </c>
      <c r="F5024" s="171">
        <v>-8.3914000000000002E-3</v>
      </c>
      <c r="G5024" s="171">
        <v>3.7196999999999998E-3</v>
      </c>
      <c r="H5024" s="171">
        <v>2.4075800000000001E-2</v>
      </c>
      <c r="I5024" s="170" t="b">
        <v>1</v>
      </c>
    </row>
    <row r="5025" spans="1:9" x14ac:dyDescent="0.15">
      <c r="A5025" s="169" t="s">
        <v>44</v>
      </c>
      <c r="B5025" s="169" t="s">
        <v>986</v>
      </c>
      <c r="C5025" s="170" t="s">
        <v>63</v>
      </c>
      <c r="D5025" s="170" t="s">
        <v>60</v>
      </c>
      <c r="E5025" s="171">
        <v>9.9609000000000003E-2</v>
      </c>
      <c r="F5025" s="171">
        <v>-1.2216E-3</v>
      </c>
      <c r="G5025" s="171">
        <v>3.7372E-3</v>
      </c>
      <c r="H5025" s="171">
        <v>0.74377099999999996</v>
      </c>
      <c r="I5025" s="170" t="b">
        <v>1</v>
      </c>
    </row>
    <row r="5026" spans="1:9" x14ac:dyDescent="0.15">
      <c r="A5026" s="169" t="s">
        <v>44</v>
      </c>
      <c r="B5026" s="169" t="s">
        <v>330</v>
      </c>
      <c r="C5026" s="170" t="s">
        <v>67</v>
      </c>
      <c r="D5026" s="170" t="s">
        <v>63</v>
      </c>
      <c r="E5026" s="171">
        <v>0.13128000000000001</v>
      </c>
      <c r="F5026" s="171">
        <v>-1.5986E-2</v>
      </c>
      <c r="G5026" s="171">
        <v>3.3162000000000001E-3</v>
      </c>
      <c r="H5026" s="172">
        <v>1.4300000000000001E-6</v>
      </c>
      <c r="I5026" s="170" t="b">
        <v>1</v>
      </c>
    </row>
    <row r="5027" spans="1:9" x14ac:dyDescent="0.15">
      <c r="A5027" s="169" t="s">
        <v>44</v>
      </c>
      <c r="B5027" s="169" t="s">
        <v>192</v>
      </c>
      <c r="C5027" s="170" t="s">
        <v>60</v>
      </c>
      <c r="D5027" s="170" t="s">
        <v>63</v>
      </c>
      <c r="E5027" s="171">
        <v>0.87241999999999997</v>
      </c>
      <c r="F5027" s="171">
        <v>-6.2163000000000001E-3</v>
      </c>
      <c r="G5027" s="171">
        <v>3.3977999999999999E-3</v>
      </c>
      <c r="H5027" s="171">
        <v>6.7322499999999993E-2</v>
      </c>
      <c r="I5027" s="170" t="b">
        <v>1</v>
      </c>
    </row>
    <row r="5028" spans="1:9" x14ac:dyDescent="0.15">
      <c r="A5028" s="169" t="s">
        <v>44</v>
      </c>
      <c r="B5028" s="169" t="s">
        <v>314</v>
      </c>
      <c r="C5028" s="170" t="s">
        <v>67</v>
      </c>
      <c r="D5028" s="170" t="s">
        <v>61</v>
      </c>
      <c r="E5028" s="171">
        <v>0.66596999999999995</v>
      </c>
      <c r="F5028" s="171">
        <v>-2.2023999999999998E-2</v>
      </c>
      <c r="G5028" s="171">
        <v>2.3685999999999998E-3</v>
      </c>
      <c r="H5028" s="172">
        <v>1.44E-20</v>
      </c>
      <c r="I5028" s="170" t="b">
        <v>1</v>
      </c>
    </row>
    <row r="5029" spans="1:9" x14ac:dyDescent="0.15">
      <c r="A5029" s="169" t="s">
        <v>44</v>
      </c>
      <c r="B5029" s="169" t="s">
        <v>199</v>
      </c>
      <c r="C5029" s="170" t="s">
        <v>60</v>
      </c>
      <c r="D5029" s="170" t="s">
        <v>63</v>
      </c>
      <c r="E5029" s="171">
        <v>0.12995000000000001</v>
      </c>
      <c r="F5029" s="171">
        <v>2.1941E-3</v>
      </c>
      <c r="G5029" s="171">
        <v>3.3294000000000002E-3</v>
      </c>
      <c r="H5029" s="171">
        <v>0.50988</v>
      </c>
      <c r="I5029" s="170" t="b">
        <v>1</v>
      </c>
    </row>
    <row r="5030" spans="1:9" x14ac:dyDescent="0.15">
      <c r="A5030" s="169" t="s">
        <v>44</v>
      </c>
      <c r="B5030" s="169" t="s">
        <v>789</v>
      </c>
      <c r="C5030" s="170" t="s">
        <v>61</v>
      </c>
      <c r="D5030" s="170" t="s">
        <v>60</v>
      </c>
      <c r="E5030" s="171">
        <v>5.4954000000000003E-2</v>
      </c>
      <c r="F5030" s="171">
        <v>-7.5983999999999999E-3</v>
      </c>
      <c r="G5030" s="171">
        <v>4.8967999999999998E-3</v>
      </c>
      <c r="H5030" s="171">
        <v>0.12073</v>
      </c>
      <c r="I5030" s="170" t="b">
        <v>1</v>
      </c>
    </row>
    <row r="5031" spans="1:9" x14ac:dyDescent="0.15">
      <c r="A5031" s="169" t="s">
        <v>44</v>
      </c>
      <c r="B5031" s="169" t="s">
        <v>372</v>
      </c>
      <c r="C5031" s="170" t="s">
        <v>60</v>
      </c>
      <c r="D5031" s="170" t="s">
        <v>63</v>
      </c>
      <c r="E5031" s="171">
        <v>0.51344999999999996</v>
      </c>
      <c r="F5031" s="171">
        <v>-3.045E-3</v>
      </c>
      <c r="G5031" s="171">
        <v>2.2411000000000002E-3</v>
      </c>
      <c r="H5031" s="171">
        <v>0.17423</v>
      </c>
      <c r="I5031" s="170" t="b">
        <v>1</v>
      </c>
    </row>
    <row r="5032" spans="1:9" x14ac:dyDescent="0.15">
      <c r="A5032" s="169" t="s">
        <v>44</v>
      </c>
      <c r="B5032" s="169" t="s">
        <v>918</v>
      </c>
      <c r="C5032" s="170" t="s">
        <v>63</v>
      </c>
      <c r="D5032" s="170" t="s">
        <v>67</v>
      </c>
      <c r="E5032" s="171">
        <v>0.37626999999999999</v>
      </c>
      <c r="F5032" s="171">
        <v>2.892E-3</v>
      </c>
      <c r="G5032" s="171">
        <v>2.3051999999999999E-3</v>
      </c>
      <c r="H5032" s="171">
        <v>0.20963999999999999</v>
      </c>
      <c r="I5032" s="170" t="b">
        <v>1</v>
      </c>
    </row>
    <row r="5033" spans="1:9" x14ac:dyDescent="0.15">
      <c r="A5033" s="169" t="s">
        <v>44</v>
      </c>
      <c r="B5033" s="169" t="s">
        <v>233</v>
      </c>
      <c r="C5033" s="170" t="s">
        <v>67</v>
      </c>
      <c r="D5033" s="170" t="s">
        <v>61</v>
      </c>
      <c r="E5033" s="171">
        <v>7.6411999999999994E-2</v>
      </c>
      <c r="F5033" s="171">
        <v>7.9765000000000003E-2</v>
      </c>
      <c r="G5033" s="171">
        <v>4.2126000000000004E-3</v>
      </c>
      <c r="H5033" s="172">
        <v>6.4699999999999999E-80</v>
      </c>
      <c r="I5033" s="170" t="b">
        <v>1</v>
      </c>
    </row>
    <row r="5034" spans="1:9" x14ac:dyDescent="0.15">
      <c r="A5034" s="169" t="s">
        <v>44</v>
      </c>
      <c r="B5034" s="169" t="s">
        <v>960</v>
      </c>
      <c r="C5034" s="170" t="s">
        <v>63</v>
      </c>
      <c r="D5034" s="170" t="s">
        <v>60</v>
      </c>
      <c r="E5034" s="171">
        <v>0.30858000000000002</v>
      </c>
      <c r="F5034" s="171">
        <v>-1.7861999999999999E-3</v>
      </c>
      <c r="G5034" s="171">
        <v>2.4202E-3</v>
      </c>
      <c r="H5034" s="171">
        <v>0.46048</v>
      </c>
      <c r="I5034" s="170" t="b">
        <v>1</v>
      </c>
    </row>
    <row r="5035" spans="1:9" x14ac:dyDescent="0.15">
      <c r="A5035" s="169" t="s">
        <v>44</v>
      </c>
      <c r="B5035" s="169" t="s">
        <v>1018</v>
      </c>
      <c r="C5035" s="170" t="s">
        <v>67</v>
      </c>
      <c r="D5035" s="170" t="s">
        <v>61</v>
      </c>
      <c r="E5035" s="171">
        <v>2.8631E-2</v>
      </c>
      <c r="F5035" s="171">
        <v>-4.1633E-3</v>
      </c>
      <c r="G5035" s="171">
        <v>6.6955000000000001E-3</v>
      </c>
      <c r="H5035" s="171">
        <v>0.53407000000000004</v>
      </c>
      <c r="I5035" s="170" t="b">
        <v>1</v>
      </c>
    </row>
    <row r="5036" spans="1:9" x14ac:dyDescent="0.15">
      <c r="A5036" s="169" t="s">
        <v>44</v>
      </c>
      <c r="B5036" s="169" t="s">
        <v>111</v>
      </c>
      <c r="C5036" s="170" t="s">
        <v>67</v>
      </c>
      <c r="D5036" s="170" t="s">
        <v>60</v>
      </c>
      <c r="E5036" s="171">
        <v>0.82469999999999999</v>
      </c>
      <c r="F5036" s="171">
        <v>-2.611E-3</v>
      </c>
      <c r="G5036" s="171">
        <v>2.9443E-3</v>
      </c>
      <c r="H5036" s="171">
        <v>0.37519000000000002</v>
      </c>
      <c r="I5036" s="170" t="b">
        <v>1</v>
      </c>
    </row>
    <row r="5037" spans="1:9" x14ac:dyDescent="0.15">
      <c r="A5037" s="169" t="s">
        <v>44</v>
      </c>
      <c r="B5037" s="169" t="s">
        <v>368</v>
      </c>
      <c r="C5037" s="170" t="s">
        <v>67</v>
      </c>
      <c r="D5037" s="170" t="s">
        <v>63</v>
      </c>
      <c r="E5037" s="171">
        <v>9.7698999999999994E-2</v>
      </c>
      <c r="F5037" s="171">
        <v>-1.4258000000000001E-3</v>
      </c>
      <c r="G5037" s="171">
        <v>3.7531999999999999E-3</v>
      </c>
      <c r="H5037" s="171">
        <v>0.70403000000000004</v>
      </c>
      <c r="I5037" s="170" t="b">
        <v>1</v>
      </c>
    </row>
    <row r="5038" spans="1:9" x14ac:dyDescent="0.15">
      <c r="A5038" s="169" t="s">
        <v>44</v>
      </c>
      <c r="B5038" s="169" t="s">
        <v>972</v>
      </c>
      <c r="C5038" s="170" t="s">
        <v>63</v>
      </c>
      <c r="D5038" s="170" t="s">
        <v>60</v>
      </c>
      <c r="E5038" s="171">
        <v>9.3207999999999999E-2</v>
      </c>
      <c r="F5038" s="171">
        <v>1.4817E-2</v>
      </c>
      <c r="G5038" s="171">
        <v>3.8733999999999999E-3</v>
      </c>
      <c r="H5038" s="172">
        <v>1.3070000000000001E-4</v>
      </c>
      <c r="I5038" s="170" t="b">
        <v>1</v>
      </c>
    </row>
    <row r="5039" spans="1:9" x14ac:dyDescent="0.15">
      <c r="A5039" s="169" t="s">
        <v>44</v>
      </c>
      <c r="B5039" s="169" t="s">
        <v>84</v>
      </c>
      <c r="C5039" s="170" t="s">
        <v>67</v>
      </c>
      <c r="D5039" s="170" t="s">
        <v>61</v>
      </c>
      <c r="E5039" s="171">
        <v>6.3115000000000004E-2</v>
      </c>
      <c r="F5039" s="171">
        <v>-5.7692000000000004E-3</v>
      </c>
      <c r="G5039" s="171">
        <v>4.5995999999999997E-3</v>
      </c>
      <c r="H5039" s="171">
        <v>0.20974000000000001</v>
      </c>
      <c r="I5039" s="170" t="b">
        <v>1</v>
      </c>
    </row>
    <row r="5040" spans="1:9" x14ac:dyDescent="0.15">
      <c r="A5040" s="169" t="s">
        <v>44</v>
      </c>
      <c r="B5040" s="169" t="s">
        <v>85</v>
      </c>
      <c r="C5040" s="170" t="s">
        <v>67</v>
      </c>
      <c r="D5040" s="170" t="s">
        <v>61</v>
      </c>
      <c r="E5040" s="171">
        <v>0.27881</v>
      </c>
      <c r="F5040" s="171">
        <v>-6.6649999999999999E-3</v>
      </c>
      <c r="G5040" s="171">
        <v>2.4929000000000002E-3</v>
      </c>
      <c r="H5040" s="171">
        <v>7.5043000000000002E-3</v>
      </c>
      <c r="I5040" s="170" t="b">
        <v>1</v>
      </c>
    </row>
    <row r="5041" spans="1:9" x14ac:dyDescent="0.15">
      <c r="A5041" s="169" t="s">
        <v>44</v>
      </c>
      <c r="B5041" s="169" t="s">
        <v>791</v>
      </c>
      <c r="C5041" s="170" t="s">
        <v>67</v>
      </c>
      <c r="D5041" s="170" t="s">
        <v>61</v>
      </c>
      <c r="E5041" s="171">
        <v>0.10581</v>
      </c>
      <c r="F5041" s="171">
        <v>8.7275999999999999E-4</v>
      </c>
      <c r="G5041" s="171">
        <v>3.6507000000000002E-3</v>
      </c>
      <c r="H5041" s="171">
        <v>0.81105000000000005</v>
      </c>
      <c r="I5041" s="170" t="b">
        <v>1</v>
      </c>
    </row>
    <row r="5042" spans="1:9" x14ac:dyDescent="0.15">
      <c r="A5042" s="169" t="s">
        <v>44</v>
      </c>
      <c r="B5042" s="169" t="s">
        <v>779</v>
      </c>
      <c r="C5042" s="170" t="s">
        <v>67</v>
      </c>
      <c r="D5042" s="170" t="s">
        <v>60</v>
      </c>
      <c r="E5042" s="171">
        <v>1.7433000000000001E-2</v>
      </c>
      <c r="F5042" s="171">
        <v>-3.5871000000000002E-3</v>
      </c>
      <c r="G5042" s="171">
        <v>8.6076999999999994E-3</v>
      </c>
      <c r="H5042" s="171">
        <v>0.67688000000000004</v>
      </c>
      <c r="I5042" s="170" t="b">
        <v>1</v>
      </c>
    </row>
    <row r="5043" spans="1:9" x14ac:dyDescent="0.15">
      <c r="A5043" s="169" t="s">
        <v>44</v>
      </c>
      <c r="B5043" s="169" t="s">
        <v>99</v>
      </c>
      <c r="C5043" s="170" t="s">
        <v>60</v>
      </c>
      <c r="D5043" s="170" t="s">
        <v>61</v>
      </c>
      <c r="E5043" s="171">
        <v>0.68552999999999997</v>
      </c>
      <c r="F5043" s="171">
        <v>-1.2302000000000001E-3</v>
      </c>
      <c r="G5043" s="171">
        <v>2.4055999999999999E-3</v>
      </c>
      <c r="H5043" s="171">
        <v>0.609101</v>
      </c>
      <c r="I5043" s="170" t="b">
        <v>1</v>
      </c>
    </row>
    <row r="5044" spans="1:9" x14ac:dyDescent="0.15">
      <c r="A5044" s="169" t="s">
        <v>44</v>
      </c>
      <c r="B5044" s="169" t="s">
        <v>962</v>
      </c>
      <c r="C5044" s="170" t="s">
        <v>60</v>
      </c>
      <c r="D5044" s="170" t="s">
        <v>63</v>
      </c>
      <c r="E5044" s="171">
        <v>0.33921000000000001</v>
      </c>
      <c r="F5044" s="171">
        <v>-7.7399999999999995E-4</v>
      </c>
      <c r="G5044" s="171">
        <v>2.3665000000000001E-3</v>
      </c>
      <c r="H5044" s="171">
        <v>0.74363000000000001</v>
      </c>
      <c r="I5044" s="170" t="b">
        <v>1</v>
      </c>
    </row>
    <row r="5045" spans="1:9" x14ac:dyDescent="0.15">
      <c r="A5045" s="169" t="s">
        <v>44</v>
      </c>
      <c r="B5045" s="169" t="s">
        <v>1002</v>
      </c>
      <c r="C5045" s="170" t="s">
        <v>67</v>
      </c>
      <c r="D5045" s="170" t="s">
        <v>61</v>
      </c>
      <c r="E5045" s="171">
        <v>0.24007000000000001</v>
      </c>
      <c r="F5045" s="172">
        <v>-3.3639999999999999E-4</v>
      </c>
      <c r="G5045" s="171">
        <v>2.6240999999999999E-3</v>
      </c>
      <c r="H5045" s="171">
        <v>0.89800000000000002</v>
      </c>
      <c r="I5045" s="170" t="b">
        <v>1</v>
      </c>
    </row>
    <row r="5046" spans="1:9" x14ac:dyDescent="0.15">
      <c r="A5046" s="169" t="s">
        <v>44</v>
      </c>
      <c r="B5046" s="169" t="s">
        <v>1004</v>
      </c>
      <c r="C5046" s="170" t="s">
        <v>60</v>
      </c>
      <c r="D5046" s="170" t="s">
        <v>61</v>
      </c>
      <c r="E5046" s="171">
        <v>0.45889000000000002</v>
      </c>
      <c r="F5046" s="171">
        <v>2.2748999999999998E-3</v>
      </c>
      <c r="G5046" s="171">
        <v>2.3215000000000002E-3</v>
      </c>
      <c r="H5046" s="171">
        <v>0.32712000000000002</v>
      </c>
      <c r="I5046" s="170" t="b">
        <v>1</v>
      </c>
    </row>
    <row r="5047" spans="1:9" x14ac:dyDescent="0.15">
      <c r="A5047" s="169" t="s">
        <v>44</v>
      </c>
      <c r="B5047" s="169" t="s">
        <v>349</v>
      </c>
      <c r="C5047" s="170" t="s">
        <v>67</v>
      </c>
      <c r="D5047" s="170" t="s">
        <v>61</v>
      </c>
      <c r="E5047" s="171">
        <v>0.91116900000000001</v>
      </c>
      <c r="F5047" s="171">
        <v>1.1980000000000001E-3</v>
      </c>
      <c r="G5047" s="171">
        <v>3.9271000000000002E-3</v>
      </c>
      <c r="H5047" s="171">
        <v>0.76031899999999997</v>
      </c>
      <c r="I5047" s="170" t="b">
        <v>1</v>
      </c>
    </row>
    <row r="5048" spans="1:9" x14ac:dyDescent="0.15">
      <c r="A5048" s="169" t="s">
        <v>44</v>
      </c>
      <c r="B5048" s="169" t="s">
        <v>105</v>
      </c>
      <c r="C5048" s="170" t="s">
        <v>67</v>
      </c>
      <c r="D5048" s="170" t="s">
        <v>63</v>
      </c>
      <c r="E5048" s="171">
        <v>0.28760999999999998</v>
      </c>
      <c r="F5048" s="171">
        <v>-1.1073E-2</v>
      </c>
      <c r="G5048" s="171">
        <v>2.4708999999999998E-3</v>
      </c>
      <c r="H5048" s="172">
        <v>7.4200000000000001E-6</v>
      </c>
      <c r="I5048" s="170" t="b">
        <v>1</v>
      </c>
    </row>
    <row r="5049" spans="1:9" x14ac:dyDescent="0.15">
      <c r="A5049" s="169" t="s">
        <v>44</v>
      </c>
      <c r="B5049" s="169" t="s">
        <v>110</v>
      </c>
      <c r="C5049" s="170" t="s">
        <v>67</v>
      </c>
      <c r="D5049" s="170" t="s">
        <v>60</v>
      </c>
      <c r="E5049" s="171">
        <v>0.29254999999999998</v>
      </c>
      <c r="F5049" s="171">
        <v>3.7239E-3</v>
      </c>
      <c r="G5049" s="171">
        <v>2.4789E-3</v>
      </c>
      <c r="H5049" s="171">
        <v>0.13303999999999999</v>
      </c>
      <c r="I5049" s="170" t="b">
        <v>1</v>
      </c>
    </row>
    <row r="5050" spans="1:9" x14ac:dyDescent="0.15">
      <c r="A5050" s="169" t="s">
        <v>44</v>
      </c>
      <c r="B5050" s="169" t="s">
        <v>185</v>
      </c>
      <c r="C5050" s="170" t="s">
        <v>60</v>
      </c>
      <c r="D5050" s="170" t="s">
        <v>61</v>
      </c>
      <c r="E5050" s="171">
        <v>0.97892800000000002</v>
      </c>
      <c r="F5050" s="171">
        <v>5.3780000000000001E-2</v>
      </c>
      <c r="G5050" s="171">
        <v>8.5745000000000005E-3</v>
      </c>
      <c r="H5050" s="172">
        <v>3.5700000000000001E-10</v>
      </c>
      <c r="I5050" s="170" t="b">
        <v>1</v>
      </c>
    </row>
    <row r="5051" spans="1:9" x14ac:dyDescent="0.15">
      <c r="A5051" s="169" t="s">
        <v>44</v>
      </c>
      <c r="B5051" s="169" t="s">
        <v>291</v>
      </c>
      <c r="C5051" s="170" t="s">
        <v>67</v>
      </c>
      <c r="D5051" s="170" t="s">
        <v>61</v>
      </c>
      <c r="E5051" s="171">
        <v>0.69138999999999995</v>
      </c>
      <c r="F5051" s="171">
        <v>7.6026000000000002E-4</v>
      </c>
      <c r="G5051" s="171">
        <v>2.4180999999999999E-3</v>
      </c>
      <c r="H5051" s="171">
        <v>0.75322</v>
      </c>
      <c r="I5051" s="170" t="b">
        <v>1</v>
      </c>
    </row>
    <row r="5052" spans="1:9" x14ac:dyDescent="0.15">
      <c r="A5052" s="169" t="s">
        <v>44</v>
      </c>
      <c r="B5052" s="169" t="s">
        <v>117</v>
      </c>
      <c r="C5052" s="170" t="s">
        <v>67</v>
      </c>
      <c r="D5052" s="170" t="s">
        <v>61</v>
      </c>
      <c r="E5052" s="171">
        <v>0.68069999999999997</v>
      </c>
      <c r="F5052" s="172">
        <v>4.3764999999999999E-4</v>
      </c>
      <c r="G5052" s="171">
        <v>2.3998999999999999E-3</v>
      </c>
      <c r="H5052" s="171">
        <v>0.85529999999999995</v>
      </c>
      <c r="I5052" s="170" t="b">
        <v>1</v>
      </c>
    </row>
    <row r="5053" spans="1:9" x14ac:dyDescent="0.15">
      <c r="A5053" s="169" t="s">
        <v>44</v>
      </c>
      <c r="B5053" s="169" t="s">
        <v>177</v>
      </c>
      <c r="C5053" s="170" t="s">
        <v>67</v>
      </c>
      <c r="D5053" s="170" t="s">
        <v>63</v>
      </c>
      <c r="E5053" s="171">
        <v>0.84267000000000003</v>
      </c>
      <c r="F5053" s="171">
        <v>4.5998000000000002E-3</v>
      </c>
      <c r="G5053" s="171">
        <v>3.0655999999999999E-3</v>
      </c>
      <c r="H5053" s="171">
        <v>0.13350000000000001</v>
      </c>
      <c r="I5053" s="170" t="b">
        <v>1</v>
      </c>
    </row>
    <row r="5054" spans="1:9" x14ac:dyDescent="0.15">
      <c r="A5054" s="169" t="s">
        <v>44</v>
      </c>
      <c r="B5054" s="169" t="s">
        <v>190</v>
      </c>
      <c r="C5054" s="170" t="s">
        <v>67</v>
      </c>
      <c r="D5054" s="170" t="s">
        <v>61</v>
      </c>
      <c r="E5054" s="171">
        <v>0.93425599999999998</v>
      </c>
      <c r="F5054" s="171">
        <v>4.1051000000000004E-3</v>
      </c>
      <c r="G5054" s="171">
        <v>4.5720999999999999E-3</v>
      </c>
      <c r="H5054" s="171">
        <v>0.36925999999999998</v>
      </c>
      <c r="I5054" s="170" t="b">
        <v>1</v>
      </c>
    </row>
    <row r="5055" spans="1:9" x14ac:dyDescent="0.15">
      <c r="A5055" s="169" t="s">
        <v>44</v>
      </c>
      <c r="B5055" s="169" t="s">
        <v>273</v>
      </c>
      <c r="C5055" s="170" t="s">
        <v>67</v>
      </c>
      <c r="D5055" s="170" t="s">
        <v>63</v>
      </c>
      <c r="E5055" s="171">
        <v>0.21861</v>
      </c>
      <c r="F5055" s="171">
        <v>-1.1053E-2</v>
      </c>
      <c r="G5055" s="171">
        <v>2.7057000000000001E-3</v>
      </c>
      <c r="H5055" s="172">
        <v>4.4100000000000001E-5</v>
      </c>
      <c r="I5055" s="170" t="b">
        <v>1</v>
      </c>
    </row>
    <row r="5056" spans="1:9" x14ac:dyDescent="0.15">
      <c r="A5056" s="169" t="s">
        <v>44</v>
      </c>
      <c r="B5056" s="169" t="s">
        <v>920</v>
      </c>
      <c r="C5056" s="170" t="s">
        <v>63</v>
      </c>
      <c r="D5056" s="170" t="s">
        <v>61</v>
      </c>
      <c r="E5056" s="171">
        <v>0.38527</v>
      </c>
      <c r="F5056" s="171">
        <v>-3.0869999999999999E-3</v>
      </c>
      <c r="G5056" s="171">
        <v>2.2953000000000001E-3</v>
      </c>
      <c r="H5056" s="171">
        <v>0.17865</v>
      </c>
      <c r="I5056" s="170" t="b">
        <v>1</v>
      </c>
    </row>
    <row r="5057" spans="1:9" x14ac:dyDescent="0.15">
      <c r="A5057" s="169" t="s">
        <v>44</v>
      </c>
      <c r="B5057" s="169" t="s">
        <v>405</v>
      </c>
      <c r="C5057" s="170" t="s">
        <v>60</v>
      </c>
      <c r="D5057" s="170" t="s">
        <v>63</v>
      </c>
      <c r="E5057" s="171">
        <v>0.20982000000000001</v>
      </c>
      <c r="F5057" s="172">
        <v>1.6951999999999999E-4</v>
      </c>
      <c r="G5057" s="171">
        <v>2.7399E-3</v>
      </c>
      <c r="H5057" s="171">
        <v>0.95067000000000002</v>
      </c>
      <c r="I5057" s="170" t="b">
        <v>1</v>
      </c>
    </row>
    <row r="5058" spans="1:9" x14ac:dyDescent="0.15">
      <c r="A5058" s="169" t="s">
        <v>44</v>
      </c>
      <c r="B5058" s="169" t="s">
        <v>829</v>
      </c>
      <c r="C5058" s="170" t="s">
        <v>60</v>
      </c>
      <c r="D5058" s="170" t="s">
        <v>63</v>
      </c>
      <c r="E5058" s="171">
        <v>0.36469000000000001</v>
      </c>
      <c r="F5058" s="171">
        <v>-6.8390999999999999E-3</v>
      </c>
      <c r="G5058" s="171">
        <v>2.3384999999999999E-3</v>
      </c>
      <c r="H5058" s="171">
        <v>3.4492899999999998E-3</v>
      </c>
      <c r="I5058" s="170" t="b">
        <v>1</v>
      </c>
    </row>
    <row r="5059" spans="1:9" x14ac:dyDescent="0.15">
      <c r="A5059" s="169" t="s">
        <v>44</v>
      </c>
      <c r="B5059" s="169" t="s">
        <v>249</v>
      </c>
      <c r="C5059" s="170" t="s">
        <v>60</v>
      </c>
      <c r="D5059" s="170" t="s">
        <v>63</v>
      </c>
      <c r="E5059" s="171">
        <v>0.29014000000000001</v>
      </c>
      <c r="F5059" s="171">
        <v>6.0588999999999999E-3</v>
      </c>
      <c r="G5059" s="171">
        <v>2.4589999999999998E-3</v>
      </c>
      <c r="H5059" s="171">
        <v>1.3742000000000001E-2</v>
      </c>
      <c r="I5059" s="170" t="b">
        <v>1</v>
      </c>
    </row>
    <row r="5060" spans="1:9" x14ac:dyDescent="0.15">
      <c r="A5060" s="169" t="s">
        <v>44</v>
      </c>
      <c r="B5060" s="169" t="s">
        <v>379</v>
      </c>
      <c r="C5060" s="170" t="s">
        <v>63</v>
      </c>
      <c r="D5060" s="170" t="s">
        <v>61</v>
      </c>
      <c r="E5060" s="171">
        <v>0.82411000000000001</v>
      </c>
      <c r="F5060" s="171">
        <v>-1.6387999999999999E-3</v>
      </c>
      <c r="G5060" s="171">
        <v>2.9434999999999999E-3</v>
      </c>
      <c r="H5060" s="171">
        <v>0.57769999999999999</v>
      </c>
      <c r="I5060" s="170" t="b">
        <v>1</v>
      </c>
    </row>
    <row r="5061" spans="1:9" x14ac:dyDescent="0.15">
      <c r="A5061" s="169" t="s">
        <v>44</v>
      </c>
      <c r="B5061" s="169" t="s">
        <v>187</v>
      </c>
      <c r="C5061" s="170" t="s">
        <v>67</v>
      </c>
      <c r="D5061" s="170" t="s">
        <v>61</v>
      </c>
      <c r="E5061" s="171">
        <v>0.19624</v>
      </c>
      <c r="F5061" s="171">
        <v>-1.6157999999999999E-3</v>
      </c>
      <c r="G5061" s="171">
        <v>2.8075000000000001E-3</v>
      </c>
      <c r="H5061" s="171">
        <v>0.56493000000000004</v>
      </c>
      <c r="I5061" s="170" t="b">
        <v>1</v>
      </c>
    </row>
    <row r="5062" spans="1:9" x14ac:dyDescent="0.15">
      <c r="A5062" s="169" t="s">
        <v>44</v>
      </c>
      <c r="B5062" s="169" t="s">
        <v>107</v>
      </c>
      <c r="C5062" s="170" t="s">
        <v>67</v>
      </c>
      <c r="D5062" s="170" t="s">
        <v>61</v>
      </c>
      <c r="E5062" s="171">
        <v>0.33295999999999998</v>
      </c>
      <c r="F5062" s="171">
        <v>4.1237000000000001E-3</v>
      </c>
      <c r="G5062" s="171">
        <v>2.3682999999999998E-3</v>
      </c>
      <c r="H5062" s="171">
        <v>8.1650700000000007E-2</v>
      </c>
      <c r="I5062" s="170" t="b">
        <v>1</v>
      </c>
    </row>
    <row r="5063" spans="1:9" x14ac:dyDescent="0.15">
      <c r="A5063" s="169" t="s">
        <v>44</v>
      </c>
      <c r="B5063" s="169" t="s">
        <v>202</v>
      </c>
      <c r="C5063" s="170" t="s">
        <v>67</v>
      </c>
      <c r="D5063" s="170" t="s">
        <v>61</v>
      </c>
      <c r="E5063" s="171">
        <v>0.22353999999999999</v>
      </c>
      <c r="F5063" s="171">
        <v>1.2036E-2</v>
      </c>
      <c r="G5063" s="171">
        <v>2.7163999999999999E-3</v>
      </c>
      <c r="H5063" s="172">
        <v>9.38E-6</v>
      </c>
      <c r="I5063" s="170" t="b">
        <v>1</v>
      </c>
    </row>
    <row r="5064" spans="1:9" x14ac:dyDescent="0.15">
      <c r="A5064" s="169" t="s">
        <v>44</v>
      </c>
      <c r="B5064" s="169" t="s">
        <v>219</v>
      </c>
      <c r="C5064" s="170" t="s">
        <v>60</v>
      </c>
      <c r="D5064" s="170" t="s">
        <v>63</v>
      </c>
      <c r="E5064" s="171">
        <v>0.66871000000000003</v>
      </c>
      <c r="F5064" s="171">
        <v>4.4253000000000001E-3</v>
      </c>
      <c r="G5064" s="171">
        <v>2.3833999999999999E-3</v>
      </c>
      <c r="H5064" s="171">
        <v>6.3349000000000003E-2</v>
      </c>
      <c r="I5064" s="170" t="b">
        <v>1</v>
      </c>
    </row>
    <row r="5065" spans="1:9" x14ac:dyDescent="0.15">
      <c r="A5065" s="169" t="s">
        <v>44</v>
      </c>
      <c r="B5065" s="169" t="s">
        <v>230</v>
      </c>
      <c r="C5065" s="170" t="s">
        <v>60</v>
      </c>
      <c r="D5065" s="170" t="s">
        <v>61</v>
      </c>
      <c r="E5065" s="171">
        <v>0.73282999999999998</v>
      </c>
      <c r="F5065" s="171">
        <v>-6.7657000000000004E-3</v>
      </c>
      <c r="G5065" s="171">
        <v>2.5284000000000001E-3</v>
      </c>
      <c r="H5065" s="171">
        <v>7.4529799999999997E-3</v>
      </c>
      <c r="I5065" s="170" t="b">
        <v>1</v>
      </c>
    </row>
    <row r="5066" spans="1:9" x14ac:dyDescent="0.15">
      <c r="A5066" s="169" t="s">
        <v>44</v>
      </c>
      <c r="B5066" s="169" t="s">
        <v>374</v>
      </c>
      <c r="C5066" s="170" t="s">
        <v>67</v>
      </c>
      <c r="D5066" s="170" t="s">
        <v>61</v>
      </c>
      <c r="E5066" s="171">
        <v>0.47131000000000001</v>
      </c>
      <c r="F5066" s="171">
        <v>1.7463999999999999E-3</v>
      </c>
      <c r="G5066" s="171">
        <v>2.2396E-3</v>
      </c>
      <c r="H5066" s="171">
        <v>0.43551000000000001</v>
      </c>
      <c r="I5066" s="170" t="b">
        <v>1</v>
      </c>
    </row>
    <row r="5067" spans="1:9" x14ac:dyDescent="0.15">
      <c r="A5067" s="169" t="s">
        <v>44</v>
      </c>
      <c r="B5067" s="169" t="s">
        <v>1006</v>
      </c>
      <c r="C5067" s="170" t="s">
        <v>67</v>
      </c>
      <c r="D5067" s="170" t="s">
        <v>61</v>
      </c>
      <c r="E5067" s="171">
        <v>0.33975</v>
      </c>
      <c r="F5067" s="171">
        <v>-2.0444999999999999E-3</v>
      </c>
      <c r="G5067" s="171">
        <v>2.3601999999999998E-3</v>
      </c>
      <c r="H5067" s="171">
        <v>0.38635999999999998</v>
      </c>
      <c r="I5067" s="170" t="b">
        <v>1</v>
      </c>
    </row>
    <row r="5068" spans="1:9" x14ac:dyDescent="0.15">
      <c r="A5068" s="169" t="s">
        <v>44</v>
      </c>
      <c r="B5068" s="169" t="s">
        <v>98</v>
      </c>
      <c r="C5068" s="170" t="s">
        <v>60</v>
      </c>
      <c r="D5068" s="170" t="s">
        <v>63</v>
      </c>
      <c r="E5068" s="171">
        <v>0.71238999999999997</v>
      </c>
      <c r="F5068" s="171">
        <v>-1.3505E-2</v>
      </c>
      <c r="G5068" s="171">
        <v>2.4654E-3</v>
      </c>
      <c r="H5068" s="172">
        <v>4.3100000000000002E-8</v>
      </c>
      <c r="I5068" s="170" t="b">
        <v>1</v>
      </c>
    </row>
    <row r="5069" spans="1:9" x14ac:dyDescent="0.15">
      <c r="A5069" s="169" t="s">
        <v>44</v>
      </c>
      <c r="B5069" s="169" t="s">
        <v>359</v>
      </c>
      <c r="C5069" s="170" t="s">
        <v>60</v>
      </c>
      <c r="D5069" s="170" t="s">
        <v>63</v>
      </c>
      <c r="E5069" s="171">
        <v>0.55437000000000003</v>
      </c>
      <c r="F5069" s="171">
        <v>4.0803000000000002E-3</v>
      </c>
      <c r="G5069" s="171">
        <v>2.2472E-3</v>
      </c>
      <c r="H5069" s="171">
        <v>6.9416099999999994E-2</v>
      </c>
      <c r="I5069" s="170" t="b">
        <v>1</v>
      </c>
    </row>
    <row r="5070" spans="1:9" x14ac:dyDescent="0.15">
      <c r="A5070" s="169" t="s">
        <v>44</v>
      </c>
      <c r="B5070" s="169" t="s">
        <v>373</v>
      </c>
      <c r="C5070" s="170" t="s">
        <v>67</v>
      </c>
      <c r="D5070" s="170" t="s">
        <v>61</v>
      </c>
      <c r="E5070" s="171">
        <v>0.43830999999999998</v>
      </c>
      <c r="F5070" s="171">
        <v>-3.8292999999999999E-3</v>
      </c>
      <c r="G5070" s="171">
        <v>2.2591999999999998E-3</v>
      </c>
      <c r="H5070" s="171">
        <v>9.00783E-2</v>
      </c>
      <c r="I5070" s="170" t="b">
        <v>1</v>
      </c>
    </row>
    <row r="5071" spans="1:9" x14ac:dyDescent="0.15">
      <c r="A5071" s="169" t="s">
        <v>44</v>
      </c>
      <c r="B5071" s="169" t="s">
        <v>367</v>
      </c>
      <c r="C5071" s="170" t="s">
        <v>60</v>
      </c>
      <c r="D5071" s="170" t="s">
        <v>61</v>
      </c>
      <c r="E5071" s="171">
        <v>0.73328000000000004</v>
      </c>
      <c r="F5071" s="171">
        <v>-3.6733999999999998E-3</v>
      </c>
      <c r="G5071" s="171">
        <v>2.5236E-3</v>
      </c>
      <c r="H5071" s="171">
        <v>0.14549000000000001</v>
      </c>
      <c r="I5071" s="170" t="b">
        <v>1</v>
      </c>
    </row>
    <row r="5072" spans="1:9" x14ac:dyDescent="0.15">
      <c r="A5072" s="169" t="s">
        <v>44</v>
      </c>
      <c r="B5072" s="169" t="s">
        <v>827</v>
      </c>
      <c r="C5072" s="170" t="s">
        <v>61</v>
      </c>
      <c r="D5072" s="170" t="s">
        <v>67</v>
      </c>
      <c r="E5072" s="171">
        <v>0.45362000000000002</v>
      </c>
      <c r="F5072" s="171">
        <v>1.3946E-3</v>
      </c>
      <c r="G5072" s="171">
        <v>2.2461999999999998E-3</v>
      </c>
      <c r="H5072" s="171">
        <v>0.53469</v>
      </c>
      <c r="I5072" s="170" t="b">
        <v>1</v>
      </c>
    </row>
    <row r="5073" spans="1:9" x14ac:dyDescent="0.15">
      <c r="A5073" s="169" t="s">
        <v>44</v>
      </c>
      <c r="B5073" s="169" t="s">
        <v>309</v>
      </c>
      <c r="C5073" s="170" t="s">
        <v>67</v>
      </c>
      <c r="D5073" s="170" t="s">
        <v>61</v>
      </c>
      <c r="E5073" s="171">
        <v>0.84167000000000003</v>
      </c>
      <c r="F5073" s="171">
        <v>7.9448999999999995E-3</v>
      </c>
      <c r="G5073" s="171">
        <v>3.0604999999999999E-3</v>
      </c>
      <c r="H5073" s="171">
        <v>9.4340899999999991E-3</v>
      </c>
      <c r="I5073" s="170" t="b">
        <v>1</v>
      </c>
    </row>
    <row r="5074" spans="1:9" x14ac:dyDescent="0.15">
      <c r="A5074" s="169" t="s">
        <v>44</v>
      </c>
      <c r="B5074" s="169" t="s">
        <v>135</v>
      </c>
      <c r="C5074" s="170" t="s">
        <v>67</v>
      </c>
      <c r="D5074" s="170" t="s">
        <v>61</v>
      </c>
      <c r="E5074" s="171">
        <v>0.25439000000000001</v>
      </c>
      <c r="F5074" s="171">
        <v>3.4578999999999999E-3</v>
      </c>
      <c r="G5074" s="171">
        <v>2.5766000000000001E-3</v>
      </c>
      <c r="H5074" s="171">
        <v>0.17959</v>
      </c>
      <c r="I5074" s="170" t="b">
        <v>1</v>
      </c>
    </row>
    <row r="5075" spans="1:9" x14ac:dyDescent="0.15">
      <c r="A5075" s="169" t="s">
        <v>44</v>
      </c>
      <c r="B5075" s="169" t="s">
        <v>304</v>
      </c>
      <c r="C5075" s="170" t="s">
        <v>60</v>
      </c>
      <c r="D5075" s="170" t="s">
        <v>63</v>
      </c>
      <c r="E5075" s="171">
        <v>0.48859000000000002</v>
      </c>
      <c r="F5075" s="171">
        <v>1.1454000000000001E-2</v>
      </c>
      <c r="G5075" s="171">
        <v>2.2352000000000001E-3</v>
      </c>
      <c r="H5075" s="172">
        <v>2.9799999999999999E-7</v>
      </c>
      <c r="I5075" s="170" t="b">
        <v>1</v>
      </c>
    </row>
    <row r="5076" spans="1:9" x14ac:dyDescent="0.15">
      <c r="A5076" s="169" t="s">
        <v>44</v>
      </c>
      <c r="B5076" s="169" t="s">
        <v>974</v>
      </c>
      <c r="C5076" s="170" t="s">
        <v>60</v>
      </c>
      <c r="D5076" s="170" t="s">
        <v>63</v>
      </c>
      <c r="E5076" s="171">
        <v>0.39617000000000002</v>
      </c>
      <c r="F5076" s="171">
        <v>3.2123999999999998E-3</v>
      </c>
      <c r="G5076" s="171">
        <v>2.2815999999999999E-3</v>
      </c>
      <c r="H5076" s="171">
        <v>0.15915000000000001</v>
      </c>
      <c r="I5076" s="170" t="b">
        <v>1</v>
      </c>
    </row>
    <row r="5077" spans="1:9" x14ac:dyDescent="0.15">
      <c r="A5077" s="169" t="s">
        <v>44</v>
      </c>
      <c r="B5077" s="169" t="s">
        <v>976</v>
      </c>
      <c r="C5077" s="170" t="s">
        <v>60</v>
      </c>
      <c r="D5077" s="170" t="s">
        <v>61</v>
      </c>
      <c r="E5077" s="171">
        <v>8.2106999999999999E-2</v>
      </c>
      <c r="F5077" s="171">
        <v>-1.1086E-3</v>
      </c>
      <c r="G5077" s="171">
        <v>4.1573000000000001E-3</v>
      </c>
      <c r="H5077" s="171">
        <v>0.78971999999999998</v>
      </c>
      <c r="I5077" s="170" t="b">
        <v>1</v>
      </c>
    </row>
    <row r="5078" spans="1:9" x14ac:dyDescent="0.15">
      <c r="A5078" s="169" t="s">
        <v>44</v>
      </c>
      <c r="B5078" s="169" t="s">
        <v>910</v>
      </c>
      <c r="C5078" s="170" t="s">
        <v>67</v>
      </c>
      <c r="D5078" s="170" t="s">
        <v>61</v>
      </c>
      <c r="E5078" s="171">
        <v>0.26789000000000002</v>
      </c>
      <c r="F5078" s="171">
        <v>-1.8277999999999999E-2</v>
      </c>
      <c r="G5078" s="171">
        <v>2.5309E-3</v>
      </c>
      <c r="H5078" s="172">
        <v>5.1500000000000003E-13</v>
      </c>
      <c r="I5078" s="170" t="b">
        <v>1</v>
      </c>
    </row>
    <row r="5079" spans="1:9" x14ac:dyDescent="0.15">
      <c r="A5079" s="169" t="s">
        <v>44</v>
      </c>
      <c r="B5079" s="169" t="s">
        <v>978</v>
      </c>
      <c r="C5079" s="170" t="s">
        <v>60</v>
      </c>
      <c r="D5079" s="170" t="s">
        <v>63</v>
      </c>
      <c r="E5079" s="171">
        <v>0.15109</v>
      </c>
      <c r="F5079" s="171">
        <v>-1.3669000000000001E-2</v>
      </c>
      <c r="G5079" s="171">
        <v>3.1327E-3</v>
      </c>
      <c r="H5079" s="172">
        <v>1.2799999999999999E-5</v>
      </c>
      <c r="I5079" s="170" t="b">
        <v>1</v>
      </c>
    </row>
    <row r="5080" spans="1:9" x14ac:dyDescent="0.15">
      <c r="A5080" s="169" t="s">
        <v>44</v>
      </c>
      <c r="B5080" s="169" t="s">
        <v>1020</v>
      </c>
      <c r="C5080" s="170" t="s">
        <v>63</v>
      </c>
      <c r="D5080" s="170" t="s">
        <v>61</v>
      </c>
      <c r="E5080" s="171">
        <v>0.15709000000000001</v>
      </c>
      <c r="F5080" s="171">
        <v>-1.7911E-2</v>
      </c>
      <c r="G5080" s="171">
        <v>3.0655000000000001E-3</v>
      </c>
      <c r="H5080" s="172">
        <v>5.1300000000000003E-9</v>
      </c>
      <c r="I5080" s="170" t="b">
        <v>1</v>
      </c>
    </row>
    <row r="5081" spans="1:9" x14ac:dyDescent="0.15">
      <c r="A5081" s="169" t="s">
        <v>44</v>
      </c>
      <c r="B5081" s="169" t="s">
        <v>912</v>
      </c>
      <c r="C5081" s="170" t="s">
        <v>67</v>
      </c>
      <c r="D5081" s="170" t="s">
        <v>61</v>
      </c>
      <c r="E5081" s="171">
        <v>3.5682999999999999E-2</v>
      </c>
      <c r="F5081" s="171">
        <v>7.8750999999999995E-3</v>
      </c>
      <c r="G5081" s="171">
        <v>6.0213999999999997E-3</v>
      </c>
      <c r="H5081" s="171">
        <v>0.19092000000000001</v>
      </c>
      <c r="I5081" s="170" t="b">
        <v>1</v>
      </c>
    </row>
    <row r="5082" spans="1:9" x14ac:dyDescent="0.15">
      <c r="A5082" s="169" t="s">
        <v>44</v>
      </c>
      <c r="B5082" s="169" t="s">
        <v>237</v>
      </c>
      <c r="C5082" s="170" t="s">
        <v>67</v>
      </c>
      <c r="D5082" s="170" t="s">
        <v>60</v>
      </c>
      <c r="E5082" s="171">
        <v>0.76522000000000001</v>
      </c>
      <c r="F5082" s="171">
        <v>-1.0101000000000001E-2</v>
      </c>
      <c r="G5082" s="171">
        <v>2.6400999999999998E-3</v>
      </c>
      <c r="H5082" s="172">
        <v>1.3035999999999999E-4</v>
      </c>
      <c r="I5082" s="170" t="b">
        <v>1</v>
      </c>
    </row>
    <row r="5083" spans="1:9" x14ac:dyDescent="0.15">
      <c r="A5083" s="169" t="s">
        <v>44</v>
      </c>
      <c r="B5083" s="169" t="s">
        <v>294</v>
      </c>
      <c r="C5083" s="170" t="s">
        <v>67</v>
      </c>
      <c r="D5083" s="170" t="s">
        <v>60</v>
      </c>
      <c r="E5083" s="171">
        <v>0.26166</v>
      </c>
      <c r="F5083" s="171">
        <v>-1.3998999999999999E-3</v>
      </c>
      <c r="G5083" s="171">
        <v>2.5406000000000001E-3</v>
      </c>
      <c r="H5083" s="171">
        <v>0.58160999999999996</v>
      </c>
      <c r="I5083" s="170" t="b">
        <v>1</v>
      </c>
    </row>
    <row r="5084" spans="1:9" x14ac:dyDescent="0.15">
      <c r="A5084" s="169" t="s">
        <v>44</v>
      </c>
      <c r="B5084" s="169" t="s">
        <v>122</v>
      </c>
      <c r="C5084" s="170" t="s">
        <v>67</v>
      </c>
      <c r="D5084" s="170" t="s">
        <v>63</v>
      </c>
      <c r="E5084" s="171">
        <v>0.26141999999999999</v>
      </c>
      <c r="F5084" s="171">
        <v>-1.477E-3</v>
      </c>
      <c r="G5084" s="171">
        <v>2.542E-3</v>
      </c>
      <c r="H5084" s="171">
        <v>0.56120899999999996</v>
      </c>
      <c r="I5084" s="170" t="b">
        <v>1</v>
      </c>
    </row>
    <row r="5085" spans="1:9" x14ac:dyDescent="0.15">
      <c r="A5085" s="169" t="s">
        <v>44</v>
      </c>
      <c r="B5085" s="169" t="s">
        <v>389</v>
      </c>
      <c r="C5085" s="170" t="s">
        <v>60</v>
      </c>
      <c r="D5085" s="170" t="s">
        <v>63</v>
      </c>
      <c r="E5085" s="171">
        <v>0.74078999999999995</v>
      </c>
      <c r="F5085" s="171">
        <v>5.2503000000000003E-3</v>
      </c>
      <c r="G5085" s="171">
        <v>2.5498999999999999E-3</v>
      </c>
      <c r="H5085" s="171">
        <v>3.9494799999999997E-2</v>
      </c>
      <c r="I5085" s="170" t="b">
        <v>1</v>
      </c>
    </row>
    <row r="5086" spans="1:9" x14ac:dyDescent="0.15">
      <c r="A5086" s="169" t="s">
        <v>44</v>
      </c>
      <c r="B5086" s="169" t="s">
        <v>121</v>
      </c>
      <c r="C5086" s="170" t="s">
        <v>67</v>
      </c>
      <c r="D5086" s="170" t="s">
        <v>61</v>
      </c>
      <c r="E5086" s="171">
        <v>0.11544</v>
      </c>
      <c r="F5086" s="171">
        <v>7.6940999999999997E-3</v>
      </c>
      <c r="G5086" s="171">
        <v>3.6012000000000001E-3</v>
      </c>
      <c r="H5086" s="171">
        <v>3.2636999999999999E-2</v>
      </c>
      <c r="I5086" s="170" t="b">
        <v>1</v>
      </c>
    </row>
    <row r="5087" spans="1:9" x14ac:dyDescent="0.15">
      <c r="A5087" s="169" t="s">
        <v>44</v>
      </c>
      <c r="B5087" s="169" t="s">
        <v>980</v>
      </c>
      <c r="C5087" s="170" t="s">
        <v>63</v>
      </c>
      <c r="D5087" s="170" t="s">
        <v>60</v>
      </c>
      <c r="E5087" s="171">
        <v>0.27284999999999998</v>
      </c>
      <c r="F5087" s="171">
        <v>-5.2868000000000004E-3</v>
      </c>
      <c r="G5087" s="171">
        <v>2.5081000000000001E-3</v>
      </c>
      <c r="H5087" s="171">
        <v>3.5041299999999997E-2</v>
      </c>
      <c r="I5087" s="170" t="b">
        <v>1</v>
      </c>
    </row>
    <row r="5088" spans="1:9" x14ac:dyDescent="0.15">
      <c r="A5088" s="169" t="s">
        <v>44</v>
      </c>
      <c r="B5088" s="169" t="s">
        <v>914</v>
      </c>
      <c r="C5088" s="170" t="s">
        <v>63</v>
      </c>
      <c r="D5088" s="170" t="s">
        <v>60</v>
      </c>
      <c r="E5088" s="171">
        <v>0.25890999999999997</v>
      </c>
      <c r="F5088" s="171">
        <v>-5.2398000000000002E-3</v>
      </c>
      <c r="G5088" s="171">
        <v>2.5607E-3</v>
      </c>
      <c r="H5088" s="171">
        <v>4.0734300000000001E-2</v>
      </c>
      <c r="I5088" s="170" t="b">
        <v>1</v>
      </c>
    </row>
    <row r="5089" spans="1:9" x14ac:dyDescent="0.15">
      <c r="A5089" s="169" t="s">
        <v>44</v>
      </c>
      <c r="B5089" s="169" t="s">
        <v>845</v>
      </c>
      <c r="C5089" s="170" t="s">
        <v>60</v>
      </c>
      <c r="D5089" s="170" t="s">
        <v>63</v>
      </c>
      <c r="E5089" s="171">
        <v>0.21984999999999999</v>
      </c>
      <c r="F5089" s="171">
        <v>5.0752999999999996E-3</v>
      </c>
      <c r="G5089" s="171">
        <v>2.7358E-3</v>
      </c>
      <c r="H5089" s="171">
        <v>6.3581399999999996E-2</v>
      </c>
      <c r="I5089" s="170" t="b">
        <v>1</v>
      </c>
    </row>
    <row r="5090" spans="1:9" x14ac:dyDescent="0.15">
      <c r="A5090" s="169" t="s">
        <v>44</v>
      </c>
      <c r="B5090" s="169" t="s">
        <v>197</v>
      </c>
      <c r="C5090" s="170" t="s">
        <v>67</v>
      </c>
      <c r="D5090" s="170" t="s">
        <v>60</v>
      </c>
      <c r="E5090" s="171">
        <v>0.70337000000000005</v>
      </c>
      <c r="F5090" s="171">
        <v>4.3750999999999998E-3</v>
      </c>
      <c r="G5090" s="171">
        <v>2.4502999999999999E-3</v>
      </c>
      <c r="H5090" s="171">
        <v>7.4184E-2</v>
      </c>
      <c r="I5090" s="170" t="b">
        <v>1</v>
      </c>
    </row>
    <row r="5091" spans="1:9" x14ac:dyDescent="0.15">
      <c r="A5091" s="169" t="s">
        <v>44</v>
      </c>
      <c r="B5091" s="169" t="s">
        <v>940</v>
      </c>
      <c r="C5091" s="170" t="s">
        <v>60</v>
      </c>
      <c r="D5091" s="170" t="s">
        <v>63</v>
      </c>
      <c r="E5091" s="171">
        <v>0.42902000000000001</v>
      </c>
      <c r="F5091" s="171">
        <v>-3.0249000000000001E-3</v>
      </c>
      <c r="G5091" s="171">
        <v>2.2663000000000002E-3</v>
      </c>
      <c r="H5091" s="171">
        <v>0.18196999999999999</v>
      </c>
      <c r="I5091" s="170" t="b">
        <v>1</v>
      </c>
    </row>
    <row r="5092" spans="1:9" x14ac:dyDescent="0.15">
      <c r="A5092" s="169" t="s">
        <v>44</v>
      </c>
      <c r="B5092" s="169" t="s">
        <v>301</v>
      </c>
      <c r="C5092" s="170" t="s">
        <v>60</v>
      </c>
      <c r="D5092" s="170" t="s">
        <v>63</v>
      </c>
      <c r="E5092" s="171">
        <v>0.30614000000000002</v>
      </c>
      <c r="F5092" s="171">
        <v>2.6756000000000002E-3</v>
      </c>
      <c r="G5092" s="171">
        <v>2.4337999999999999E-3</v>
      </c>
      <c r="H5092" s="171">
        <v>0.27161000000000002</v>
      </c>
      <c r="I5092" s="170" t="b">
        <v>1</v>
      </c>
    </row>
    <row r="5093" spans="1:9" x14ac:dyDescent="0.15">
      <c r="A5093" s="169" t="s">
        <v>44</v>
      </c>
      <c r="B5093" s="169" t="s">
        <v>180</v>
      </c>
      <c r="C5093" s="170" t="s">
        <v>60</v>
      </c>
      <c r="D5093" s="170" t="s">
        <v>63</v>
      </c>
      <c r="E5093" s="171">
        <v>0.12717999999999999</v>
      </c>
      <c r="F5093" s="171">
        <v>6.1939000000000004E-4</v>
      </c>
      <c r="G5093" s="171">
        <v>3.3584999999999999E-3</v>
      </c>
      <c r="H5093" s="171">
        <v>0.85367999999999999</v>
      </c>
      <c r="I5093" s="170" t="b">
        <v>1</v>
      </c>
    </row>
    <row r="5094" spans="1:9" x14ac:dyDescent="0.15">
      <c r="A5094" s="169" t="s">
        <v>44</v>
      </c>
      <c r="B5094" s="169" t="s">
        <v>801</v>
      </c>
      <c r="C5094" s="170" t="s">
        <v>61</v>
      </c>
      <c r="D5094" s="170" t="s">
        <v>67</v>
      </c>
      <c r="E5094" s="171">
        <v>0.50770000000000004</v>
      </c>
      <c r="F5094" s="171">
        <v>1.1418000000000001E-3</v>
      </c>
      <c r="G5094" s="171">
        <v>2.2366E-3</v>
      </c>
      <c r="H5094" s="171">
        <v>0.60968999999999995</v>
      </c>
      <c r="I5094" s="170" t="b">
        <v>1</v>
      </c>
    </row>
    <row r="5095" spans="1:9" x14ac:dyDescent="0.15">
      <c r="A5095" s="169" t="s">
        <v>44</v>
      </c>
      <c r="B5095" s="169" t="s">
        <v>334</v>
      </c>
      <c r="C5095" s="170" t="s">
        <v>67</v>
      </c>
      <c r="D5095" s="170" t="s">
        <v>61</v>
      </c>
      <c r="E5095" s="171">
        <v>0.49081000000000002</v>
      </c>
      <c r="F5095" s="171">
        <v>-1.2160000000000001E-2</v>
      </c>
      <c r="G5095" s="171">
        <v>2.2328000000000001E-3</v>
      </c>
      <c r="H5095" s="172">
        <v>5.1499999999999998E-8</v>
      </c>
      <c r="I5095" s="170" t="b">
        <v>1</v>
      </c>
    </row>
    <row r="5096" spans="1:9" x14ac:dyDescent="0.15">
      <c r="A5096" s="169" t="s">
        <v>44</v>
      </c>
      <c r="B5096" s="169" t="s">
        <v>385</v>
      </c>
      <c r="C5096" s="170" t="s">
        <v>67</v>
      </c>
      <c r="D5096" s="170" t="s">
        <v>61</v>
      </c>
      <c r="E5096" s="171">
        <v>0.17069000000000001</v>
      </c>
      <c r="F5096" s="171">
        <v>1.6611E-3</v>
      </c>
      <c r="G5096" s="171">
        <v>2.9743E-3</v>
      </c>
      <c r="H5096" s="171">
        <v>0.57650000000000001</v>
      </c>
      <c r="I5096" s="170" t="b">
        <v>1</v>
      </c>
    </row>
    <row r="5097" spans="1:9" x14ac:dyDescent="0.15">
      <c r="A5097" s="169" t="s">
        <v>44</v>
      </c>
      <c r="B5097" s="169" t="s">
        <v>964</v>
      </c>
      <c r="C5097" s="170" t="s">
        <v>60</v>
      </c>
      <c r="D5097" s="170" t="s">
        <v>63</v>
      </c>
      <c r="E5097" s="171">
        <v>0.29604999999999998</v>
      </c>
      <c r="F5097" s="172">
        <v>-3.4610000000000001E-4</v>
      </c>
      <c r="G5097" s="171">
        <v>2.4667999999999999E-3</v>
      </c>
      <c r="H5097" s="171">
        <v>0.88841999999999999</v>
      </c>
      <c r="I5097" s="170" t="b">
        <v>1</v>
      </c>
    </row>
    <row r="5098" spans="1:9" x14ac:dyDescent="0.15">
      <c r="A5098" s="169" t="s">
        <v>44</v>
      </c>
      <c r="B5098" s="169" t="s">
        <v>966</v>
      </c>
      <c r="C5098" s="170" t="s">
        <v>63</v>
      </c>
      <c r="D5098" s="170" t="s">
        <v>61</v>
      </c>
      <c r="E5098" s="171">
        <v>0.39688000000000001</v>
      </c>
      <c r="F5098" s="171">
        <v>-1.9502E-3</v>
      </c>
      <c r="G5098" s="171">
        <v>2.2889999999999998E-3</v>
      </c>
      <c r="H5098" s="171">
        <v>0.39423000000000002</v>
      </c>
      <c r="I5098" s="170" t="b">
        <v>1</v>
      </c>
    </row>
    <row r="5099" spans="1:9" x14ac:dyDescent="0.15">
      <c r="A5099" s="169" t="s">
        <v>44</v>
      </c>
      <c r="B5099" s="169" t="s">
        <v>94</v>
      </c>
      <c r="C5099" s="170" t="s">
        <v>60</v>
      </c>
      <c r="D5099" s="170" t="s">
        <v>63</v>
      </c>
      <c r="E5099" s="171">
        <v>0.53237000000000001</v>
      </c>
      <c r="F5099" s="171">
        <v>-1.2371E-2</v>
      </c>
      <c r="G5099" s="171">
        <v>2.2418999999999998E-3</v>
      </c>
      <c r="H5099" s="172">
        <v>3.4200000000000002E-8</v>
      </c>
      <c r="I5099" s="170" t="b">
        <v>1</v>
      </c>
    </row>
    <row r="5100" spans="1:9" x14ac:dyDescent="0.15">
      <c r="A5100" s="169" t="s">
        <v>44</v>
      </c>
      <c r="B5100" s="169" t="s">
        <v>323</v>
      </c>
      <c r="C5100" s="170" t="s">
        <v>60</v>
      </c>
      <c r="D5100" s="170" t="s">
        <v>63</v>
      </c>
      <c r="E5100" s="171">
        <v>0.62888999999999995</v>
      </c>
      <c r="F5100" s="171">
        <v>-6.5322000000000002E-3</v>
      </c>
      <c r="G5100" s="171">
        <v>2.3130999999999998E-3</v>
      </c>
      <c r="H5100" s="171">
        <v>4.7431799999999996E-3</v>
      </c>
      <c r="I5100" s="170" t="b">
        <v>1</v>
      </c>
    </row>
    <row r="5101" spans="1:9" x14ac:dyDescent="0.15">
      <c r="A5101" s="169" t="s">
        <v>44</v>
      </c>
      <c r="B5101" s="169" t="s">
        <v>362</v>
      </c>
      <c r="C5101" s="170" t="s">
        <v>60</v>
      </c>
      <c r="D5101" s="170" t="s">
        <v>63</v>
      </c>
      <c r="E5101" s="171">
        <v>0.31240000000000001</v>
      </c>
      <c r="F5101" s="171">
        <v>3.7515999999999999E-3</v>
      </c>
      <c r="G5101" s="171">
        <v>2.4112999999999999E-3</v>
      </c>
      <c r="H5101" s="171">
        <v>0.11974</v>
      </c>
      <c r="I5101" s="170" t="b">
        <v>1</v>
      </c>
    </row>
    <row r="5102" spans="1:9" x14ac:dyDescent="0.15">
      <c r="A5102" s="169" t="s">
        <v>44</v>
      </c>
      <c r="B5102" s="169" t="s">
        <v>360</v>
      </c>
      <c r="C5102" s="170" t="s">
        <v>67</v>
      </c>
      <c r="D5102" s="170" t="s">
        <v>61</v>
      </c>
      <c r="E5102" s="171">
        <v>0.79584999999999995</v>
      </c>
      <c r="F5102" s="171">
        <v>1.0345999999999999E-2</v>
      </c>
      <c r="G5102" s="171">
        <v>2.7682000000000002E-3</v>
      </c>
      <c r="H5102" s="172">
        <v>1.8599E-4</v>
      </c>
      <c r="I5102" s="170" t="b">
        <v>1</v>
      </c>
    </row>
    <row r="5103" spans="1:9" x14ac:dyDescent="0.15">
      <c r="A5103" s="169" t="s">
        <v>44</v>
      </c>
      <c r="B5103" s="169" t="s">
        <v>861</v>
      </c>
      <c r="C5103" s="170" t="s">
        <v>63</v>
      </c>
      <c r="D5103" s="170" t="s">
        <v>60</v>
      </c>
      <c r="E5103" s="171">
        <v>0.52941000000000005</v>
      </c>
      <c r="F5103" s="171">
        <v>-6.9414000000000003E-3</v>
      </c>
      <c r="G5103" s="171">
        <v>2.2406000000000001E-3</v>
      </c>
      <c r="H5103" s="171">
        <v>1.9480000000000001E-3</v>
      </c>
      <c r="I5103" s="170" t="b">
        <v>1</v>
      </c>
    </row>
    <row r="5104" spans="1:9" x14ac:dyDescent="0.15">
      <c r="A5104" s="169" t="s">
        <v>44</v>
      </c>
      <c r="B5104" s="169" t="s">
        <v>849</v>
      </c>
      <c r="C5104" s="170" t="s">
        <v>63</v>
      </c>
      <c r="D5104" s="170" t="s">
        <v>60</v>
      </c>
      <c r="E5104" s="171">
        <v>0.35837000000000002</v>
      </c>
      <c r="F5104" s="171">
        <v>3.8495999999999999E-3</v>
      </c>
      <c r="G5104" s="171">
        <v>2.3262000000000001E-3</v>
      </c>
      <c r="H5104" s="171">
        <v>9.7948999999999994E-2</v>
      </c>
      <c r="I5104" s="170" t="b">
        <v>1</v>
      </c>
    </row>
    <row r="5105" spans="1:9" ht="41" customHeight="1" x14ac:dyDescent="0.15">
      <c r="A5105" s="140" t="s">
        <v>1502</v>
      </c>
      <c r="B5105" s="140"/>
      <c r="C5105" s="140"/>
      <c r="D5105" s="140"/>
      <c r="E5105" s="140"/>
      <c r="F5105" s="140"/>
      <c r="G5105" s="140"/>
      <c r="H5105" s="140"/>
      <c r="I5105" s="140"/>
    </row>
  </sheetData>
  <autoFilter ref="A2:I5105" xr:uid="{D588EE2F-CBC4-9B4C-8401-C492B16F818B}"/>
  <mergeCells count="1">
    <mergeCell ref="A5105:I5105"/>
  </mergeCells>
  <pageMargins left="0.7" right="0.7" top="0.75" bottom="0.75" header="0.3" footer="0.3"/>
  <pageSetup paperSize="9" orientation="landscape" horizontalDpi="0" verticalDpi="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083364-6D2B-DE48-9A91-7B627631D143}">
  <dimension ref="A1:M78"/>
  <sheetViews>
    <sheetView zoomScale="116" workbookViewId="0">
      <selection activeCell="L10" sqref="L10"/>
    </sheetView>
  </sheetViews>
  <sheetFormatPr baseColWidth="10" defaultRowHeight="12" x14ac:dyDescent="0.15"/>
  <cols>
    <col min="1" max="1" width="10.83203125" style="112"/>
    <col min="2" max="2" width="12" style="112" customWidth="1"/>
    <col min="3" max="3" width="9.5" style="173" customWidth="1"/>
    <col min="4" max="5" width="6.33203125" style="111" customWidth="1"/>
    <col min="6" max="6" width="7.1640625" style="111" customWidth="1"/>
    <col min="7" max="7" width="7.33203125" style="112" customWidth="1"/>
    <col min="8" max="8" width="7.6640625" style="112" customWidth="1"/>
    <col min="9" max="9" width="11.6640625" style="111" customWidth="1"/>
    <col min="10" max="10" width="8.1640625" style="111" customWidth="1"/>
    <col min="11" max="11" width="11" style="112" customWidth="1"/>
    <col min="12" max="12" width="8" style="112" customWidth="1"/>
    <col min="13" max="16384" width="10.83203125" style="112"/>
  </cols>
  <sheetData>
    <row r="1" spans="1:13" x14ac:dyDescent="0.15">
      <c r="A1" s="112" t="s">
        <v>1959</v>
      </c>
    </row>
    <row r="2" spans="1:13" s="178" customFormat="1" ht="39" x14ac:dyDescent="0.15">
      <c r="A2" s="174" t="s">
        <v>1028</v>
      </c>
      <c r="B2" s="174" t="s">
        <v>58</v>
      </c>
      <c r="C2" s="146" t="s">
        <v>1684</v>
      </c>
      <c r="D2" s="146" t="s">
        <v>1030</v>
      </c>
      <c r="E2" s="146" t="s">
        <v>1031</v>
      </c>
      <c r="F2" s="175" t="s">
        <v>1032</v>
      </c>
      <c r="G2" s="175" t="s">
        <v>1033</v>
      </c>
      <c r="H2" s="175" t="s">
        <v>1034</v>
      </c>
      <c r="I2" s="176" t="s">
        <v>1940</v>
      </c>
      <c r="J2" s="177" t="s">
        <v>1683</v>
      </c>
      <c r="K2" s="177" t="s">
        <v>1680</v>
      </c>
      <c r="L2" s="177" t="s">
        <v>1681</v>
      </c>
      <c r="M2" s="177" t="s">
        <v>1682</v>
      </c>
    </row>
    <row r="3" spans="1:13" x14ac:dyDescent="0.15">
      <c r="A3" s="112" t="s">
        <v>36</v>
      </c>
      <c r="B3" s="112" t="s">
        <v>353</v>
      </c>
      <c r="C3" s="173" t="s">
        <v>1673</v>
      </c>
      <c r="D3" s="111" t="s">
        <v>67</v>
      </c>
      <c r="E3" s="111" t="s">
        <v>60</v>
      </c>
      <c r="F3" s="111">
        <v>0.89</v>
      </c>
      <c r="G3" s="112">
        <v>1.2999999999999999E-2</v>
      </c>
      <c r="H3" s="112">
        <v>2.0999999999999999E-3</v>
      </c>
      <c r="I3" s="133">
        <v>3.8500000000000003E-11</v>
      </c>
      <c r="J3" s="111" t="s">
        <v>1561</v>
      </c>
      <c r="K3" s="112" t="s">
        <v>1674</v>
      </c>
      <c r="L3" s="112">
        <v>0.88</v>
      </c>
    </row>
    <row r="4" spans="1:13" x14ac:dyDescent="0.15">
      <c r="A4" s="112" t="s">
        <v>36</v>
      </c>
      <c r="B4" s="112" t="s">
        <v>380</v>
      </c>
      <c r="C4" s="173" t="s">
        <v>1651</v>
      </c>
      <c r="D4" s="111" t="s">
        <v>60</v>
      </c>
      <c r="E4" s="111" t="s">
        <v>63</v>
      </c>
      <c r="F4" s="111">
        <v>0.04</v>
      </c>
      <c r="G4" s="112">
        <v>2.5999999999999999E-2</v>
      </c>
      <c r="H4" s="112">
        <v>4.5999999999999999E-3</v>
      </c>
      <c r="I4" s="133">
        <v>1.48E-8</v>
      </c>
      <c r="J4" s="111" t="s">
        <v>1563</v>
      </c>
    </row>
    <row r="5" spans="1:13" x14ac:dyDescent="0.15">
      <c r="A5" s="112" t="s">
        <v>36</v>
      </c>
      <c r="B5" s="112" t="s">
        <v>394</v>
      </c>
      <c r="C5" s="173" t="s">
        <v>1624</v>
      </c>
      <c r="D5" s="111" t="s">
        <v>67</v>
      </c>
      <c r="E5" s="111" t="s">
        <v>60</v>
      </c>
      <c r="F5" s="111">
        <v>0.49199999999999999</v>
      </c>
      <c r="G5" s="112">
        <v>8.8999999999999999E-3</v>
      </c>
      <c r="H5" s="112">
        <v>1.2999999999999999E-3</v>
      </c>
      <c r="I5" s="133">
        <v>8.6900000000000001E-14</v>
      </c>
      <c r="J5" s="111" t="s">
        <v>61</v>
      </c>
    </row>
    <row r="6" spans="1:13" x14ac:dyDescent="0.15">
      <c r="A6" s="112" t="s">
        <v>36</v>
      </c>
      <c r="B6" s="112" t="s">
        <v>365</v>
      </c>
      <c r="C6" s="173" t="s">
        <v>1640</v>
      </c>
      <c r="D6" s="111" t="s">
        <v>67</v>
      </c>
      <c r="E6" s="111" t="s">
        <v>61</v>
      </c>
      <c r="F6" s="111">
        <v>0.28999999999999998</v>
      </c>
      <c r="G6" s="112">
        <v>1.2200000000000001E-2</v>
      </c>
      <c r="H6" s="112">
        <v>1.6000000000000001E-3</v>
      </c>
      <c r="I6" s="133">
        <v>6.4700000000000005E-14</v>
      </c>
      <c r="J6" s="111" t="s">
        <v>1561</v>
      </c>
    </row>
    <row r="7" spans="1:13" x14ac:dyDescent="0.15">
      <c r="A7" s="112" t="s">
        <v>36</v>
      </c>
      <c r="B7" s="112" t="s">
        <v>346</v>
      </c>
      <c r="C7" s="173" t="s">
        <v>1632</v>
      </c>
      <c r="D7" s="111" t="s">
        <v>67</v>
      </c>
      <c r="E7" s="111" t="s">
        <v>61</v>
      </c>
      <c r="F7" s="111">
        <v>0.52500000000000002</v>
      </c>
      <c r="G7" s="112">
        <v>9.2999999999999992E-3</v>
      </c>
      <c r="H7" s="112">
        <v>1.2999999999999999E-3</v>
      </c>
      <c r="I7" s="133">
        <v>4.1700000000000002E-14</v>
      </c>
      <c r="J7" s="111" t="s">
        <v>1561</v>
      </c>
    </row>
    <row r="8" spans="1:13" x14ac:dyDescent="0.15">
      <c r="A8" s="112" t="s">
        <v>36</v>
      </c>
      <c r="B8" s="112" t="s">
        <v>404</v>
      </c>
      <c r="C8" s="173" t="s">
        <v>1627</v>
      </c>
      <c r="D8" s="111" t="s">
        <v>60</v>
      </c>
      <c r="E8" s="111" t="s">
        <v>63</v>
      </c>
      <c r="F8" s="111">
        <v>0.83499999999999996</v>
      </c>
      <c r="G8" s="112">
        <v>1.2800000000000001E-2</v>
      </c>
      <c r="H8" s="112">
        <v>1.6999999999999999E-3</v>
      </c>
      <c r="I8" s="133">
        <v>1.74E-14</v>
      </c>
      <c r="J8" s="111" t="s">
        <v>61</v>
      </c>
    </row>
    <row r="9" spans="1:13" x14ac:dyDescent="0.15">
      <c r="A9" s="112" t="s">
        <v>36</v>
      </c>
      <c r="B9" s="112" t="s">
        <v>178</v>
      </c>
      <c r="C9" s="173" t="s">
        <v>1618</v>
      </c>
      <c r="D9" s="111" t="s">
        <v>63</v>
      </c>
      <c r="E9" s="111" t="s">
        <v>61</v>
      </c>
      <c r="F9" s="111">
        <v>0.71399999999999997</v>
      </c>
      <c r="G9" s="112">
        <v>-1.9699999999999999E-2</v>
      </c>
      <c r="H9" s="112">
        <v>1.5E-3</v>
      </c>
      <c r="I9" s="133">
        <v>1.5399999999999999E-36</v>
      </c>
      <c r="J9" s="111" t="s">
        <v>61</v>
      </c>
    </row>
    <row r="10" spans="1:13" x14ac:dyDescent="0.15">
      <c r="A10" s="112" t="s">
        <v>36</v>
      </c>
      <c r="B10" s="112" t="s">
        <v>390</v>
      </c>
      <c r="C10" s="173" t="s">
        <v>1602</v>
      </c>
      <c r="D10" s="111" t="s">
        <v>60</v>
      </c>
      <c r="E10" s="111" t="s">
        <v>61</v>
      </c>
      <c r="F10" s="111">
        <v>0.83099999999999996</v>
      </c>
      <c r="G10" s="112">
        <v>-1.01E-2</v>
      </c>
      <c r="H10" s="112">
        <v>1.6000000000000001E-3</v>
      </c>
      <c r="I10" s="133">
        <v>1.12E-10</v>
      </c>
      <c r="J10" s="111" t="s">
        <v>1563</v>
      </c>
      <c r="K10" s="112" t="s">
        <v>1603</v>
      </c>
      <c r="L10" s="112">
        <v>0.97</v>
      </c>
    </row>
    <row r="11" spans="1:13" x14ac:dyDescent="0.15">
      <c r="A11" s="112" t="s">
        <v>36</v>
      </c>
      <c r="B11" s="112" t="s">
        <v>343</v>
      </c>
      <c r="C11" s="173" t="s">
        <v>1617</v>
      </c>
      <c r="D11" s="111" t="s">
        <v>60</v>
      </c>
      <c r="E11" s="111" t="s">
        <v>63</v>
      </c>
      <c r="F11" s="111">
        <v>0.27700000000000002</v>
      </c>
      <c r="G11" s="112">
        <v>-8.6999999999999994E-3</v>
      </c>
      <c r="H11" s="112">
        <v>1.4E-3</v>
      </c>
      <c r="I11" s="133">
        <v>3.1099999999999998E-9</v>
      </c>
      <c r="J11" s="111" t="s">
        <v>61</v>
      </c>
    </row>
    <row r="12" spans="1:13" x14ac:dyDescent="0.15">
      <c r="A12" s="112" t="s">
        <v>36</v>
      </c>
      <c r="B12" s="112" t="s">
        <v>357</v>
      </c>
      <c r="C12" s="173" t="s">
        <v>1636</v>
      </c>
      <c r="D12" s="111" t="s">
        <v>60</v>
      </c>
      <c r="E12" s="111" t="s">
        <v>63</v>
      </c>
      <c r="F12" s="111">
        <v>0.69799999999999995</v>
      </c>
      <c r="G12" s="112">
        <v>1.14E-2</v>
      </c>
      <c r="H12" s="112">
        <v>1.4E-3</v>
      </c>
      <c r="I12" s="133">
        <v>1.42E-14</v>
      </c>
      <c r="J12" s="111" t="s">
        <v>1561</v>
      </c>
    </row>
    <row r="13" spans="1:13" x14ac:dyDescent="0.15">
      <c r="A13" s="112" t="s">
        <v>36</v>
      </c>
      <c r="B13" s="112" t="s">
        <v>161</v>
      </c>
      <c r="C13" s="173" t="s">
        <v>1616</v>
      </c>
      <c r="D13" s="111" t="s">
        <v>60</v>
      </c>
      <c r="E13" s="111" t="s">
        <v>63</v>
      </c>
      <c r="F13" s="111">
        <v>0.24099999999999999</v>
      </c>
      <c r="G13" s="112">
        <v>1.0999999999999999E-2</v>
      </c>
      <c r="H13" s="112">
        <v>1.6000000000000001E-3</v>
      </c>
      <c r="I13" s="133">
        <v>1.9099999999999999E-13</v>
      </c>
      <c r="J13" s="111" t="s">
        <v>61</v>
      </c>
    </row>
    <row r="14" spans="1:13" x14ac:dyDescent="0.15">
      <c r="A14" s="112" t="s">
        <v>36</v>
      </c>
      <c r="B14" s="112" t="s">
        <v>398</v>
      </c>
      <c r="C14" s="173" t="s">
        <v>1626</v>
      </c>
      <c r="D14" s="111" t="s">
        <v>67</v>
      </c>
      <c r="E14" s="111" t="s">
        <v>61</v>
      </c>
      <c r="F14" s="111">
        <v>0.70699999999999996</v>
      </c>
      <c r="G14" s="112">
        <v>1.5100000000000001E-2</v>
      </c>
      <c r="H14" s="112">
        <v>1.4E-3</v>
      </c>
      <c r="I14" s="133">
        <v>3.3800000000000001E-25</v>
      </c>
      <c r="J14" s="111" t="s">
        <v>61</v>
      </c>
    </row>
    <row r="15" spans="1:13" x14ac:dyDescent="0.15">
      <c r="A15" s="112" t="s">
        <v>36</v>
      </c>
      <c r="B15" s="112" t="s">
        <v>355</v>
      </c>
      <c r="C15" s="173" t="s">
        <v>1657</v>
      </c>
      <c r="D15" s="111" t="s">
        <v>67</v>
      </c>
      <c r="E15" s="111" t="s">
        <v>61</v>
      </c>
      <c r="F15" s="111">
        <v>0.30299999999999999</v>
      </c>
      <c r="G15" s="112">
        <v>8.3999999999999995E-3</v>
      </c>
      <c r="H15" s="112">
        <v>1.5E-3</v>
      </c>
      <c r="I15" s="133">
        <v>7.9800000000000004E-10</v>
      </c>
      <c r="J15" s="111" t="s">
        <v>1562</v>
      </c>
    </row>
    <row r="16" spans="1:13" x14ac:dyDescent="0.15">
      <c r="A16" s="112" t="s">
        <v>36</v>
      </c>
      <c r="B16" s="112" t="s">
        <v>382</v>
      </c>
      <c r="C16" s="173" t="s">
        <v>9</v>
      </c>
      <c r="D16" s="111" t="s">
        <v>60</v>
      </c>
      <c r="E16" s="111" t="s">
        <v>63</v>
      </c>
      <c r="F16" s="111">
        <v>0.182</v>
      </c>
      <c r="G16" s="112">
        <v>-1.29E-2</v>
      </c>
      <c r="H16" s="112">
        <v>1.5E-3</v>
      </c>
      <c r="I16" s="133">
        <v>2.4300000000000002E-18</v>
      </c>
      <c r="J16" s="111" t="s">
        <v>61</v>
      </c>
    </row>
    <row r="17" spans="1:12" x14ac:dyDescent="0.15">
      <c r="A17" s="112" t="s">
        <v>36</v>
      </c>
      <c r="B17" s="112" t="s">
        <v>347</v>
      </c>
      <c r="C17" s="173" t="s">
        <v>1619</v>
      </c>
      <c r="D17" s="111" t="s">
        <v>67</v>
      </c>
      <c r="E17" s="111" t="s">
        <v>61</v>
      </c>
      <c r="F17" s="111">
        <v>0.02</v>
      </c>
      <c r="G17" s="112">
        <v>-4.7E-2</v>
      </c>
      <c r="H17" s="112">
        <v>7.1999999999999998E-3</v>
      </c>
      <c r="I17" s="133">
        <v>8.4500000000000005E-11</v>
      </c>
      <c r="J17" s="111" t="s">
        <v>61</v>
      </c>
    </row>
    <row r="18" spans="1:12" x14ac:dyDescent="0.15">
      <c r="A18" s="112" t="s">
        <v>36</v>
      </c>
      <c r="B18" s="112" t="s">
        <v>371</v>
      </c>
      <c r="C18" s="173" t="s">
        <v>1664</v>
      </c>
      <c r="D18" s="111" t="s">
        <v>67</v>
      </c>
      <c r="E18" s="111" t="s">
        <v>63</v>
      </c>
      <c r="F18" s="111">
        <v>0.78600000000000003</v>
      </c>
      <c r="G18" s="112">
        <v>9.7999999999999997E-3</v>
      </c>
      <c r="H18" s="112">
        <v>1.5E-3</v>
      </c>
      <c r="I18" s="133">
        <v>7.1299999999999999E-13</v>
      </c>
      <c r="J18" s="111" t="s">
        <v>1562</v>
      </c>
    </row>
    <row r="19" spans="1:12" x14ac:dyDescent="0.15">
      <c r="A19" s="112" t="s">
        <v>36</v>
      </c>
      <c r="B19" s="112" t="s">
        <v>381</v>
      </c>
      <c r="C19" s="173" t="s">
        <v>1666</v>
      </c>
      <c r="D19" s="111" t="s">
        <v>67</v>
      </c>
      <c r="E19" s="111" t="s">
        <v>61</v>
      </c>
      <c r="F19" s="111">
        <v>0.55500000000000005</v>
      </c>
      <c r="G19" s="112">
        <v>8.9999999999999993E-3</v>
      </c>
      <c r="H19" s="112">
        <v>1.2999999999999999E-3</v>
      </c>
      <c r="I19" s="133">
        <v>1.42E-13</v>
      </c>
      <c r="J19" s="111" t="s">
        <v>1562</v>
      </c>
    </row>
    <row r="20" spans="1:12" x14ac:dyDescent="0.15">
      <c r="A20" s="112" t="s">
        <v>36</v>
      </c>
      <c r="B20" s="112" t="s">
        <v>377</v>
      </c>
      <c r="C20" s="173" t="s">
        <v>1665</v>
      </c>
      <c r="D20" s="111" t="s">
        <v>60</v>
      </c>
      <c r="E20" s="111" t="s">
        <v>63</v>
      </c>
      <c r="F20" s="111">
        <v>0.14799999999999999</v>
      </c>
      <c r="G20" s="112">
        <v>1.8800000000000001E-2</v>
      </c>
      <c r="H20" s="112">
        <v>1.9E-3</v>
      </c>
      <c r="I20" s="133">
        <v>1.8800000000000001E-26</v>
      </c>
      <c r="J20" s="111" t="s">
        <v>1562</v>
      </c>
    </row>
    <row r="21" spans="1:12" x14ac:dyDescent="0.15">
      <c r="A21" s="112" t="s">
        <v>36</v>
      </c>
      <c r="B21" s="112" t="s">
        <v>350</v>
      </c>
      <c r="C21" s="173" t="s">
        <v>1634</v>
      </c>
      <c r="D21" s="111" t="s">
        <v>67</v>
      </c>
      <c r="E21" s="111" t="s">
        <v>61</v>
      </c>
      <c r="F21" s="111">
        <v>0.23100000000000001</v>
      </c>
      <c r="G21" s="112">
        <v>-9.1000000000000004E-3</v>
      </c>
      <c r="H21" s="112">
        <v>1.5E-3</v>
      </c>
      <c r="I21" s="133">
        <v>5.5199999999999999E-12</v>
      </c>
      <c r="J21" s="111" t="s">
        <v>1561</v>
      </c>
    </row>
    <row r="22" spans="1:12" x14ac:dyDescent="0.15">
      <c r="A22" s="112" t="s">
        <v>36</v>
      </c>
      <c r="B22" s="112" t="s">
        <v>384</v>
      </c>
      <c r="C22" s="173" t="s">
        <v>1629</v>
      </c>
      <c r="D22" s="111" t="s">
        <v>67</v>
      </c>
      <c r="E22" s="111" t="s">
        <v>60</v>
      </c>
      <c r="F22" s="111">
        <v>0.58399999999999996</v>
      </c>
      <c r="G22" s="112">
        <v>1.11E-2</v>
      </c>
      <c r="H22" s="112">
        <v>1.4E-3</v>
      </c>
      <c r="I22" s="133">
        <v>1.87E-15</v>
      </c>
      <c r="J22" s="111" t="s">
        <v>1560</v>
      </c>
    </row>
    <row r="23" spans="1:12" x14ac:dyDescent="0.15">
      <c r="A23" s="112" t="s">
        <v>36</v>
      </c>
      <c r="B23" s="112" t="s">
        <v>387</v>
      </c>
      <c r="C23" s="173" t="s">
        <v>1668</v>
      </c>
      <c r="D23" s="111" t="s">
        <v>67</v>
      </c>
      <c r="E23" s="111" t="s">
        <v>61</v>
      </c>
      <c r="F23" s="111">
        <v>0.33100000000000002</v>
      </c>
      <c r="G23" s="112">
        <v>1.44E-2</v>
      </c>
      <c r="H23" s="112">
        <v>1.4E-3</v>
      </c>
      <c r="I23" s="133">
        <v>2.8100000000000001E-26</v>
      </c>
      <c r="J23" s="111" t="s">
        <v>1562</v>
      </c>
    </row>
    <row r="24" spans="1:12" x14ac:dyDescent="0.15">
      <c r="A24" s="112" t="s">
        <v>36</v>
      </c>
      <c r="B24" s="112" t="s">
        <v>397</v>
      </c>
      <c r="C24" s="173" t="s">
        <v>1669</v>
      </c>
      <c r="D24" s="111" t="s">
        <v>67</v>
      </c>
      <c r="E24" s="111" t="s">
        <v>61</v>
      </c>
      <c r="F24" s="111">
        <v>0.876</v>
      </c>
      <c r="G24" s="112">
        <v>-1.1299999999999999E-2</v>
      </c>
      <c r="H24" s="112">
        <v>2E-3</v>
      </c>
      <c r="I24" s="133">
        <v>2.0599999999999999E-9</v>
      </c>
      <c r="J24" s="111" t="s">
        <v>1562</v>
      </c>
    </row>
    <row r="25" spans="1:12" x14ac:dyDescent="0.15">
      <c r="A25" s="112" t="s">
        <v>36</v>
      </c>
      <c r="B25" s="112" t="s">
        <v>281</v>
      </c>
      <c r="C25" s="173" t="s">
        <v>1595</v>
      </c>
      <c r="D25" s="111" t="s">
        <v>67</v>
      </c>
      <c r="E25" s="111" t="s">
        <v>61</v>
      </c>
      <c r="F25" s="111">
        <v>3.4000000000000002E-2</v>
      </c>
      <c r="G25" s="112">
        <v>3.32E-2</v>
      </c>
      <c r="H25" s="112">
        <v>3.8E-3</v>
      </c>
      <c r="I25" s="133">
        <v>3.04E-18</v>
      </c>
      <c r="J25" s="111" t="s">
        <v>61</v>
      </c>
      <c r="K25" s="112" t="s">
        <v>1596</v>
      </c>
      <c r="L25" s="112">
        <v>0.94</v>
      </c>
    </row>
    <row r="26" spans="1:12" x14ac:dyDescent="0.15">
      <c r="A26" s="112" t="s">
        <v>36</v>
      </c>
      <c r="B26" s="112" t="s">
        <v>376</v>
      </c>
      <c r="C26" s="173" t="s">
        <v>1604</v>
      </c>
      <c r="D26" s="111" t="s">
        <v>60</v>
      </c>
      <c r="E26" s="111" t="s">
        <v>63</v>
      </c>
      <c r="F26" s="111">
        <v>0.58799999999999997</v>
      </c>
      <c r="G26" s="112">
        <v>8.0000000000000002E-3</v>
      </c>
      <c r="H26" s="112">
        <v>1.4E-3</v>
      </c>
      <c r="I26" s="133">
        <v>5.4800000000000001E-9</v>
      </c>
      <c r="J26" s="111" t="s">
        <v>1561</v>
      </c>
      <c r="K26" s="112" t="s">
        <v>1605</v>
      </c>
      <c r="L26" s="112">
        <v>1</v>
      </c>
    </row>
    <row r="27" spans="1:12" x14ac:dyDescent="0.15">
      <c r="A27" s="112" t="s">
        <v>36</v>
      </c>
      <c r="B27" s="112" t="s">
        <v>378</v>
      </c>
      <c r="C27" s="173" t="s">
        <v>1644</v>
      </c>
      <c r="D27" s="111" t="s">
        <v>60</v>
      </c>
      <c r="E27" s="111" t="s">
        <v>63</v>
      </c>
      <c r="F27" s="111">
        <v>0.106</v>
      </c>
      <c r="G27" s="112">
        <v>-1.52E-2</v>
      </c>
      <c r="H27" s="112">
        <v>2E-3</v>
      </c>
      <c r="I27" s="133">
        <v>1.66E-14</v>
      </c>
      <c r="J27" s="111" t="s">
        <v>1561</v>
      </c>
    </row>
    <row r="28" spans="1:12" x14ac:dyDescent="0.15">
      <c r="A28" s="112" t="s">
        <v>36</v>
      </c>
      <c r="B28" s="112" t="s">
        <v>352</v>
      </c>
      <c r="C28" s="173" t="s">
        <v>1650</v>
      </c>
      <c r="D28" s="111" t="s">
        <v>67</v>
      </c>
      <c r="E28" s="111" t="s">
        <v>60</v>
      </c>
      <c r="F28" s="111">
        <v>0.39700000000000002</v>
      </c>
      <c r="G28" s="112">
        <v>7.9000000000000008E-3</v>
      </c>
      <c r="H28" s="112">
        <v>1.4E-3</v>
      </c>
      <c r="I28" s="133">
        <v>2.04E-9</v>
      </c>
      <c r="J28" s="111" t="s">
        <v>1563</v>
      </c>
    </row>
    <row r="29" spans="1:12" x14ac:dyDescent="0.15">
      <c r="A29" s="112" t="s">
        <v>36</v>
      </c>
      <c r="B29" s="112" t="s">
        <v>351</v>
      </c>
      <c r="C29" s="173" t="s">
        <v>1620</v>
      </c>
      <c r="D29" s="111" t="s">
        <v>67</v>
      </c>
      <c r="E29" s="111" t="s">
        <v>61</v>
      </c>
      <c r="F29" s="111">
        <v>0.21199999999999999</v>
      </c>
      <c r="G29" s="112">
        <v>-8.6E-3</v>
      </c>
      <c r="H29" s="112">
        <v>1.6999999999999999E-3</v>
      </c>
      <c r="I29" s="133">
        <v>1.11E-8</v>
      </c>
      <c r="J29" s="111" t="s">
        <v>61</v>
      </c>
    </row>
    <row r="30" spans="1:12" x14ac:dyDescent="0.15">
      <c r="A30" s="112" t="s">
        <v>36</v>
      </c>
      <c r="B30" s="112" t="s">
        <v>344</v>
      </c>
      <c r="C30" s="173" t="s">
        <v>1671</v>
      </c>
      <c r="D30" s="111" t="s">
        <v>67</v>
      </c>
      <c r="E30" s="111" t="s">
        <v>61</v>
      </c>
      <c r="F30" s="111">
        <v>0.28499999999999998</v>
      </c>
      <c r="G30" s="112">
        <v>-1.06E-2</v>
      </c>
      <c r="H30" s="112">
        <v>1.4E-3</v>
      </c>
      <c r="I30" s="133">
        <v>3.31E-13</v>
      </c>
      <c r="J30" s="111" t="s">
        <v>1563</v>
      </c>
      <c r="K30" s="112" t="s">
        <v>1672</v>
      </c>
      <c r="L30" s="112">
        <v>0.81</v>
      </c>
    </row>
    <row r="31" spans="1:12" x14ac:dyDescent="0.15">
      <c r="A31" s="112" t="s">
        <v>36</v>
      </c>
      <c r="B31" s="112" t="s">
        <v>339</v>
      </c>
      <c r="C31" s="173" t="s">
        <v>1630</v>
      </c>
      <c r="D31" s="111" t="s">
        <v>60</v>
      </c>
      <c r="E31" s="111" t="s">
        <v>63</v>
      </c>
      <c r="F31" s="111">
        <v>0.90100000000000002</v>
      </c>
      <c r="G31" s="112">
        <v>8.5800000000000001E-2</v>
      </c>
      <c r="H31" s="112">
        <v>2.3E-3</v>
      </c>
      <c r="I31" s="133" t="s">
        <v>1035</v>
      </c>
      <c r="J31" s="111" t="s">
        <v>1561</v>
      </c>
    </row>
    <row r="32" spans="1:12" x14ac:dyDescent="0.15">
      <c r="A32" s="112" t="s">
        <v>36</v>
      </c>
      <c r="B32" s="112" t="s">
        <v>364</v>
      </c>
      <c r="C32" s="173" t="s">
        <v>1662</v>
      </c>
      <c r="D32" s="111" t="s">
        <v>60</v>
      </c>
      <c r="E32" s="111" t="s">
        <v>63</v>
      </c>
      <c r="F32" s="111">
        <v>0.58199999999999996</v>
      </c>
      <c r="G32" s="112">
        <v>-1.2800000000000001E-2</v>
      </c>
      <c r="H32" s="112">
        <v>1.4E-3</v>
      </c>
      <c r="I32" s="133">
        <v>1.62E-23</v>
      </c>
      <c r="J32" s="111" t="s">
        <v>1562</v>
      </c>
    </row>
    <row r="33" spans="1:13" x14ac:dyDescent="0.15">
      <c r="A33" s="179" t="s">
        <v>36</v>
      </c>
      <c r="B33" s="179" t="s">
        <v>391</v>
      </c>
      <c r="C33" s="180" t="s">
        <v>1594</v>
      </c>
      <c r="D33" s="181" t="s">
        <v>67</v>
      </c>
      <c r="E33" s="181" t="s">
        <v>61</v>
      </c>
      <c r="F33" s="181">
        <v>4.5999999999999999E-2</v>
      </c>
      <c r="G33" s="179">
        <v>-3.8300000000000001E-2</v>
      </c>
      <c r="H33" s="179">
        <v>2.7000000000000001E-3</v>
      </c>
      <c r="I33" s="182">
        <v>2.33E-50</v>
      </c>
      <c r="J33" s="181" t="s">
        <v>1560</v>
      </c>
      <c r="K33" s="179"/>
      <c r="L33" s="179"/>
      <c r="M33" s="179" t="s">
        <v>1494</v>
      </c>
    </row>
    <row r="34" spans="1:13" x14ac:dyDescent="0.15">
      <c r="A34" s="112" t="s">
        <v>36</v>
      </c>
      <c r="B34" s="112" t="s">
        <v>399</v>
      </c>
      <c r="C34" s="173" t="s">
        <v>1598</v>
      </c>
      <c r="D34" s="111" t="s">
        <v>60</v>
      </c>
      <c r="E34" s="111" t="s">
        <v>63</v>
      </c>
      <c r="F34" s="111">
        <v>0.47099999999999997</v>
      </c>
      <c r="G34" s="112">
        <v>-6.8999999999999999E-3</v>
      </c>
      <c r="H34" s="112">
        <v>1.2999999999999999E-3</v>
      </c>
      <c r="I34" s="133">
        <v>8.5800000000000004E-10</v>
      </c>
      <c r="J34" s="111" t="s">
        <v>1561</v>
      </c>
      <c r="K34" s="112" t="s">
        <v>1599</v>
      </c>
      <c r="L34" s="112">
        <v>0.96</v>
      </c>
    </row>
    <row r="35" spans="1:13" x14ac:dyDescent="0.15">
      <c r="A35" s="112" t="s">
        <v>36</v>
      </c>
      <c r="B35" s="112" t="s">
        <v>338</v>
      </c>
      <c r="C35" s="173" t="s">
        <v>1630</v>
      </c>
      <c r="D35" s="111" t="s">
        <v>60</v>
      </c>
      <c r="E35" s="111" t="s">
        <v>63</v>
      </c>
      <c r="F35" s="111">
        <v>0.26500000000000001</v>
      </c>
      <c r="G35" s="112">
        <v>1.12E-2</v>
      </c>
      <c r="H35" s="112">
        <v>1.6000000000000001E-3</v>
      </c>
      <c r="I35" s="133">
        <v>2.28E-12</v>
      </c>
      <c r="J35" s="111" t="s">
        <v>1563</v>
      </c>
    </row>
    <row r="36" spans="1:13" x14ac:dyDescent="0.15">
      <c r="A36" s="112" t="s">
        <v>36</v>
      </c>
      <c r="B36" s="112" t="s">
        <v>392</v>
      </c>
      <c r="C36" s="173" t="s">
        <v>1653</v>
      </c>
      <c r="D36" s="111" t="s">
        <v>67</v>
      </c>
      <c r="E36" s="111" t="s">
        <v>61</v>
      </c>
      <c r="F36" s="111">
        <v>0.78100000000000003</v>
      </c>
      <c r="G36" s="112">
        <v>-9.7999999999999997E-3</v>
      </c>
      <c r="H36" s="112">
        <v>1.8E-3</v>
      </c>
      <c r="I36" s="133">
        <v>1.9300000000000002E-9</v>
      </c>
      <c r="J36" s="111" t="s">
        <v>1563</v>
      </c>
    </row>
    <row r="37" spans="1:13" x14ac:dyDescent="0.15">
      <c r="A37" s="112" t="s">
        <v>36</v>
      </c>
      <c r="B37" s="112" t="s">
        <v>370</v>
      </c>
      <c r="C37" s="173" t="s">
        <v>1677</v>
      </c>
      <c r="D37" s="111" t="s">
        <v>67</v>
      </c>
      <c r="E37" s="111" t="s">
        <v>61</v>
      </c>
      <c r="F37" s="111">
        <v>0.17599999999999999</v>
      </c>
      <c r="G37" s="112">
        <v>1.12E-2</v>
      </c>
      <c r="H37" s="112">
        <v>1.6999999999999999E-3</v>
      </c>
      <c r="I37" s="133">
        <v>1.0499999999999999E-11</v>
      </c>
      <c r="J37" s="111" t="s">
        <v>1563</v>
      </c>
      <c r="K37" s="112" t="s">
        <v>1678</v>
      </c>
      <c r="L37" s="112">
        <v>0.9</v>
      </c>
    </row>
    <row r="38" spans="1:13" x14ac:dyDescent="0.15">
      <c r="A38" s="112" t="s">
        <v>36</v>
      </c>
      <c r="B38" s="112" t="s">
        <v>366</v>
      </c>
      <c r="C38" s="173" t="s">
        <v>1675</v>
      </c>
      <c r="D38" s="111" t="s">
        <v>60</v>
      </c>
      <c r="E38" s="111" t="s">
        <v>61</v>
      </c>
      <c r="F38" s="111">
        <v>0.79700000000000004</v>
      </c>
      <c r="G38" s="112">
        <v>1.09E-2</v>
      </c>
      <c r="H38" s="112">
        <v>1.6000000000000001E-3</v>
      </c>
      <c r="I38" s="133">
        <v>1.1400000000000001E-11</v>
      </c>
      <c r="J38" s="111" t="s">
        <v>1563</v>
      </c>
    </row>
    <row r="39" spans="1:13" x14ac:dyDescent="0.15">
      <c r="A39" s="112" t="s">
        <v>36</v>
      </c>
      <c r="B39" s="112" t="s">
        <v>361</v>
      </c>
      <c r="C39" s="173" t="s">
        <v>1638</v>
      </c>
      <c r="D39" s="111" t="s">
        <v>67</v>
      </c>
      <c r="E39" s="111" t="s">
        <v>61</v>
      </c>
      <c r="F39" s="111">
        <v>0.80300000000000005</v>
      </c>
      <c r="G39" s="112">
        <v>-3.0700000000000002E-2</v>
      </c>
      <c r="H39" s="112">
        <v>2.2000000000000001E-3</v>
      </c>
      <c r="I39" s="133">
        <v>9.8199999999999995E-49</v>
      </c>
      <c r="J39" s="111" t="s">
        <v>1561</v>
      </c>
    </row>
    <row r="40" spans="1:13" x14ac:dyDescent="0.15">
      <c r="A40" s="112" t="s">
        <v>36</v>
      </c>
      <c r="B40" s="112" t="s">
        <v>363</v>
      </c>
      <c r="C40" s="173" t="s">
        <v>1661</v>
      </c>
      <c r="D40" s="111" t="s">
        <v>60</v>
      </c>
      <c r="E40" s="111" t="s">
        <v>61</v>
      </c>
      <c r="F40" s="111">
        <v>0.64600000000000002</v>
      </c>
      <c r="G40" s="112">
        <v>8.6E-3</v>
      </c>
      <c r="H40" s="112">
        <v>1.6999999999999999E-3</v>
      </c>
      <c r="I40" s="133">
        <v>1.5600000000000001E-8</v>
      </c>
      <c r="J40" s="111" t="s">
        <v>1562</v>
      </c>
    </row>
    <row r="41" spans="1:13" x14ac:dyDescent="0.15">
      <c r="A41" s="112" t="s">
        <v>36</v>
      </c>
      <c r="B41" s="112" t="s">
        <v>395</v>
      </c>
      <c r="C41" s="173" t="s">
        <v>1654</v>
      </c>
      <c r="D41" s="111" t="s">
        <v>67</v>
      </c>
      <c r="E41" s="111" t="s">
        <v>61</v>
      </c>
      <c r="F41" s="111">
        <v>0.11700000000000001</v>
      </c>
      <c r="G41" s="112">
        <v>1.66E-2</v>
      </c>
      <c r="H41" s="112">
        <v>2E-3</v>
      </c>
      <c r="I41" s="133">
        <v>1.2900000000000001E-18</v>
      </c>
      <c r="J41" s="111" t="s">
        <v>1563</v>
      </c>
    </row>
    <row r="42" spans="1:13" x14ac:dyDescent="0.15">
      <c r="A42" s="112" t="s">
        <v>36</v>
      </c>
      <c r="B42" s="112" t="s">
        <v>396</v>
      </c>
      <c r="C42" s="173" t="s">
        <v>1625</v>
      </c>
      <c r="D42" s="111" t="s">
        <v>60</v>
      </c>
      <c r="E42" s="111" t="s">
        <v>63</v>
      </c>
      <c r="F42" s="111">
        <v>0.18099999999999999</v>
      </c>
      <c r="G42" s="112">
        <v>3.1600000000000003E-2</v>
      </c>
      <c r="H42" s="112">
        <v>1.6999999999999999E-3</v>
      </c>
      <c r="I42" s="133">
        <v>5.1000000000000005E-88</v>
      </c>
      <c r="J42" s="111" t="s">
        <v>61</v>
      </c>
    </row>
    <row r="43" spans="1:13" x14ac:dyDescent="0.15">
      <c r="A43" s="112" t="s">
        <v>36</v>
      </c>
      <c r="B43" s="112" t="s">
        <v>369</v>
      </c>
      <c r="C43" s="173" t="s">
        <v>1621</v>
      </c>
      <c r="D43" s="111" t="s">
        <v>63</v>
      </c>
      <c r="E43" s="111" t="s">
        <v>61</v>
      </c>
      <c r="F43" s="111">
        <v>0.42</v>
      </c>
      <c r="G43" s="112">
        <v>-8.3999999999999995E-3</v>
      </c>
      <c r="H43" s="112">
        <v>1.2999999999999999E-3</v>
      </c>
      <c r="I43" s="133">
        <v>1.4800000000000001E-10</v>
      </c>
      <c r="J43" s="111" t="s">
        <v>61</v>
      </c>
    </row>
    <row r="44" spans="1:13" x14ac:dyDescent="0.15">
      <c r="A44" s="112" t="s">
        <v>36</v>
      </c>
      <c r="B44" s="112" t="s">
        <v>345</v>
      </c>
      <c r="C44" s="173" t="s">
        <v>1655</v>
      </c>
      <c r="D44" s="111" t="s">
        <v>60</v>
      </c>
      <c r="E44" s="111" t="s">
        <v>63</v>
      </c>
      <c r="F44" s="111">
        <v>0.26400000000000001</v>
      </c>
      <c r="G44" s="112">
        <v>-8.6E-3</v>
      </c>
      <c r="H44" s="112">
        <v>1.5E-3</v>
      </c>
      <c r="I44" s="133">
        <v>2.0799999999999998E-9</v>
      </c>
      <c r="J44" s="111" t="s">
        <v>1562</v>
      </c>
      <c r="K44" s="112" t="s">
        <v>1656</v>
      </c>
      <c r="L44" s="112">
        <v>0.86</v>
      </c>
    </row>
    <row r="45" spans="1:13" x14ac:dyDescent="0.15">
      <c r="A45" s="112" t="s">
        <v>36</v>
      </c>
      <c r="B45" s="112" t="s">
        <v>296</v>
      </c>
      <c r="C45" s="173" t="s">
        <v>1623</v>
      </c>
      <c r="D45" s="111" t="s">
        <v>67</v>
      </c>
      <c r="E45" s="111" t="s">
        <v>61</v>
      </c>
      <c r="F45" s="111">
        <v>0.17599999999999999</v>
      </c>
      <c r="G45" s="112">
        <v>-1.06E-2</v>
      </c>
      <c r="H45" s="112">
        <v>1.6000000000000001E-3</v>
      </c>
      <c r="I45" s="133">
        <v>4.18E-11</v>
      </c>
      <c r="J45" s="111" t="s">
        <v>61</v>
      </c>
    </row>
    <row r="46" spans="1:13" x14ac:dyDescent="0.15">
      <c r="A46" s="112" t="s">
        <v>36</v>
      </c>
      <c r="B46" s="112" t="s">
        <v>306</v>
      </c>
      <c r="C46" s="173" t="s">
        <v>1648</v>
      </c>
      <c r="D46" s="111" t="s">
        <v>67</v>
      </c>
      <c r="E46" s="111" t="s">
        <v>61</v>
      </c>
      <c r="F46" s="111">
        <v>0.27600000000000002</v>
      </c>
      <c r="G46" s="112">
        <v>-8.6E-3</v>
      </c>
      <c r="H46" s="112">
        <v>1.5E-3</v>
      </c>
      <c r="I46" s="133">
        <v>2.6799999999999998E-8</v>
      </c>
      <c r="J46" s="111" t="s">
        <v>1561</v>
      </c>
    </row>
    <row r="47" spans="1:13" x14ac:dyDescent="0.15">
      <c r="A47" s="112" t="s">
        <v>36</v>
      </c>
      <c r="B47" s="112" t="s">
        <v>354</v>
      </c>
      <c r="C47" s="173" t="s">
        <v>1635</v>
      </c>
      <c r="D47" s="111" t="s">
        <v>60</v>
      </c>
      <c r="E47" s="111" t="s">
        <v>63</v>
      </c>
      <c r="F47" s="111">
        <v>0.627</v>
      </c>
      <c r="G47" s="112">
        <v>-9.7999999999999997E-3</v>
      </c>
      <c r="H47" s="112">
        <v>1.4E-3</v>
      </c>
      <c r="I47" s="133">
        <v>5.5099999999999997E-13</v>
      </c>
      <c r="J47" s="111" t="s">
        <v>1561</v>
      </c>
    </row>
    <row r="48" spans="1:13" x14ac:dyDescent="0.15">
      <c r="A48" s="112" t="s">
        <v>36</v>
      </c>
      <c r="B48" s="112" t="s">
        <v>393</v>
      </c>
      <c r="C48" s="173" t="s">
        <v>1611</v>
      </c>
      <c r="D48" s="111" t="s">
        <v>67</v>
      </c>
      <c r="E48" s="111" t="s">
        <v>63</v>
      </c>
      <c r="F48" s="111">
        <v>0.90600000000000003</v>
      </c>
      <c r="G48" s="112">
        <v>1.21E-2</v>
      </c>
      <c r="H48" s="112">
        <v>2.3999999999999998E-3</v>
      </c>
      <c r="I48" s="133">
        <v>4.6100000000000003E-8</v>
      </c>
      <c r="J48" s="111" t="s">
        <v>1562</v>
      </c>
      <c r="K48" s="112" t="s">
        <v>1612</v>
      </c>
      <c r="L48" s="112">
        <v>0.98</v>
      </c>
    </row>
    <row r="49" spans="1:13" x14ac:dyDescent="0.15">
      <c r="A49" s="112" t="s">
        <v>36</v>
      </c>
      <c r="B49" s="112" t="s">
        <v>401</v>
      </c>
      <c r="C49" s="173" t="s">
        <v>1600</v>
      </c>
      <c r="D49" s="111" t="s">
        <v>67</v>
      </c>
      <c r="E49" s="111" t="s">
        <v>61</v>
      </c>
      <c r="F49" s="111">
        <v>0.26200000000000001</v>
      </c>
      <c r="G49" s="112">
        <v>2.2800000000000001E-2</v>
      </c>
      <c r="H49" s="112">
        <v>1.5E-3</v>
      </c>
      <c r="I49" s="133">
        <v>8.2900000000000002E-56</v>
      </c>
      <c r="J49" s="111" t="s">
        <v>1562</v>
      </c>
    </row>
    <row r="50" spans="1:13" x14ac:dyDescent="0.15">
      <c r="A50" s="112" t="s">
        <v>36</v>
      </c>
      <c r="B50" s="112" t="s">
        <v>348</v>
      </c>
      <c r="C50" s="173" t="s">
        <v>1633</v>
      </c>
      <c r="D50" s="111" t="s">
        <v>67</v>
      </c>
      <c r="E50" s="111" t="s">
        <v>63</v>
      </c>
      <c r="F50" s="111">
        <v>0.81699999999999995</v>
      </c>
      <c r="G50" s="112">
        <v>1.6400000000000001E-2</v>
      </c>
      <c r="H50" s="112">
        <v>1.8E-3</v>
      </c>
      <c r="I50" s="133">
        <v>3.1999999999999997E-20</v>
      </c>
      <c r="J50" s="111" t="s">
        <v>1561</v>
      </c>
    </row>
    <row r="51" spans="1:13" x14ac:dyDescent="0.15">
      <c r="A51" s="112" t="s">
        <v>36</v>
      </c>
      <c r="B51" s="112" t="s">
        <v>342</v>
      </c>
      <c r="C51" s="173" t="s">
        <v>1631</v>
      </c>
      <c r="D51" s="111" t="s">
        <v>60</v>
      </c>
      <c r="E51" s="111" t="s">
        <v>61</v>
      </c>
      <c r="F51" s="111">
        <v>0.53200000000000003</v>
      </c>
      <c r="G51" s="112">
        <v>1.0800000000000001E-2</v>
      </c>
      <c r="H51" s="112">
        <v>1.4E-3</v>
      </c>
      <c r="I51" s="133">
        <v>4.7000000000000002E-14</v>
      </c>
      <c r="J51" s="111" t="s">
        <v>1561</v>
      </c>
    </row>
    <row r="52" spans="1:13" x14ac:dyDescent="0.15">
      <c r="A52" s="112" t="s">
        <v>36</v>
      </c>
      <c r="B52" s="112" t="s">
        <v>375</v>
      </c>
      <c r="C52" s="173" t="s">
        <v>1622</v>
      </c>
      <c r="D52" s="111" t="s">
        <v>60</v>
      </c>
      <c r="E52" s="111" t="s">
        <v>63</v>
      </c>
      <c r="F52" s="111">
        <v>0.30599999999999999</v>
      </c>
      <c r="G52" s="112">
        <v>-3.0700000000000002E-2</v>
      </c>
      <c r="H52" s="112">
        <v>1.4E-3</v>
      </c>
      <c r="I52" s="133">
        <v>5.5499999999999996E-122</v>
      </c>
      <c r="J52" s="111" t="s">
        <v>61</v>
      </c>
    </row>
    <row r="53" spans="1:13" x14ac:dyDescent="0.15">
      <c r="A53" s="112" t="s">
        <v>36</v>
      </c>
      <c r="B53" s="112" t="s">
        <v>341</v>
      </c>
      <c r="C53" s="173" t="s">
        <v>1606</v>
      </c>
      <c r="D53" s="111" t="s">
        <v>60</v>
      </c>
      <c r="E53" s="111" t="s">
        <v>63</v>
      </c>
      <c r="F53" s="111">
        <v>0.47899999999999998</v>
      </c>
      <c r="G53" s="112">
        <v>6.4999999999999997E-3</v>
      </c>
      <c r="H53" s="112">
        <v>1.2999999999999999E-3</v>
      </c>
      <c r="I53" s="133">
        <v>4.5499999999999997E-8</v>
      </c>
      <c r="J53" s="111" t="s">
        <v>1561</v>
      </c>
      <c r="K53" s="112" t="s">
        <v>1607</v>
      </c>
      <c r="L53" s="112">
        <v>0.99</v>
      </c>
    </row>
    <row r="54" spans="1:13" x14ac:dyDescent="0.15">
      <c r="A54" s="112" t="s">
        <v>36</v>
      </c>
      <c r="B54" s="112" t="s">
        <v>406</v>
      </c>
      <c r="C54" s="173" t="s">
        <v>1670</v>
      </c>
      <c r="D54" s="111" t="s">
        <v>60</v>
      </c>
      <c r="E54" s="111" t="s">
        <v>63</v>
      </c>
      <c r="F54" s="111">
        <v>4.1000000000000002E-2</v>
      </c>
      <c r="G54" s="112">
        <v>-2.8400000000000002E-2</v>
      </c>
      <c r="H54" s="112">
        <v>2.8999999999999998E-3</v>
      </c>
      <c r="I54" s="133">
        <v>9.4899999999999999E-24</v>
      </c>
      <c r="J54" s="111" t="s">
        <v>1562</v>
      </c>
    </row>
    <row r="55" spans="1:13" x14ac:dyDescent="0.15">
      <c r="A55" s="112" t="s">
        <v>36</v>
      </c>
      <c r="B55" s="112" t="s">
        <v>400</v>
      </c>
      <c r="C55" s="173" t="s">
        <v>1600</v>
      </c>
      <c r="D55" s="111" t="s">
        <v>60</v>
      </c>
      <c r="E55" s="111" t="s">
        <v>63</v>
      </c>
      <c r="F55" s="111">
        <v>0.97799999999999998</v>
      </c>
      <c r="G55" s="112">
        <v>4.2700000000000002E-2</v>
      </c>
      <c r="H55" s="112">
        <v>3.8E-3</v>
      </c>
      <c r="I55" s="133">
        <v>1.9099999999999999E-33</v>
      </c>
      <c r="J55" s="111" t="s">
        <v>1562</v>
      </c>
      <c r="K55" s="112" t="s">
        <v>1601</v>
      </c>
      <c r="L55" s="112">
        <v>0.94</v>
      </c>
    </row>
    <row r="56" spans="1:13" x14ac:dyDescent="0.15">
      <c r="A56" s="179" t="s">
        <v>36</v>
      </c>
      <c r="B56" s="179" t="s">
        <v>403</v>
      </c>
      <c r="C56" s="180" t="s">
        <v>1492</v>
      </c>
      <c r="D56" s="181" t="s">
        <v>60</v>
      </c>
      <c r="E56" s="181" t="s">
        <v>63</v>
      </c>
      <c r="F56" s="181">
        <v>0.215</v>
      </c>
      <c r="G56" s="179">
        <v>1.0800000000000001E-2</v>
      </c>
      <c r="H56" s="179">
        <v>1.5E-3</v>
      </c>
      <c r="I56" s="182">
        <v>3.28E-15</v>
      </c>
      <c r="J56" s="181" t="s">
        <v>1562</v>
      </c>
      <c r="K56" s="179" t="s">
        <v>1608</v>
      </c>
      <c r="L56" s="179">
        <v>1</v>
      </c>
      <c r="M56" s="179" t="s">
        <v>1494</v>
      </c>
    </row>
    <row r="57" spans="1:13" x14ac:dyDescent="0.15">
      <c r="A57" s="112" t="s">
        <v>36</v>
      </c>
      <c r="B57" s="112" t="s">
        <v>386</v>
      </c>
      <c r="C57" s="173" t="s">
        <v>1652</v>
      </c>
      <c r="D57" s="111" t="s">
        <v>60</v>
      </c>
      <c r="E57" s="111" t="s">
        <v>63</v>
      </c>
      <c r="F57" s="111">
        <v>0.32200000000000001</v>
      </c>
      <c r="G57" s="112">
        <v>8.6E-3</v>
      </c>
      <c r="H57" s="112">
        <v>1.5E-3</v>
      </c>
      <c r="I57" s="133">
        <v>1.4899999999999999E-8</v>
      </c>
      <c r="J57" s="111" t="s">
        <v>1563</v>
      </c>
    </row>
    <row r="58" spans="1:13" x14ac:dyDescent="0.15">
      <c r="A58" s="112" t="s">
        <v>36</v>
      </c>
      <c r="B58" s="112" t="s">
        <v>383</v>
      </c>
      <c r="C58" s="173" t="s">
        <v>1597</v>
      </c>
      <c r="D58" s="111" t="s">
        <v>67</v>
      </c>
      <c r="E58" s="111" t="s">
        <v>63</v>
      </c>
      <c r="F58" s="111">
        <v>0.28799999999999998</v>
      </c>
      <c r="G58" s="112">
        <v>-1.0800000000000001E-2</v>
      </c>
      <c r="H58" s="112">
        <v>1.4E-3</v>
      </c>
      <c r="I58" s="133">
        <v>2.76E-16</v>
      </c>
      <c r="J58" s="111" t="s">
        <v>61</v>
      </c>
      <c r="K58" s="112" t="s">
        <v>287</v>
      </c>
      <c r="L58" s="112">
        <v>0.97</v>
      </c>
    </row>
    <row r="59" spans="1:13" x14ac:dyDescent="0.15">
      <c r="A59" s="112" t="s">
        <v>36</v>
      </c>
      <c r="B59" s="112" t="s">
        <v>388</v>
      </c>
      <c r="C59" s="173" t="s">
        <v>1645</v>
      </c>
      <c r="D59" s="111" t="s">
        <v>60</v>
      </c>
      <c r="E59" s="111" t="s">
        <v>63</v>
      </c>
      <c r="F59" s="111">
        <v>0.63800000000000001</v>
      </c>
      <c r="G59" s="112">
        <v>8.5000000000000006E-3</v>
      </c>
      <c r="H59" s="112">
        <v>1.4E-3</v>
      </c>
      <c r="I59" s="133">
        <v>1.9900000000000001E-10</v>
      </c>
      <c r="J59" s="111" t="s">
        <v>1561</v>
      </c>
    </row>
    <row r="60" spans="1:13" x14ac:dyDescent="0.15">
      <c r="A60" s="112" t="s">
        <v>36</v>
      </c>
      <c r="B60" s="112" t="s">
        <v>402</v>
      </c>
      <c r="C60" s="173" t="s">
        <v>1647</v>
      </c>
      <c r="D60" s="111" t="s">
        <v>67</v>
      </c>
      <c r="E60" s="111" t="s">
        <v>61</v>
      </c>
      <c r="F60" s="111">
        <v>0.41799999999999998</v>
      </c>
      <c r="G60" s="112">
        <v>1.0200000000000001E-2</v>
      </c>
      <c r="H60" s="112">
        <v>1.2999999999999999E-3</v>
      </c>
      <c r="I60" s="133">
        <v>1.4999999999999999E-15</v>
      </c>
      <c r="J60" s="111" t="s">
        <v>1561</v>
      </c>
    </row>
    <row r="61" spans="1:13" x14ac:dyDescent="0.15">
      <c r="A61" s="112" t="s">
        <v>36</v>
      </c>
      <c r="B61" s="112" t="s">
        <v>340</v>
      </c>
      <c r="C61" s="173" t="s">
        <v>1649</v>
      </c>
      <c r="D61" s="111" t="s">
        <v>60</v>
      </c>
      <c r="E61" s="111" t="s">
        <v>63</v>
      </c>
      <c r="F61" s="111">
        <v>0.33600000000000002</v>
      </c>
      <c r="G61" s="112">
        <v>6.6E-3</v>
      </c>
      <c r="H61" s="112">
        <v>1.2999999999999999E-3</v>
      </c>
      <c r="I61" s="133">
        <v>4.8499999999999998E-8</v>
      </c>
      <c r="J61" s="111" t="s">
        <v>1563</v>
      </c>
    </row>
    <row r="62" spans="1:13" x14ac:dyDescent="0.15">
      <c r="A62" s="112" t="s">
        <v>36</v>
      </c>
      <c r="B62" s="112" t="s">
        <v>356</v>
      </c>
      <c r="C62" s="173" t="s">
        <v>1658</v>
      </c>
      <c r="D62" s="111" t="s">
        <v>67</v>
      </c>
      <c r="E62" s="111" t="s">
        <v>61</v>
      </c>
      <c r="F62" s="111">
        <v>0.33200000000000002</v>
      </c>
      <c r="G62" s="112">
        <v>8.5000000000000006E-3</v>
      </c>
      <c r="H62" s="112">
        <v>1.2999999999999999E-3</v>
      </c>
      <c r="I62" s="133">
        <v>6.0199999999999996E-11</v>
      </c>
      <c r="J62" s="111" t="s">
        <v>1562</v>
      </c>
    </row>
    <row r="63" spans="1:13" x14ac:dyDescent="0.15">
      <c r="A63" s="112" t="s">
        <v>36</v>
      </c>
      <c r="B63" s="112" t="s">
        <v>358</v>
      </c>
      <c r="C63" s="173" t="s">
        <v>1637</v>
      </c>
      <c r="D63" s="111" t="s">
        <v>60</v>
      </c>
      <c r="E63" s="111" t="s">
        <v>63</v>
      </c>
      <c r="F63" s="111">
        <v>0.28100000000000003</v>
      </c>
      <c r="G63" s="112">
        <v>8.3000000000000001E-3</v>
      </c>
      <c r="H63" s="112">
        <v>1.4E-3</v>
      </c>
      <c r="I63" s="133">
        <v>4.7600000000000001E-9</v>
      </c>
      <c r="J63" s="111" t="s">
        <v>1561</v>
      </c>
    </row>
    <row r="64" spans="1:13" x14ac:dyDescent="0.15">
      <c r="A64" s="112" t="s">
        <v>36</v>
      </c>
      <c r="B64" s="112" t="s">
        <v>372</v>
      </c>
      <c r="C64" s="173" t="s">
        <v>1641</v>
      </c>
      <c r="D64" s="111" t="s">
        <v>60</v>
      </c>
      <c r="E64" s="111" t="s">
        <v>63</v>
      </c>
      <c r="F64" s="111">
        <v>0.501</v>
      </c>
      <c r="G64" s="112">
        <v>-7.3000000000000001E-3</v>
      </c>
      <c r="H64" s="112">
        <v>1.2999999999999999E-3</v>
      </c>
      <c r="I64" s="133">
        <v>7.5699999999999993E-9</v>
      </c>
      <c r="J64" s="111" t="s">
        <v>1561</v>
      </c>
    </row>
    <row r="65" spans="1:13" x14ac:dyDescent="0.15">
      <c r="A65" s="112" t="s">
        <v>36</v>
      </c>
      <c r="B65" s="112" t="s">
        <v>368</v>
      </c>
      <c r="C65" s="173" t="s">
        <v>1663</v>
      </c>
      <c r="D65" s="111" t="s">
        <v>67</v>
      </c>
      <c r="E65" s="111" t="s">
        <v>63</v>
      </c>
      <c r="F65" s="111">
        <v>0.12</v>
      </c>
      <c r="G65" s="112">
        <v>-1.18E-2</v>
      </c>
      <c r="H65" s="112">
        <v>2.0999999999999999E-3</v>
      </c>
      <c r="I65" s="133">
        <v>6.6100000000000001E-9</v>
      </c>
      <c r="J65" s="111" t="s">
        <v>1562</v>
      </c>
    </row>
    <row r="66" spans="1:13" x14ac:dyDescent="0.15">
      <c r="A66" s="112" t="s">
        <v>36</v>
      </c>
      <c r="B66" s="112" t="s">
        <v>349</v>
      </c>
      <c r="C66" s="173" t="s">
        <v>1634</v>
      </c>
      <c r="D66" s="111" t="s">
        <v>67</v>
      </c>
      <c r="E66" s="111" t="s">
        <v>61</v>
      </c>
      <c r="F66" s="111">
        <v>0.91300000000000003</v>
      </c>
      <c r="G66" s="112">
        <v>-2.6499999999999999E-2</v>
      </c>
      <c r="H66" s="112">
        <v>2.5000000000000001E-3</v>
      </c>
      <c r="I66" s="133">
        <v>2.81E-29</v>
      </c>
      <c r="J66" s="111" t="s">
        <v>1561</v>
      </c>
    </row>
    <row r="67" spans="1:13" x14ac:dyDescent="0.15">
      <c r="A67" s="112" t="s">
        <v>36</v>
      </c>
      <c r="B67" s="112" t="s">
        <v>405</v>
      </c>
      <c r="C67" s="173" t="s">
        <v>1613</v>
      </c>
      <c r="D67" s="111" t="s">
        <v>60</v>
      </c>
      <c r="E67" s="111" t="s">
        <v>63</v>
      </c>
      <c r="F67" s="111">
        <v>0.193</v>
      </c>
      <c r="G67" s="112">
        <v>1.2800000000000001E-2</v>
      </c>
      <c r="H67" s="112">
        <v>1.6000000000000001E-3</v>
      </c>
      <c r="I67" s="133">
        <v>4.4999999999999998E-14</v>
      </c>
      <c r="J67" s="111" t="s">
        <v>1563</v>
      </c>
      <c r="K67" s="112" t="s">
        <v>1614</v>
      </c>
      <c r="L67" s="112">
        <v>0.96</v>
      </c>
    </row>
    <row r="68" spans="1:13" x14ac:dyDescent="0.15">
      <c r="A68" s="112" t="s">
        <v>36</v>
      </c>
      <c r="B68" s="112" t="s">
        <v>249</v>
      </c>
      <c r="C68" s="173" t="s">
        <v>1615</v>
      </c>
      <c r="D68" s="111" t="s">
        <v>60</v>
      </c>
      <c r="E68" s="111" t="s">
        <v>63</v>
      </c>
      <c r="F68" s="111">
        <v>0.307</v>
      </c>
      <c r="G68" s="112">
        <v>1.3299999999999999E-2</v>
      </c>
      <c r="H68" s="112">
        <v>1.4E-3</v>
      </c>
      <c r="I68" s="133">
        <v>1.04E-22</v>
      </c>
      <c r="J68" s="111" t="s">
        <v>61</v>
      </c>
    </row>
    <row r="69" spans="1:13" x14ac:dyDescent="0.15">
      <c r="A69" s="112" t="s">
        <v>36</v>
      </c>
      <c r="B69" s="112" t="s">
        <v>379</v>
      </c>
      <c r="C69" s="173" t="s">
        <v>1609</v>
      </c>
      <c r="D69" s="111" t="s">
        <v>63</v>
      </c>
      <c r="E69" s="111" t="s">
        <v>61</v>
      </c>
      <c r="F69" s="111">
        <v>0.82299999999999995</v>
      </c>
      <c r="G69" s="112">
        <v>-8.9999999999999993E-3</v>
      </c>
      <c r="H69" s="112">
        <v>1.6999999999999999E-3</v>
      </c>
      <c r="I69" s="133">
        <v>2.03E-8</v>
      </c>
      <c r="J69" s="111" t="s">
        <v>1560</v>
      </c>
      <c r="K69" s="112" t="s">
        <v>1610</v>
      </c>
      <c r="L69" s="112">
        <v>0.98</v>
      </c>
    </row>
    <row r="70" spans="1:13" x14ac:dyDescent="0.15">
      <c r="A70" s="112" t="s">
        <v>36</v>
      </c>
      <c r="B70" s="112" t="s">
        <v>374</v>
      </c>
      <c r="C70" s="173" t="s">
        <v>1642</v>
      </c>
      <c r="D70" s="111" t="s">
        <v>67</v>
      </c>
      <c r="E70" s="111" t="s">
        <v>61</v>
      </c>
      <c r="F70" s="111">
        <v>0.48799999999999999</v>
      </c>
      <c r="G70" s="112">
        <v>-7.3000000000000001E-3</v>
      </c>
      <c r="H70" s="112">
        <v>1.4E-3</v>
      </c>
      <c r="I70" s="133">
        <v>3.5399999999999999E-8</v>
      </c>
      <c r="J70" s="111" t="s">
        <v>1561</v>
      </c>
      <c r="K70" s="112" t="s">
        <v>1643</v>
      </c>
      <c r="L70" s="112">
        <v>-0.8</v>
      </c>
    </row>
    <row r="71" spans="1:13" x14ac:dyDescent="0.15">
      <c r="A71" s="112" t="s">
        <v>36</v>
      </c>
      <c r="B71" s="112" t="s">
        <v>359</v>
      </c>
      <c r="C71" s="173" t="s">
        <v>1659</v>
      </c>
      <c r="D71" s="111" t="s">
        <v>60</v>
      </c>
      <c r="E71" s="111" t="s">
        <v>63</v>
      </c>
      <c r="F71" s="111">
        <v>0.57799999999999996</v>
      </c>
      <c r="G71" s="112">
        <v>1.7600000000000001E-2</v>
      </c>
      <c r="H71" s="112">
        <v>1.2999999999999999E-3</v>
      </c>
      <c r="I71" s="133">
        <v>5.2000000000000002E-38</v>
      </c>
      <c r="J71" s="111" t="s">
        <v>1562</v>
      </c>
    </row>
    <row r="72" spans="1:13" x14ac:dyDescent="0.15">
      <c r="A72" s="112" t="s">
        <v>36</v>
      </c>
      <c r="B72" s="112" t="s">
        <v>373</v>
      </c>
      <c r="C72" s="173" t="s">
        <v>1628</v>
      </c>
      <c r="D72" s="111" t="s">
        <v>67</v>
      </c>
      <c r="E72" s="111" t="s">
        <v>61</v>
      </c>
      <c r="F72" s="111">
        <v>0.4</v>
      </c>
      <c r="G72" s="112">
        <v>1.8800000000000001E-2</v>
      </c>
      <c r="H72" s="112">
        <v>1.2999999999999999E-3</v>
      </c>
      <c r="I72" s="133">
        <v>1.3400000000000001E-56</v>
      </c>
      <c r="J72" s="111" t="s">
        <v>1560</v>
      </c>
    </row>
    <row r="73" spans="1:13" x14ac:dyDescent="0.15">
      <c r="A73" s="112" t="s">
        <v>36</v>
      </c>
      <c r="B73" s="112" t="s">
        <v>367</v>
      </c>
      <c r="C73" s="173" t="s">
        <v>1676</v>
      </c>
      <c r="D73" s="111" t="s">
        <v>60</v>
      </c>
      <c r="E73" s="111" t="s">
        <v>61</v>
      </c>
      <c r="F73" s="111">
        <v>0.72299999999999998</v>
      </c>
      <c r="G73" s="112">
        <v>-2.0799999999999999E-2</v>
      </c>
      <c r="H73" s="112">
        <v>1.4E-3</v>
      </c>
      <c r="I73" s="133">
        <v>5.4299999999999998E-55</v>
      </c>
      <c r="J73" s="111" t="s">
        <v>1563</v>
      </c>
    </row>
    <row r="74" spans="1:13" x14ac:dyDescent="0.15">
      <c r="A74" s="112" t="s">
        <v>36</v>
      </c>
      <c r="B74" s="112" t="s">
        <v>389</v>
      </c>
      <c r="C74" s="173" t="s">
        <v>1646</v>
      </c>
      <c r="D74" s="111" t="s">
        <v>60</v>
      </c>
      <c r="E74" s="111" t="s">
        <v>63</v>
      </c>
      <c r="F74" s="111">
        <v>0.72799999999999998</v>
      </c>
      <c r="G74" s="112">
        <v>2.47E-2</v>
      </c>
      <c r="H74" s="112">
        <v>1.4E-3</v>
      </c>
      <c r="I74" s="133">
        <v>1.9E-62</v>
      </c>
      <c r="J74" s="111" t="s">
        <v>1561</v>
      </c>
    </row>
    <row r="75" spans="1:13" x14ac:dyDescent="0.15">
      <c r="A75" s="112" t="s">
        <v>36</v>
      </c>
      <c r="B75" s="112" t="s">
        <v>385</v>
      </c>
      <c r="C75" s="173" t="s">
        <v>1667</v>
      </c>
      <c r="D75" s="111" t="s">
        <v>67</v>
      </c>
      <c r="E75" s="111" t="s">
        <v>61</v>
      </c>
      <c r="F75" s="111">
        <v>0.20399999999999999</v>
      </c>
      <c r="G75" s="112">
        <v>1.3100000000000001E-2</v>
      </c>
      <c r="H75" s="112">
        <v>1.6999999999999999E-3</v>
      </c>
      <c r="I75" s="133">
        <v>1.49E-13</v>
      </c>
      <c r="J75" s="111" t="s">
        <v>1562</v>
      </c>
    </row>
    <row r="76" spans="1:13" x14ac:dyDescent="0.15">
      <c r="A76" s="112" t="s">
        <v>36</v>
      </c>
      <c r="B76" s="112" t="s">
        <v>362</v>
      </c>
      <c r="C76" s="173" t="s">
        <v>1639</v>
      </c>
      <c r="D76" s="111" t="s">
        <v>60</v>
      </c>
      <c r="E76" s="111" t="s">
        <v>63</v>
      </c>
      <c r="F76" s="111">
        <v>0.32300000000000001</v>
      </c>
      <c r="G76" s="112">
        <v>3.2199999999999999E-2</v>
      </c>
      <c r="H76" s="112">
        <v>1.4E-3</v>
      </c>
      <c r="I76" s="133">
        <v>1.4300000000000001E-116</v>
      </c>
      <c r="J76" s="111" t="s">
        <v>1561</v>
      </c>
    </row>
    <row r="77" spans="1:13" x14ac:dyDescent="0.15">
      <c r="A77" s="183" t="s">
        <v>36</v>
      </c>
      <c r="B77" s="183" t="s">
        <v>360</v>
      </c>
      <c r="C77" s="184" t="s">
        <v>1660</v>
      </c>
      <c r="D77" s="185" t="s">
        <v>67</v>
      </c>
      <c r="E77" s="185" t="s">
        <v>61</v>
      </c>
      <c r="F77" s="185">
        <v>0.80200000000000005</v>
      </c>
      <c r="G77" s="183">
        <v>1.2500000000000001E-2</v>
      </c>
      <c r="H77" s="183">
        <v>1.6000000000000001E-3</v>
      </c>
      <c r="I77" s="186">
        <v>4.6600000000000002E-17</v>
      </c>
      <c r="J77" s="185" t="s">
        <v>1562</v>
      </c>
      <c r="K77" s="183"/>
      <c r="L77" s="183"/>
      <c r="M77" s="183"/>
    </row>
    <row r="78" spans="1:13" ht="169" customHeight="1" x14ac:dyDescent="0.15">
      <c r="A78" s="140" t="s">
        <v>1960</v>
      </c>
      <c r="B78" s="140"/>
      <c r="C78" s="140"/>
      <c r="D78" s="140"/>
      <c r="E78" s="140"/>
      <c r="F78" s="140"/>
      <c r="G78" s="140"/>
      <c r="H78" s="140"/>
      <c r="I78" s="140"/>
      <c r="J78" s="140"/>
      <c r="K78" s="140"/>
      <c r="L78" s="140"/>
      <c r="M78" s="140"/>
    </row>
  </sheetData>
  <sortState xmlns:xlrd2="http://schemas.microsoft.com/office/spreadsheetml/2017/richdata2" ref="B3:L77">
    <sortCondition ref="B2:B77"/>
  </sortState>
  <mergeCells count="1">
    <mergeCell ref="A78:M78"/>
  </mergeCells>
  <pageMargins left="0.7" right="0.7" top="0.75" bottom="0.75" header="0.3" footer="0.3"/>
  <pageSetup paperSize="9" orientation="landscape" horizontalDpi="0" verticalDpi="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490BEB-679E-7945-B7E2-8C4168BEA5AA}">
  <dimension ref="A1:AC25"/>
  <sheetViews>
    <sheetView zoomScale="132" workbookViewId="0">
      <selection activeCell="A6" sqref="A6"/>
    </sheetView>
  </sheetViews>
  <sheetFormatPr baseColWidth="10" defaultRowHeight="11" x14ac:dyDescent="0.15"/>
  <cols>
    <col min="1" max="1" width="9.6640625" style="224" customWidth="1"/>
    <col min="2" max="2" width="7.6640625" style="189" customWidth="1"/>
    <col min="3" max="3" width="5.5" style="189" customWidth="1"/>
    <col min="4" max="4" width="7" style="208" customWidth="1"/>
    <col min="5" max="5" width="4.5" style="188" customWidth="1"/>
    <col min="6" max="6" width="1" style="188" customWidth="1"/>
    <col min="7" max="7" width="6.1640625" style="208" customWidth="1"/>
    <col min="8" max="8" width="4.83203125" style="188" customWidth="1"/>
    <col min="9" max="9" width="0.5" style="188" customWidth="1"/>
    <col min="10" max="10" width="6.6640625" style="208" customWidth="1"/>
    <col min="11" max="11" width="5" style="188" customWidth="1"/>
    <col min="12" max="12" width="0.83203125" style="188" customWidth="1"/>
    <col min="13" max="13" width="6.1640625" style="188" customWidth="1"/>
    <col min="14" max="14" width="5.83203125" style="188" customWidth="1"/>
    <col min="15" max="15" width="1" style="188" customWidth="1"/>
    <col min="16" max="16" width="5.83203125" style="188" customWidth="1"/>
    <col min="17" max="17" width="5.1640625" style="188" customWidth="1"/>
    <col min="18" max="18" width="1.1640625" style="188" customWidth="1"/>
    <col min="19" max="19" width="4.33203125" style="188" customWidth="1"/>
    <col min="20" max="20" width="5" style="188" customWidth="1"/>
    <col min="21" max="21" width="1" style="188" customWidth="1"/>
    <col min="22" max="22" width="4.83203125" style="188" customWidth="1"/>
    <col min="23" max="23" width="4.6640625" style="188" customWidth="1"/>
    <col min="24" max="24" width="0.83203125" style="188" customWidth="1"/>
    <col min="25" max="25" width="5.83203125" style="188" customWidth="1"/>
    <col min="26" max="26" width="5.33203125" style="188" customWidth="1"/>
    <col min="27" max="27" width="0.6640625" style="188" customWidth="1"/>
    <col min="28" max="28" width="5" style="188" customWidth="1"/>
    <col min="29" max="29" width="4.83203125" style="188" customWidth="1"/>
    <col min="30" max="16384" width="10.83203125" style="189"/>
  </cols>
  <sheetData>
    <row r="1" spans="1:29" x14ac:dyDescent="0.15">
      <c r="A1" s="187" t="s">
        <v>1961</v>
      </c>
      <c r="B1" s="187"/>
      <c r="C1" s="187"/>
      <c r="D1" s="187"/>
      <c r="E1" s="187"/>
      <c r="F1" s="187"/>
      <c r="G1" s="187"/>
      <c r="H1" s="187"/>
      <c r="I1" s="187"/>
      <c r="J1" s="187"/>
      <c r="K1" s="187"/>
      <c r="L1" s="187"/>
      <c r="M1" s="187"/>
      <c r="N1" s="187"/>
      <c r="O1" s="187"/>
      <c r="P1" s="187"/>
      <c r="Q1" s="187"/>
    </row>
    <row r="2" spans="1:29" x14ac:dyDescent="0.15">
      <c r="A2" s="190"/>
      <c r="B2" s="191"/>
      <c r="C2" s="191"/>
      <c r="D2" s="192" t="s">
        <v>1061</v>
      </c>
      <c r="E2" s="192"/>
      <c r="F2" s="192"/>
      <c r="G2" s="192"/>
      <c r="H2" s="192"/>
      <c r="I2" s="192"/>
      <c r="J2" s="192"/>
      <c r="K2" s="192"/>
      <c r="L2" s="192"/>
      <c r="M2" s="192"/>
      <c r="N2" s="192"/>
      <c r="O2" s="192"/>
      <c r="P2" s="192"/>
      <c r="Q2" s="192"/>
      <c r="R2" s="192"/>
      <c r="S2" s="192"/>
      <c r="T2" s="192"/>
      <c r="U2" s="192"/>
      <c r="V2" s="192"/>
      <c r="W2" s="192"/>
      <c r="X2" s="192"/>
      <c r="Y2" s="192"/>
      <c r="Z2" s="192"/>
      <c r="AA2" s="192"/>
      <c r="AB2" s="192"/>
      <c r="AC2" s="192"/>
    </row>
    <row r="3" spans="1:29" s="194" customFormat="1" ht="45" customHeight="1" x14ac:dyDescent="0.15">
      <c r="A3" s="193"/>
      <c r="D3" s="195" t="s">
        <v>416</v>
      </c>
      <c r="E3" s="195"/>
      <c r="F3" s="196"/>
      <c r="G3" s="195" t="s">
        <v>1050</v>
      </c>
      <c r="H3" s="195"/>
      <c r="I3" s="196"/>
      <c r="J3" s="195" t="s">
        <v>13</v>
      </c>
      <c r="K3" s="195"/>
      <c r="L3" s="196"/>
      <c r="M3" s="195" t="s">
        <v>14</v>
      </c>
      <c r="N3" s="195"/>
      <c r="O3" s="196"/>
      <c r="P3" s="195" t="s">
        <v>1205</v>
      </c>
      <c r="Q3" s="195"/>
      <c r="R3" s="196"/>
      <c r="S3" s="195" t="s">
        <v>1037</v>
      </c>
      <c r="T3" s="195"/>
      <c r="U3" s="196"/>
      <c r="V3" s="197" t="s">
        <v>1820</v>
      </c>
      <c r="W3" s="197"/>
      <c r="X3" s="198"/>
      <c r="Y3" s="197" t="s">
        <v>1817</v>
      </c>
      <c r="Z3" s="197"/>
      <c r="AA3" s="198"/>
      <c r="AB3" s="199" t="s">
        <v>1162</v>
      </c>
      <c r="AC3" s="199"/>
    </row>
    <row r="4" spans="1:29" s="194" customFormat="1" x14ac:dyDescent="0.15">
      <c r="A4" s="193"/>
      <c r="D4" s="195" t="s">
        <v>1033</v>
      </c>
      <c r="E4" s="195"/>
      <c r="F4" s="196"/>
      <c r="G4" s="195" t="s">
        <v>1033</v>
      </c>
      <c r="H4" s="195"/>
      <c r="I4" s="196"/>
      <c r="J4" s="195" t="s">
        <v>1033</v>
      </c>
      <c r="K4" s="195"/>
      <c r="L4" s="196"/>
      <c r="M4" s="195" t="s">
        <v>1033</v>
      </c>
      <c r="N4" s="195"/>
      <c r="O4" s="196"/>
      <c r="P4" s="195" t="s">
        <v>1748</v>
      </c>
      <c r="Q4" s="195"/>
      <c r="R4" s="196"/>
      <c r="S4" s="195" t="s">
        <v>1748</v>
      </c>
      <c r="T4" s="195"/>
      <c r="U4" s="196"/>
      <c r="V4" s="195" t="s">
        <v>1033</v>
      </c>
      <c r="W4" s="195"/>
      <c r="X4" s="196"/>
      <c r="Y4" s="195" t="s">
        <v>1033</v>
      </c>
      <c r="Z4" s="195"/>
      <c r="AA4" s="196"/>
      <c r="AB4" s="195" t="s">
        <v>1033</v>
      </c>
      <c r="AC4" s="195"/>
    </row>
    <row r="5" spans="1:29" ht="12" x14ac:dyDescent="0.15">
      <c r="A5" s="200" t="s">
        <v>1028</v>
      </c>
      <c r="B5" s="201" t="s">
        <v>1</v>
      </c>
      <c r="C5" s="202" t="s">
        <v>1962</v>
      </c>
      <c r="D5" s="203" t="s">
        <v>1746</v>
      </c>
      <c r="E5" s="204" t="s">
        <v>1747</v>
      </c>
      <c r="F5" s="204"/>
      <c r="G5" s="203" t="s">
        <v>1746</v>
      </c>
      <c r="H5" s="204" t="s">
        <v>1747</v>
      </c>
      <c r="I5" s="204"/>
      <c r="J5" s="203" t="s">
        <v>1746</v>
      </c>
      <c r="K5" s="204" t="s">
        <v>1747</v>
      </c>
      <c r="L5" s="204"/>
      <c r="M5" s="204" t="s">
        <v>1746</v>
      </c>
      <c r="N5" s="204" t="s">
        <v>1747</v>
      </c>
      <c r="O5" s="204"/>
      <c r="P5" s="204" t="s">
        <v>1746</v>
      </c>
      <c r="Q5" s="204" t="s">
        <v>1747</v>
      </c>
      <c r="R5" s="204"/>
      <c r="S5" s="204" t="s">
        <v>1746</v>
      </c>
      <c r="T5" s="204" t="s">
        <v>1747</v>
      </c>
      <c r="U5" s="204"/>
      <c r="V5" s="204" t="s">
        <v>1746</v>
      </c>
      <c r="W5" s="204" t="s">
        <v>1747</v>
      </c>
      <c r="X5" s="204"/>
      <c r="Y5" s="204" t="s">
        <v>1746</v>
      </c>
      <c r="Z5" s="204" t="s">
        <v>1747</v>
      </c>
      <c r="AA5" s="204"/>
      <c r="AB5" s="204" t="s">
        <v>1746</v>
      </c>
      <c r="AC5" s="204" t="s">
        <v>1747</v>
      </c>
    </row>
    <row r="6" spans="1:29" ht="24" customHeight="1" x14ac:dyDescent="0.15">
      <c r="A6" s="205" t="s">
        <v>1822</v>
      </c>
      <c r="B6" s="206" t="s">
        <v>15</v>
      </c>
      <c r="C6" s="207">
        <v>4.4999999999999998E-2</v>
      </c>
      <c r="D6" s="208" t="s">
        <v>1755</v>
      </c>
      <c r="E6" s="208">
        <v>2.7E-2</v>
      </c>
      <c r="F6" s="208"/>
      <c r="G6" s="208" t="s">
        <v>1759</v>
      </c>
      <c r="H6" s="188">
        <v>3.3000000000000002E-2</v>
      </c>
      <c r="J6" s="208" t="s">
        <v>1749</v>
      </c>
      <c r="K6" s="209">
        <v>3.5999999999999997E-2</v>
      </c>
      <c r="M6" s="188">
        <v>-3.6999999999999998E-2</v>
      </c>
      <c r="N6" s="188">
        <v>3.6999999999999998E-2</v>
      </c>
      <c r="P6" s="210">
        <v>0.95299999999999996</v>
      </c>
      <c r="Q6" s="210">
        <v>1.0489999999999999</v>
      </c>
      <c r="R6" s="210"/>
      <c r="S6" s="210">
        <v>0.82599999999999996</v>
      </c>
      <c r="T6" s="210">
        <v>1.2110000000000001</v>
      </c>
      <c r="U6" s="210"/>
      <c r="V6" s="210">
        <v>-2.3E-2</v>
      </c>
      <c r="W6" s="210">
        <v>2.3E-2</v>
      </c>
      <c r="X6" s="210"/>
      <c r="Y6" s="211" t="s">
        <v>1777</v>
      </c>
      <c r="Z6" s="211" t="s">
        <v>1686</v>
      </c>
      <c r="AA6" s="211"/>
      <c r="AB6" s="210">
        <v>-7.2999999999999995E-2</v>
      </c>
      <c r="AC6" s="210">
        <v>7.2999999999999995E-2</v>
      </c>
    </row>
    <row r="7" spans="1:29" ht="34" customHeight="1" x14ac:dyDescent="0.15">
      <c r="A7" s="205"/>
      <c r="B7" s="205" t="s">
        <v>1821</v>
      </c>
      <c r="C7" s="207"/>
      <c r="D7" s="212">
        <v>-1.8710999999999998E-2</v>
      </c>
      <c r="E7" s="212">
        <v>1.8710999999999998E-2</v>
      </c>
      <c r="F7" s="212">
        <v>0</v>
      </c>
      <c r="G7" s="212">
        <v>-2.2869E-2</v>
      </c>
      <c r="H7" s="212">
        <v>2.2869E-2</v>
      </c>
      <c r="I7" s="212"/>
      <c r="J7" s="212">
        <v>-2.4947999999999998E-2</v>
      </c>
      <c r="K7" s="212">
        <v>2.4947999999999998E-2</v>
      </c>
      <c r="L7" s="212">
        <v>0</v>
      </c>
      <c r="M7" s="212">
        <v>-2.5640999999999997E-2</v>
      </c>
      <c r="N7" s="212">
        <v>2.5640999999999997E-2</v>
      </c>
      <c r="O7" s="213">
        <v>-1.8710999999999998E-2</v>
      </c>
      <c r="P7" s="213">
        <f>EXP(LN(P6)*0.693)</f>
        <v>0.96718907029484957</v>
      </c>
      <c r="Q7" s="213">
        <f>EXP(LN(Q6)*0.693)</f>
        <v>1.0337068955170206</v>
      </c>
      <c r="R7" s="213"/>
      <c r="S7" s="213">
        <f>EXP(LN(S6)*0.693)</f>
        <v>0.87592550616638443</v>
      </c>
      <c r="T7" s="213">
        <f>EXP(LN(T6)*0.693)</f>
        <v>1.1418758584591362</v>
      </c>
      <c r="U7" s="213"/>
      <c r="V7" s="213">
        <v>-1.5938999999999998E-2</v>
      </c>
      <c r="W7" s="213">
        <v>1.5938999999999998E-2</v>
      </c>
      <c r="X7" s="213">
        <v>0</v>
      </c>
      <c r="Y7" s="213">
        <v>-4.8510000000000005E-2</v>
      </c>
      <c r="Z7" s="213">
        <v>4.8510000000000005E-2</v>
      </c>
      <c r="AA7" s="213">
        <v>0</v>
      </c>
      <c r="AB7" s="213">
        <f>AB6*0.693</f>
        <v>-5.0588999999999995E-2</v>
      </c>
      <c r="AC7" s="213">
        <f>AC6*0.693</f>
        <v>5.0588999999999995E-2</v>
      </c>
    </row>
    <row r="8" spans="1:29" ht="14" customHeight="1" x14ac:dyDescent="0.15">
      <c r="A8" s="214" t="s">
        <v>20</v>
      </c>
      <c r="B8" s="214"/>
      <c r="C8" s="214"/>
      <c r="D8" s="214"/>
      <c r="E8" s="214"/>
      <c r="F8" s="214"/>
      <c r="G8" s="214"/>
      <c r="H8" s="214"/>
      <c r="I8" s="214"/>
      <c r="J8" s="214"/>
      <c r="K8" s="214"/>
      <c r="L8" s="214"/>
      <c r="M8" s="214"/>
      <c r="N8" s="214"/>
      <c r="O8" s="214"/>
      <c r="P8" s="214"/>
      <c r="Q8" s="214"/>
    </row>
    <row r="9" spans="1:29" ht="23" customHeight="1" x14ac:dyDescent="0.15">
      <c r="A9" s="205" t="s">
        <v>21</v>
      </c>
      <c r="B9" s="206" t="s">
        <v>10</v>
      </c>
      <c r="C9" s="215">
        <v>4.5999999999999999E-2</v>
      </c>
      <c r="D9" s="211" t="s">
        <v>1755</v>
      </c>
      <c r="E9" s="211" t="s">
        <v>1754</v>
      </c>
      <c r="F9" s="211"/>
      <c r="G9" s="211" t="s">
        <v>1759</v>
      </c>
      <c r="H9" s="211" t="s">
        <v>1758</v>
      </c>
      <c r="I9" s="211"/>
      <c r="J9" s="211" t="s">
        <v>1749</v>
      </c>
      <c r="K9" s="211" t="s">
        <v>57</v>
      </c>
      <c r="L9" s="211"/>
      <c r="M9" s="211" t="s">
        <v>1763</v>
      </c>
      <c r="N9" s="211" t="s">
        <v>1762</v>
      </c>
      <c r="O9" s="211"/>
      <c r="P9" s="211" t="s">
        <v>1839</v>
      </c>
      <c r="Q9" s="211" t="s">
        <v>1840</v>
      </c>
      <c r="R9" s="211"/>
      <c r="S9" s="211">
        <v>0.82799999999999996</v>
      </c>
      <c r="T9" s="211">
        <v>1.208</v>
      </c>
      <c r="U9" s="211"/>
      <c r="V9" s="211">
        <v>-2.3E-2</v>
      </c>
      <c r="W9" s="211">
        <v>2.3E-2</v>
      </c>
      <c r="X9" s="211"/>
      <c r="Y9" s="211">
        <v>-6.9000000000000006E-2</v>
      </c>
      <c r="Z9" s="211">
        <v>6.9000000000000006E-2</v>
      </c>
      <c r="AA9" s="211"/>
      <c r="AB9" s="211">
        <v>-7.2999999999999995E-2</v>
      </c>
      <c r="AC9" s="211">
        <v>7.2999999999999995E-2</v>
      </c>
    </row>
    <row r="10" spans="1:29" x14ac:dyDescent="0.15">
      <c r="A10" s="205"/>
      <c r="B10" s="206" t="s">
        <v>1823</v>
      </c>
      <c r="C10" s="215"/>
      <c r="D10" s="216">
        <f>D9/0.527</f>
        <v>-5.1233396584440226E-2</v>
      </c>
      <c r="E10" s="216">
        <f t="shared" ref="E10:N10" si="0">E9/0.527</f>
        <v>5.1233396584440226E-2</v>
      </c>
      <c r="F10" s="216">
        <f t="shared" si="0"/>
        <v>0</v>
      </c>
      <c r="G10" s="216">
        <f t="shared" si="0"/>
        <v>-6.2618595825426948E-2</v>
      </c>
      <c r="H10" s="217">
        <f t="shared" si="0"/>
        <v>6.2618595825426948E-2</v>
      </c>
      <c r="I10" s="216"/>
      <c r="J10" s="216">
        <f t="shared" si="0"/>
        <v>-6.8311195445920292E-2</v>
      </c>
      <c r="K10" s="216">
        <f t="shared" si="0"/>
        <v>6.8311195445920292E-2</v>
      </c>
      <c r="L10" s="216">
        <f t="shared" si="0"/>
        <v>0</v>
      </c>
      <c r="M10" s="216">
        <f t="shared" si="0"/>
        <v>-7.020872865275142E-2</v>
      </c>
      <c r="N10" s="216">
        <f t="shared" si="0"/>
        <v>7.020872865275142E-2</v>
      </c>
      <c r="O10" s="216">
        <f t="shared" ref="O10" si="1">O9/0.527</f>
        <v>0</v>
      </c>
      <c r="P10" s="216">
        <f>EXP(LN(P9)/0.527)</f>
        <v>0.91451821893523189</v>
      </c>
      <c r="Q10" s="216">
        <f t="shared" ref="Q10:T10" si="2">EXP(LN(Q9)/0.527)</f>
        <v>1.0930403891772811</v>
      </c>
      <c r="R10" s="216"/>
      <c r="S10" s="216">
        <f t="shared" si="2"/>
        <v>0.69897210192746928</v>
      </c>
      <c r="T10" s="216">
        <f t="shared" si="2"/>
        <v>1.4312804293713632</v>
      </c>
      <c r="U10" s="216">
        <f t="shared" ref="U10" si="3">U9/0.527</f>
        <v>0</v>
      </c>
      <c r="V10" s="216">
        <f t="shared" ref="V10" si="4">V9/0.527</f>
        <v>-4.3643263757115747E-2</v>
      </c>
      <c r="W10" s="216">
        <f t="shared" ref="W10" si="5">W9/0.527</f>
        <v>4.3643263757115747E-2</v>
      </c>
      <c r="X10" s="216">
        <f t="shared" ref="X10" si="6">X9/0.527</f>
        <v>0</v>
      </c>
      <c r="Y10" s="216">
        <f t="shared" ref="Y10" si="7">Y9/0.527</f>
        <v>-0.13092979127134724</v>
      </c>
      <c r="Z10" s="216">
        <f t="shared" ref="Z10" si="8">Z9/0.527</f>
        <v>0.13092979127134724</v>
      </c>
      <c r="AA10" s="216">
        <f t="shared" ref="AA10" si="9">AA9/0.527</f>
        <v>0</v>
      </c>
      <c r="AB10" s="216">
        <f t="shared" ref="AB10" si="10">AB9/0.527</f>
        <v>-0.1385199240986717</v>
      </c>
      <c r="AC10" s="216">
        <f t="shared" ref="AC10" si="11">AC9/0.527</f>
        <v>0.1385199240986717</v>
      </c>
    </row>
    <row r="11" spans="1:29" ht="21" customHeight="1" x14ac:dyDescent="0.15">
      <c r="A11" s="205" t="s">
        <v>26</v>
      </c>
      <c r="B11" s="206" t="s">
        <v>10</v>
      </c>
      <c r="C11" s="215">
        <v>1.2999999999999999E-2</v>
      </c>
      <c r="D11" s="211" t="s">
        <v>1750</v>
      </c>
      <c r="E11" s="211" t="s">
        <v>1751</v>
      </c>
      <c r="F11" s="211"/>
      <c r="G11" s="211" t="s">
        <v>1761</v>
      </c>
      <c r="H11" s="211" t="s">
        <v>1760</v>
      </c>
      <c r="I11" s="211"/>
      <c r="J11" s="211" t="s">
        <v>1765</v>
      </c>
      <c r="K11" s="211" t="s">
        <v>1764</v>
      </c>
      <c r="L11" s="211"/>
      <c r="M11" s="211" t="s">
        <v>1769</v>
      </c>
      <c r="N11" s="211" t="s">
        <v>1768</v>
      </c>
      <c r="O11" s="211"/>
      <c r="P11" s="211" t="s">
        <v>1842</v>
      </c>
      <c r="Q11" s="211" t="s">
        <v>1841</v>
      </c>
      <c r="R11" s="211"/>
      <c r="S11" s="211">
        <v>0.70099999999999996</v>
      </c>
      <c r="T11" s="211">
        <v>1.427</v>
      </c>
      <c r="U11" s="211"/>
      <c r="V11" s="211">
        <v>-4.2000000000000003E-2</v>
      </c>
      <c r="W11" s="211">
        <v>4.2000000000000003E-2</v>
      </c>
      <c r="X11" s="211"/>
      <c r="Y11" s="211" t="s">
        <v>1774</v>
      </c>
      <c r="Z11" s="211" t="s">
        <v>1775</v>
      </c>
      <c r="AA11" s="211"/>
      <c r="AB11" s="211">
        <v>-0.13600000000000001</v>
      </c>
      <c r="AC11" s="211">
        <v>0.13600000000000001</v>
      </c>
    </row>
    <row r="12" spans="1:29" x14ac:dyDescent="0.15">
      <c r="A12" s="205"/>
      <c r="B12" s="206" t="s">
        <v>1824</v>
      </c>
      <c r="C12" s="215"/>
      <c r="D12" s="216">
        <f>D11/0.522</f>
        <v>-9.5785440613026823E-2</v>
      </c>
      <c r="E12" s="216">
        <f t="shared" ref="E12:N12" si="12">E11/0.522</f>
        <v>9.5785440613026823E-2</v>
      </c>
      <c r="F12" s="216">
        <f t="shared" si="12"/>
        <v>0</v>
      </c>
      <c r="G12" s="216">
        <f t="shared" si="12"/>
        <v>-0.11685823754789271</v>
      </c>
      <c r="H12" s="216">
        <f t="shared" si="12"/>
        <v>0.11685823754789271</v>
      </c>
      <c r="I12" s="216"/>
      <c r="J12" s="216">
        <f t="shared" si="12"/>
        <v>-0.12835249042145594</v>
      </c>
      <c r="K12" s="216">
        <f t="shared" si="12"/>
        <v>0.12835249042145594</v>
      </c>
      <c r="L12" s="216">
        <f t="shared" si="12"/>
        <v>0</v>
      </c>
      <c r="M12" s="216">
        <f t="shared" si="12"/>
        <v>-0.13026819923371649</v>
      </c>
      <c r="N12" s="216">
        <f t="shared" si="12"/>
        <v>0.13026819923371649</v>
      </c>
      <c r="O12" s="216">
        <f t="shared" ref="O12" si="13">O11/0.527</f>
        <v>0</v>
      </c>
      <c r="P12" s="216">
        <f>EXP(LN(P11)/0.522)</f>
        <v>0.84351740841239176</v>
      </c>
      <c r="Q12" s="216">
        <f t="shared" ref="Q12:T12" si="14">EXP(LN(Q11)/0.522)</f>
        <v>1.1836503889579721</v>
      </c>
      <c r="R12" s="216"/>
      <c r="S12" s="216">
        <f t="shared" si="14"/>
        <v>0.50633814644339936</v>
      </c>
      <c r="T12" s="216">
        <f t="shared" si="14"/>
        <v>1.9762021439593602</v>
      </c>
      <c r="U12" s="216">
        <f t="shared" ref="U12" si="15">U11/0.527</f>
        <v>0</v>
      </c>
      <c r="V12" s="216">
        <f>V11/0.522</f>
        <v>-8.0459770114942528E-2</v>
      </c>
      <c r="W12" s="216">
        <f t="shared" ref="W12:AC12" si="16">W11/0.522</f>
        <v>8.0459770114942528E-2</v>
      </c>
      <c r="X12" s="216">
        <f t="shared" si="16"/>
        <v>0</v>
      </c>
      <c r="Y12" s="216">
        <f t="shared" si="16"/>
        <v>-0.24904214559386972</v>
      </c>
      <c r="Z12" s="216">
        <f t="shared" si="16"/>
        <v>0.24904214559386972</v>
      </c>
      <c r="AA12" s="216">
        <f t="shared" si="16"/>
        <v>0</v>
      </c>
      <c r="AB12" s="216">
        <f t="shared" si="16"/>
        <v>-0.26053639846743298</v>
      </c>
      <c r="AC12" s="216">
        <f t="shared" si="16"/>
        <v>0.26053639846743298</v>
      </c>
    </row>
    <row r="13" spans="1:29" ht="23" customHeight="1" x14ac:dyDescent="0.15">
      <c r="A13" s="205" t="s">
        <v>31</v>
      </c>
      <c r="B13" s="206" t="s">
        <v>10</v>
      </c>
      <c r="C13" s="215">
        <v>1.2999999999999999E-2</v>
      </c>
      <c r="D13" s="211" t="s">
        <v>1750</v>
      </c>
      <c r="E13" s="211" t="s">
        <v>1751</v>
      </c>
      <c r="F13" s="211"/>
      <c r="G13" s="211" t="s">
        <v>1761</v>
      </c>
      <c r="H13" s="211" t="s">
        <v>1760</v>
      </c>
      <c r="I13" s="211"/>
      <c r="J13" s="211" t="s">
        <v>1765</v>
      </c>
      <c r="K13" s="211" t="s">
        <v>1764</v>
      </c>
      <c r="L13" s="211"/>
      <c r="M13" s="211" t="s">
        <v>1769</v>
      </c>
      <c r="N13" s="211" t="s">
        <v>1768</v>
      </c>
      <c r="O13" s="211"/>
      <c r="P13" s="211" t="s">
        <v>1842</v>
      </c>
      <c r="Q13" s="211" t="s">
        <v>1841</v>
      </c>
      <c r="R13" s="211"/>
      <c r="S13" s="211">
        <v>0.70099999999999996</v>
      </c>
      <c r="T13" s="211">
        <v>1.427</v>
      </c>
      <c r="U13" s="211"/>
      <c r="V13" s="211">
        <v>-4.2000000000000003E-2</v>
      </c>
      <c r="W13" s="211">
        <v>4.2000000000000003E-2</v>
      </c>
      <c r="X13" s="211"/>
      <c r="Y13" s="211" t="s">
        <v>1774</v>
      </c>
      <c r="Z13" s="211" t="s">
        <v>1775</v>
      </c>
      <c r="AA13" s="211"/>
      <c r="AB13" s="211">
        <v>-0.13600000000000001</v>
      </c>
      <c r="AC13" s="211">
        <v>0.13600000000000001</v>
      </c>
    </row>
    <row r="14" spans="1:29" x14ac:dyDescent="0.15">
      <c r="A14" s="205"/>
      <c r="B14" s="206" t="s">
        <v>1823</v>
      </c>
      <c r="C14" s="215"/>
      <c r="D14" s="216">
        <f>D13/1.383</f>
        <v>-3.6153289949385395E-2</v>
      </c>
      <c r="E14" s="216">
        <f t="shared" ref="E14:N14" si="17">E13/1.383</f>
        <v>3.6153289949385395E-2</v>
      </c>
      <c r="F14" s="216">
        <f t="shared" si="17"/>
        <v>0</v>
      </c>
      <c r="G14" s="216">
        <f t="shared" si="17"/>
        <v>-4.4107013738250177E-2</v>
      </c>
      <c r="H14" s="216">
        <f t="shared" si="17"/>
        <v>4.4107013738250177E-2</v>
      </c>
      <c r="I14" s="216"/>
      <c r="J14" s="216">
        <f t="shared" si="17"/>
        <v>-4.844540853217643E-2</v>
      </c>
      <c r="K14" s="216">
        <f t="shared" si="17"/>
        <v>4.844540853217643E-2</v>
      </c>
      <c r="L14" s="216">
        <f t="shared" si="17"/>
        <v>0</v>
      </c>
      <c r="M14" s="216">
        <f t="shared" si="17"/>
        <v>-4.9168474331164141E-2</v>
      </c>
      <c r="N14" s="216">
        <f t="shared" si="17"/>
        <v>4.9168474331164141E-2</v>
      </c>
      <c r="O14" s="216">
        <f t="shared" ref="O14" si="18">O13/0.527</f>
        <v>0</v>
      </c>
      <c r="P14" s="216">
        <f>EXP(LN(P13)/1.383)</f>
        <v>0.9377885212227226</v>
      </c>
      <c r="Q14" s="216">
        <f t="shared" ref="Q14:U14" si="19">EXP(LN(Q13)/1.383)</f>
        <v>1.0657061758412405</v>
      </c>
      <c r="R14" s="216"/>
      <c r="S14" s="216">
        <f t="shared" si="19"/>
        <v>0.77347089348906584</v>
      </c>
      <c r="T14" s="216">
        <f t="shared" si="19"/>
        <v>1.2931791489915696</v>
      </c>
      <c r="U14" s="216" t="e">
        <f t="shared" si="19"/>
        <v>#NUM!</v>
      </c>
      <c r="V14" s="216">
        <f>V13/1.383</f>
        <v>-3.0368763557483733E-2</v>
      </c>
      <c r="W14" s="216">
        <f t="shared" ref="W14:AC14" si="20">W13/1.383</f>
        <v>3.0368763557483733E-2</v>
      </c>
      <c r="X14" s="216">
        <f t="shared" si="20"/>
        <v>0</v>
      </c>
      <c r="Y14" s="216">
        <f t="shared" si="20"/>
        <v>-9.3998553868402029E-2</v>
      </c>
      <c r="Z14" s="216">
        <f t="shared" si="20"/>
        <v>9.3998553868402029E-2</v>
      </c>
      <c r="AA14" s="216">
        <f t="shared" si="20"/>
        <v>0</v>
      </c>
      <c r="AB14" s="216">
        <f t="shared" si="20"/>
        <v>-9.8336948662328283E-2</v>
      </c>
      <c r="AC14" s="216">
        <f t="shared" si="20"/>
        <v>9.8336948662328283E-2</v>
      </c>
    </row>
    <row r="15" spans="1:29" ht="22" customHeight="1" x14ac:dyDescent="0.15">
      <c r="A15" s="205" t="s">
        <v>1818</v>
      </c>
      <c r="B15" s="206" t="s">
        <v>10</v>
      </c>
      <c r="C15" s="215" t="s">
        <v>1161</v>
      </c>
      <c r="D15" s="211" t="s">
        <v>1753</v>
      </c>
      <c r="E15" s="211" t="s">
        <v>1752</v>
      </c>
      <c r="F15" s="211"/>
      <c r="G15" s="211" t="s">
        <v>1757</v>
      </c>
      <c r="H15" s="211" t="s">
        <v>1756</v>
      </c>
      <c r="I15" s="211"/>
      <c r="J15" s="211" t="s">
        <v>1759</v>
      </c>
      <c r="K15" s="211" t="s">
        <v>1758</v>
      </c>
      <c r="L15" s="211"/>
      <c r="M15" s="211" t="s">
        <v>1767</v>
      </c>
      <c r="N15" s="211" t="s">
        <v>1766</v>
      </c>
      <c r="O15" s="211"/>
      <c r="P15" s="211" t="s">
        <v>1844</v>
      </c>
      <c r="Q15" s="211" t="s">
        <v>1843</v>
      </c>
      <c r="R15" s="211"/>
      <c r="S15" s="211" t="s">
        <v>1770</v>
      </c>
      <c r="T15" s="211">
        <v>1.1910000000000001</v>
      </c>
      <c r="U15" s="211"/>
      <c r="V15" s="211">
        <v>-2.1000000000000001E-2</v>
      </c>
      <c r="W15" s="211">
        <v>2.1000000000000001E-2</v>
      </c>
      <c r="X15" s="211"/>
      <c r="Y15" s="211">
        <v>-6.4000000000000001E-2</v>
      </c>
      <c r="Z15" s="211">
        <v>6.4000000000000001E-2</v>
      </c>
      <c r="AA15" s="211"/>
      <c r="AB15" s="211">
        <v>-6.7000000000000004E-2</v>
      </c>
      <c r="AC15" s="211">
        <v>6.7000000000000004E-2</v>
      </c>
    </row>
    <row r="16" spans="1:29" x14ac:dyDescent="0.15">
      <c r="A16" s="205"/>
      <c r="B16" s="206" t="s">
        <v>1825</v>
      </c>
      <c r="C16" s="215"/>
      <c r="D16" s="216">
        <f>D15/0.348</f>
        <v>-7.1839080459770124E-2</v>
      </c>
      <c r="E16" s="216">
        <f t="shared" ref="E16:N16" si="21">E15/0.348</f>
        <v>7.1839080459770124E-2</v>
      </c>
      <c r="F16" s="216">
        <f t="shared" si="21"/>
        <v>0</v>
      </c>
      <c r="G16" s="216">
        <f t="shared" si="21"/>
        <v>-8.6206896551724144E-2</v>
      </c>
      <c r="H16" s="216">
        <f t="shared" si="21"/>
        <v>8.6206896551724144E-2</v>
      </c>
      <c r="I16" s="216"/>
      <c r="J16" s="216">
        <f t="shared" si="21"/>
        <v>-9.4827586206896561E-2</v>
      </c>
      <c r="K16" s="216">
        <f t="shared" si="21"/>
        <v>9.4827586206896561E-2</v>
      </c>
      <c r="L16" s="216">
        <f t="shared" si="21"/>
        <v>0</v>
      </c>
      <c r="M16" s="216">
        <f t="shared" si="21"/>
        <v>-9.7701149425287376E-2</v>
      </c>
      <c r="N16" s="216">
        <f t="shared" si="21"/>
        <v>9.7701149425287376E-2</v>
      </c>
      <c r="O16" s="216">
        <f t="shared" ref="O16" si="22">O15/0.527</f>
        <v>0</v>
      </c>
      <c r="P16" s="216">
        <f>EXP(LN(P15)/0.348)</f>
        <v>0.88135169989087891</v>
      </c>
      <c r="Q16" s="216">
        <f t="shared" ref="Q16:T16" si="23">EXP(LN(Q15)/0.348)</f>
        <v>1.134832772327468</v>
      </c>
      <c r="R16" s="216"/>
      <c r="S16" s="216">
        <f t="shared" si="23"/>
        <v>0.60591505239714294</v>
      </c>
      <c r="T16" s="216">
        <f t="shared" si="23"/>
        <v>1.6524839333066406</v>
      </c>
      <c r="U16" s="216">
        <f t="shared" ref="U16" si="24">U15/0.527</f>
        <v>0</v>
      </c>
      <c r="V16" s="216">
        <f>V15/0.348</f>
        <v>-6.0344827586206906E-2</v>
      </c>
      <c r="W16" s="216">
        <f t="shared" ref="W16:AC16" si="25">W15/0.348</f>
        <v>6.0344827586206906E-2</v>
      </c>
      <c r="X16" s="216">
        <f t="shared" si="25"/>
        <v>0</v>
      </c>
      <c r="Y16" s="216">
        <f t="shared" si="25"/>
        <v>-0.18390804597701152</v>
      </c>
      <c r="Z16" s="216">
        <f t="shared" si="25"/>
        <v>0.18390804597701152</v>
      </c>
      <c r="AA16" s="216">
        <f t="shared" si="25"/>
        <v>0</v>
      </c>
      <c r="AB16" s="216">
        <f t="shared" si="25"/>
        <v>-0.19252873563218392</v>
      </c>
      <c r="AC16" s="216">
        <f t="shared" si="25"/>
        <v>0.19252873563218392</v>
      </c>
    </row>
    <row r="17" spans="1:29" ht="10" customHeight="1" x14ac:dyDescent="0.15">
      <c r="A17" s="214" t="s">
        <v>8</v>
      </c>
      <c r="B17" s="214"/>
      <c r="C17" s="214"/>
      <c r="D17" s="214"/>
      <c r="E17" s="214"/>
      <c r="F17" s="214"/>
      <c r="G17" s="214"/>
      <c r="H17" s="214"/>
      <c r="I17" s="214"/>
      <c r="J17" s="214"/>
      <c r="K17" s="214"/>
      <c r="L17" s="214"/>
      <c r="M17" s="214"/>
      <c r="N17" s="214"/>
      <c r="O17" s="214"/>
      <c r="P17" s="214"/>
      <c r="Q17" s="214"/>
      <c r="R17" s="208"/>
      <c r="S17" s="208"/>
      <c r="T17" s="208"/>
      <c r="U17" s="208"/>
      <c r="V17" s="208"/>
      <c r="W17" s="208"/>
      <c r="X17" s="208"/>
      <c r="Y17" s="208"/>
      <c r="Z17" s="208"/>
      <c r="AA17" s="208"/>
      <c r="AB17" s="208"/>
      <c r="AC17" s="208"/>
    </row>
    <row r="18" spans="1:29" ht="12" x14ac:dyDescent="0.15">
      <c r="A18" s="205" t="s">
        <v>416</v>
      </c>
      <c r="B18" s="206" t="s">
        <v>10</v>
      </c>
      <c r="C18" s="215" t="s">
        <v>56</v>
      </c>
      <c r="D18" s="208" t="s">
        <v>9</v>
      </c>
      <c r="E18" s="208" t="s">
        <v>9</v>
      </c>
      <c r="F18" s="208"/>
      <c r="G18" s="208" t="s">
        <v>9</v>
      </c>
      <c r="H18" s="208" t="s">
        <v>9</v>
      </c>
      <c r="I18" s="208"/>
      <c r="J18" s="208" t="s">
        <v>9</v>
      </c>
      <c r="K18" s="208" t="s">
        <v>9</v>
      </c>
      <c r="L18" s="208"/>
      <c r="M18" s="208" t="s">
        <v>9</v>
      </c>
      <c r="N18" s="208" t="s">
        <v>9</v>
      </c>
      <c r="O18" s="208"/>
      <c r="P18" s="208" t="s">
        <v>1846</v>
      </c>
      <c r="Q18" s="208" t="s">
        <v>1845</v>
      </c>
      <c r="R18" s="208"/>
      <c r="S18" s="208">
        <v>0.73899999999999999</v>
      </c>
      <c r="T18" s="208">
        <v>1.353</v>
      </c>
      <c r="U18" s="208"/>
      <c r="V18" s="208">
        <v>-3.5999999999999997E-2</v>
      </c>
      <c r="W18" s="208">
        <v>3.5999999999999997E-2</v>
      </c>
      <c r="X18" s="208"/>
      <c r="Y18" s="208" t="s">
        <v>1773</v>
      </c>
      <c r="Z18" s="208" t="s">
        <v>1772</v>
      </c>
      <c r="AA18" s="208"/>
      <c r="AB18" s="208">
        <v>-0.11600000000000001</v>
      </c>
      <c r="AC18" s="208">
        <v>0.11600000000000001</v>
      </c>
    </row>
    <row r="19" spans="1:29" ht="12" x14ac:dyDescent="0.15">
      <c r="A19" s="205" t="s">
        <v>1050</v>
      </c>
      <c r="B19" s="206" t="s">
        <v>10</v>
      </c>
      <c r="C19" s="218">
        <v>2.5999999999999999E-2</v>
      </c>
      <c r="D19" s="208" t="s">
        <v>9</v>
      </c>
      <c r="E19" s="208" t="s">
        <v>9</v>
      </c>
      <c r="F19" s="208"/>
      <c r="G19" s="208" t="s">
        <v>9</v>
      </c>
      <c r="H19" s="208" t="s">
        <v>9</v>
      </c>
      <c r="I19" s="208"/>
      <c r="J19" s="208" t="s">
        <v>9</v>
      </c>
      <c r="K19" s="208" t="s">
        <v>9</v>
      </c>
      <c r="L19" s="208"/>
      <c r="M19" s="208" t="s">
        <v>9</v>
      </c>
      <c r="N19" s="208" t="s">
        <v>9</v>
      </c>
      <c r="O19" s="208"/>
      <c r="P19" s="208" t="s">
        <v>1848</v>
      </c>
      <c r="Q19" s="208" t="s">
        <v>1847</v>
      </c>
      <c r="R19" s="208"/>
      <c r="S19" s="208">
        <v>0.77800000000000002</v>
      </c>
      <c r="T19" s="208">
        <v>1.286</v>
      </c>
      <c r="U19" s="208"/>
      <c r="V19" s="208" t="s">
        <v>1757</v>
      </c>
      <c r="W19" s="208" t="s">
        <v>1756</v>
      </c>
      <c r="X19" s="208"/>
      <c r="Y19" s="208">
        <v>-9.1999999999999998E-2</v>
      </c>
      <c r="Z19" s="208">
        <v>9.1999999999999998E-2</v>
      </c>
      <c r="AA19" s="208"/>
      <c r="AB19" s="208">
        <v>-9.6000000000000002E-2</v>
      </c>
      <c r="AC19" s="208">
        <v>9.6000000000000002E-2</v>
      </c>
    </row>
    <row r="20" spans="1:29" ht="35" customHeight="1" x14ac:dyDescent="0.15">
      <c r="A20" s="205" t="s">
        <v>1154</v>
      </c>
      <c r="B20" s="206" t="s">
        <v>10</v>
      </c>
      <c r="C20" s="215" t="s">
        <v>57</v>
      </c>
      <c r="D20" s="215" t="s">
        <v>9</v>
      </c>
      <c r="E20" s="215" t="s">
        <v>9</v>
      </c>
      <c r="F20" s="215"/>
      <c r="G20" s="215" t="s">
        <v>9</v>
      </c>
      <c r="H20" s="215" t="s">
        <v>9</v>
      </c>
      <c r="I20" s="215"/>
      <c r="J20" s="215" t="s">
        <v>9</v>
      </c>
      <c r="K20" s="215" t="s">
        <v>9</v>
      </c>
      <c r="L20" s="215"/>
      <c r="M20" s="215" t="s">
        <v>9</v>
      </c>
      <c r="N20" s="215" t="s">
        <v>9</v>
      </c>
      <c r="O20" s="215"/>
      <c r="P20" s="215" t="s">
        <v>1850</v>
      </c>
      <c r="Q20" s="215" t="s">
        <v>1849</v>
      </c>
      <c r="R20" s="215"/>
      <c r="S20" s="215">
        <v>0.80700000000000005</v>
      </c>
      <c r="T20" s="215">
        <v>1.238</v>
      </c>
      <c r="U20" s="215"/>
      <c r="V20" s="215">
        <v>-2.5999999999999999E-2</v>
      </c>
      <c r="W20" s="215">
        <v>2.5999999999999999E-2</v>
      </c>
      <c r="X20" s="215"/>
      <c r="Y20" s="215" t="s">
        <v>1771</v>
      </c>
      <c r="Z20" s="215" t="s">
        <v>1776</v>
      </c>
      <c r="AA20" s="215"/>
      <c r="AB20" s="215">
        <v>-8.2000000000000003E-2</v>
      </c>
      <c r="AC20" s="215">
        <v>8.2000000000000003E-2</v>
      </c>
    </row>
    <row r="21" spans="1:29" ht="28" customHeight="1" x14ac:dyDescent="0.15">
      <c r="A21" s="205" t="s">
        <v>1155</v>
      </c>
      <c r="B21" s="206" t="s">
        <v>10</v>
      </c>
      <c r="C21" s="215" t="s">
        <v>57</v>
      </c>
      <c r="D21" s="215" t="s">
        <v>9</v>
      </c>
      <c r="E21" s="215" t="s">
        <v>9</v>
      </c>
      <c r="F21" s="215"/>
      <c r="G21" s="215" t="s">
        <v>9</v>
      </c>
      <c r="H21" s="215" t="s">
        <v>9</v>
      </c>
      <c r="I21" s="215"/>
      <c r="J21" s="215" t="s">
        <v>9</v>
      </c>
      <c r="K21" s="215" t="s">
        <v>9</v>
      </c>
      <c r="L21" s="215"/>
      <c r="M21" s="215" t="s">
        <v>9</v>
      </c>
      <c r="N21" s="215" t="s">
        <v>9</v>
      </c>
      <c r="O21" s="215"/>
      <c r="P21" s="215" t="s">
        <v>1850</v>
      </c>
      <c r="Q21" s="215" t="s">
        <v>1849</v>
      </c>
      <c r="R21" s="215"/>
      <c r="S21" s="215">
        <v>0.80700000000000005</v>
      </c>
      <c r="T21" s="215">
        <v>1.238</v>
      </c>
      <c r="U21" s="215"/>
      <c r="V21" s="215">
        <v>-2.5999999999999999E-2</v>
      </c>
      <c r="W21" s="215">
        <v>2.5999999999999999E-2</v>
      </c>
      <c r="X21" s="215"/>
      <c r="Y21" s="215" t="s">
        <v>1771</v>
      </c>
      <c r="Z21" s="215" t="s">
        <v>1776</v>
      </c>
      <c r="AA21" s="215"/>
      <c r="AB21" s="215">
        <v>-8.2000000000000003E-2</v>
      </c>
      <c r="AC21" s="215">
        <v>8.2000000000000003E-2</v>
      </c>
    </row>
    <row r="22" spans="1:29" ht="12" x14ac:dyDescent="0.15">
      <c r="A22" s="219" t="s">
        <v>1048</v>
      </c>
      <c r="B22" s="220"/>
      <c r="C22" s="215"/>
      <c r="E22" s="208"/>
      <c r="F22" s="208"/>
      <c r="H22" s="208"/>
      <c r="I22" s="208"/>
      <c r="K22" s="208"/>
      <c r="L22" s="208"/>
      <c r="M22" s="208"/>
      <c r="N22" s="208"/>
      <c r="O22" s="208"/>
      <c r="P22" s="208"/>
      <c r="Q22" s="208"/>
      <c r="R22" s="208"/>
      <c r="S22" s="208"/>
      <c r="T22" s="208"/>
      <c r="U22" s="208"/>
      <c r="V22" s="208"/>
      <c r="W22" s="208"/>
      <c r="X22" s="208"/>
      <c r="Y22" s="208"/>
      <c r="Z22" s="208"/>
      <c r="AA22" s="208"/>
      <c r="AB22" s="208"/>
      <c r="AC22" s="208"/>
    </row>
    <row r="23" spans="1:29" ht="24" x14ac:dyDescent="0.15">
      <c r="A23" s="221" t="s">
        <v>1819</v>
      </c>
      <c r="B23" s="221" t="s">
        <v>10</v>
      </c>
      <c r="C23" s="215" t="s">
        <v>1495</v>
      </c>
      <c r="D23" s="208" t="s">
        <v>9</v>
      </c>
      <c r="E23" s="208" t="s">
        <v>9</v>
      </c>
      <c r="F23" s="208"/>
      <c r="G23" s="208" t="s">
        <v>9</v>
      </c>
      <c r="H23" s="208" t="s">
        <v>9</v>
      </c>
      <c r="I23" s="208"/>
      <c r="J23" s="208" t="s">
        <v>9</v>
      </c>
      <c r="K23" s="208" t="s">
        <v>9</v>
      </c>
      <c r="L23" s="208"/>
      <c r="M23" s="208" t="s">
        <v>9</v>
      </c>
      <c r="N23" s="208" t="s">
        <v>9</v>
      </c>
      <c r="O23" s="208"/>
      <c r="P23" s="208" t="s">
        <v>1844</v>
      </c>
      <c r="Q23" s="208" t="s">
        <v>1843</v>
      </c>
      <c r="R23" s="208"/>
      <c r="S23" s="208">
        <v>0.83699999999999997</v>
      </c>
      <c r="T23" s="208">
        <v>1.1950000000000001</v>
      </c>
      <c r="U23" s="208"/>
      <c r="V23" s="208">
        <v>-2.1000000000000001E-2</v>
      </c>
      <c r="W23" s="208">
        <v>2.1000000000000001E-2</v>
      </c>
      <c r="X23" s="208"/>
      <c r="Y23" s="208">
        <v>-6.5000000000000002E-2</v>
      </c>
      <c r="Z23" s="208">
        <v>6.5000000000000002E-2</v>
      </c>
      <c r="AA23" s="208"/>
      <c r="AB23" s="208" t="s">
        <v>9</v>
      </c>
      <c r="AC23" s="208" t="s">
        <v>9</v>
      </c>
    </row>
    <row r="24" spans="1:29" s="223" customFormat="1" ht="57" customHeight="1" x14ac:dyDescent="0.2">
      <c r="A24" s="222" t="s">
        <v>1963</v>
      </c>
      <c r="B24" s="222"/>
      <c r="C24" s="222"/>
      <c r="D24" s="222"/>
      <c r="E24" s="222"/>
      <c r="F24" s="222"/>
      <c r="G24" s="222"/>
      <c r="H24" s="222"/>
      <c r="I24" s="222"/>
      <c r="J24" s="222"/>
      <c r="K24" s="222"/>
      <c r="L24" s="222"/>
      <c r="M24" s="222"/>
      <c r="N24" s="222"/>
      <c r="O24" s="222"/>
      <c r="P24" s="222"/>
      <c r="Q24" s="222"/>
      <c r="R24" s="222"/>
      <c r="S24" s="222"/>
      <c r="T24" s="222"/>
      <c r="U24" s="222"/>
      <c r="V24" s="222"/>
      <c r="W24" s="222"/>
      <c r="X24" s="222"/>
      <c r="Y24" s="222"/>
      <c r="Z24" s="222"/>
      <c r="AA24" s="222"/>
      <c r="AB24" s="222"/>
      <c r="AC24" s="222"/>
    </row>
    <row r="25" spans="1:29" x14ac:dyDescent="0.15">
      <c r="U25" s="188" t="e">
        <f t="shared" ref="U25" si="26">EXP(LN(U6)*0.693)</f>
        <v>#NUM!</v>
      </c>
    </row>
  </sheetData>
  <mergeCells count="23">
    <mergeCell ref="A1:Q1"/>
    <mergeCell ref="A8:Q8"/>
    <mergeCell ref="A17:Q17"/>
    <mergeCell ref="AB3:AC3"/>
    <mergeCell ref="D2:AC2"/>
    <mergeCell ref="Y4:Z4"/>
    <mergeCell ref="Y3:Z3"/>
    <mergeCell ref="A24:AC24"/>
    <mergeCell ref="AB4:AC4"/>
    <mergeCell ref="P4:Q4"/>
    <mergeCell ref="S4:T4"/>
    <mergeCell ref="D3:E3"/>
    <mergeCell ref="G3:H3"/>
    <mergeCell ref="J3:K3"/>
    <mergeCell ref="M3:N3"/>
    <mergeCell ref="P3:Q3"/>
    <mergeCell ref="S3:T3"/>
    <mergeCell ref="V3:W3"/>
    <mergeCell ref="D4:E4"/>
    <mergeCell ref="G4:H4"/>
    <mergeCell ref="J4:K4"/>
    <mergeCell ref="M4:N4"/>
    <mergeCell ref="V4:W4"/>
  </mergeCells>
  <phoneticPr fontId="2" type="noConversion"/>
  <pageMargins left="0.7" right="0.7" top="0.75" bottom="0.75" header="0.3" footer="0.3"/>
  <pageSetup paperSize="9" orientation="landscape" horizontalDpi="0" verticalDpi="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54E7DB-A84B-CE4A-B448-E840D7CE3AC3}">
  <dimension ref="A1:Q105"/>
  <sheetViews>
    <sheetView zoomScale="141" workbookViewId="0">
      <pane xSplit="1" ySplit="2" topLeftCell="B3" activePane="bottomRight" state="frozen"/>
      <selection pane="topRight" activeCell="B1" sqref="B1"/>
      <selection pane="bottomLeft" activeCell="A3" sqref="A3"/>
      <selection pane="bottomRight" activeCell="G99" sqref="G99"/>
    </sheetView>
  </sheetViews>
  <sheetFormatPr baseColWidth="10" defaultRowHeight="11" x14ac:dyDescent="0.15"/>
  <cols>
    <col min="1" max="1" width="11.33203125" style="225" customWidth="1"/>
    <col min="2" max="2" width="9.5" style="226" customWidth="1"/>
    <col min="3" max="3" width="7.6640625" style="226" customWidth="1"/>
    <col min="4" max="4" width="8.6640625" style="227" customWidth="1"/>
    <col min="5" max="5" width="5" style="227" customWidth="1"/>
    <col min="6" max="6" width="7.83203125" style="227" customWidth="1"/>
    <col min="7" max="7" width="13.83203125" style="227" customWidth="1"/>
    <col min="8" max="8" width="9.1640625" style="227" customWidth="1"/>
    <col min="9" max="9" width="1.33203125" style="227" customWidth="1"/>
    <col min="10" max="10" width="7" style="227" customWidth="1"/>
    <col min="11" max="11" width="5.6640625" style="227" customWidth="1"/>
    <col min="12" max="12" width="9" style="227" customWidth="1"/>
    <col min="13" max="13" width="4" style="227" customWidth="1"/>
    <col min="14" max="14" width="6.33203125" style="227" customWidth="1"/>
    <col min="15" max="15" width="13" style="227" customWidth="1"/>
    <col min="16" max="16" width="6.6640625" style="227" customWidth="1"/>
    <col min="17" max="17" width="0.83203125" style="205" customWidth="1"/>
    <col min="18" max="16384" width="10.83203125" style="189"/>
  </cols>
  <sheetData>
    <row r="1" spans="1:17" x14ac:dyDescent="0.15">
      <c r="A1" s="225" t="s">
        <v>1964</v>
      </c>
    </row>
    <row r="2" spans="1:17" ht="49" x14ac:dyDescent="0.15">
      <c r="A2" s="228" t="s">
        <v>46</v>
      </c>
      <c r="B2" s="229" t="s">
        <v>1101</v>
      </c>
      <c r="C2" s="229" t="s">
        <v>1062</v>
      </c>
      <c r="D2" s="230" t="s">
        <v>1063</v>
      </c>
      <c r="E2" s="230" t="s">
        <v>47</v>
      </c>
      <c r="F2" s="230" t="s">
        <v>1965</v>
      </c>
      <c r="G2" s="230" t="s">
        <v>1059</v>
      </c>
      <c r="H2" s="230" t="s">
        <v>1966</v>
      </c>
      <c r="I2" s="230"/>
      <c r="J2" s="229" t="s">
        <v>1102</v>
      </c>
      <c r="K2" s="230" t="s">
        <v>1062</v>
      </c>
      <c r="L2" s="230" t="s">
        <v>1063</v>
      </c>
      <c r="M2" s="230" t="s">
        <v>47</v>
      </c>
      <c r="N2" s="230" t="s">
        <v>1965</v>
      </c>
      <c r="O2" s="230" t="s">
        <v>1059</v>
      </c>
      <c r="P2" s="230" t="s">
        <v>1966</v>
      </c>
      <c r="Q2" s="231"/>
    </row>
    <row r="3" spans="1:17" ht="30" customHeight="1" x14ac:dyDescent="0.15">
      <c r="A3" s="232" t="s">
        <v>1780</v>
      </c>
      <c r="B3" s="224" t="s">
        <v>1205</v>
      </c>
      <c r="C3" s="226" t="s">
        <v>1047</v>
      </c>
      <c r="D3" s="227" t="s">
        <v>1064</v>
      </c>
      <c r="E3" s="205">
        <v>175</v>
      </c>
      <c r="F3" s="233">
        <v>0.65642447211157096</v>
      </c>
      <c r="G3" s="227" t="s">
        <v>1781</v>
      </c>
      <c r="H3" s="234" t="s">
        <v>1209</v>
      </c>
      <c r="J3" s="235" t="s">
        <v>1037</v>
      </c>
      <c r="K3" s="227" t="s">
        <v>1047</v>
      </c>
      <c r="L3" s="227" t="s">
        <v>1064</v>
      </c>
      <c r="M3" s="227">
        <v>174</v>
      </c>
      <c r="N3" s="233">
        <v>0.27512439473573103</v>
      </c>
      <c r="O3" s="227" t="s">
        <v>1797</v>
      </c>
      <c r="P3" s="236" t="s">
        <v>1077</v>
      </c>
    </row>
    <row r="4" spans="1:17" ht="24" x14ac:dyDescent="0.15">
      <c r="A4" s="237"/>
      <c r="B4" s="224"/>
      <c r="D4" s="227" t="s">
        <v>1208</v>
      </c>
      <c r="E4" s="205">
        <v>175</v>
      </c>
      <c r="F4" s="236" t="s">
        <v>1072</v>
      </c>
      <c r="G4" s="227" t="s">
        <v>1782</v>
      </c>
      <c r="H4" s="238">
        <v>0.99798173602233198</v>
      </c>
      <c r="J4" s="239"/>
      <c r="L4" s="227" t="s">
        <v>1208</v>
      </c>
      <c r="M4" s="227">
        <v>174</v>
      </c>
      <c r="N4" s="236" t="s">
        <v>1086</v>
      </c>
      <c r="O4" s="227" t="s">
        <v>1798</v>
      </c>
      <c r="P4" s="238">
        <v>0.24142478624606101</v>
      </c>
    </row>
    <row r="5" spans="1:17" ht="24" x14ac:dyDescent="0.15">
      <c r="A5" s="237"/>
      <c r="B5" s="224"/>
      <c r="D5" s="227" t="s">
        <v>1066</v>
      </c>
      <c r="E5" s="205">
        <v>175</v>
      </c>
      <c r="G5" s="227" t="s">
        <v>1783</v>
      </c>
      <c r="H5" s="234" t="s">
        <v>1346</v>
      </c>
      <c r="L5" s="227" t="s">
        <v>1066</v>
      </c>
      <c r="M5" s="227">
        <v>174</v>
      </c>
      <c r="O5" s="227" t="s">
        <v>1799</v>
      </c>
      <c r="P5" s="238">
        <v>0.81973303802590203</v>
      </c>
    </row>
    <row r="6" spans="1:17" ht="35" customHeight="1" x14ac:dyDescent="0.15">
      <c r="A6" s="194"/>
      <c r="B6" s="224"/>
      <c r="C6" s="240"/>
      <c r="D6" s="241" t="s">
        <v>1207</v>
      </c>
      <c r="E6" s="242">
        <v>170</v>
      </c>
      <c r="F6" s="241"/>
      <c r="G6" s="241" t="s">
        <v>1784</v>
      </c>
      <c r="H6" s="243" t="s">
        <v>1206</v>
      </c>
      <c r="J6" s="241"/>
      <c r="K6" s="241"/>
      <c r="L6" s="241" t="s">
        <v>1207</v>
      </c>
      <c r="M6" s="241">
        <v>172</v>
      </c>
      <c r="N6" s="241"/>
      <c r="O6" s="241" t="s">
        <v>1800</v>
      </c>
      <c r="P6" s="244" t="s">
        <v>1113</v>
      </c>
    </row>
    <row r="7" spans="1:17" ht="24" x14ac:dyDescent="0.15">
      <c r="A7" s="194"/>
      <c r="B7" s="224"/>
      <c r="C7" s="226" t="s">
        <v>1054</v>
      </c>
      <c r="D7" s="227" t="s">
        <v>1064</v>
      </c>
      <c r="E7" s="205">
        <v>167</v>
      </c>
      <c r="F7" s="233">
        <v>0.33199143486557697</v>
      </c>
      <c r="G7" s="227" t="s">
        <v>1785</v>
      </c>
      <c r="H7" s="234" t="s">
        <v>1212</v>
      </c>
      <c r="K7" s="227" t="s">
        <v>1054</v>
      </c>
      <c r="L7" s="227" t="s">
        <v>1064</v>
      </c>
      <c r="M7" s="227">
        <v>164</v>
      </c>
      <c r="N7" s="233">
        <v>0.123427608751999</v>
      </c>
      <c r="O7" s="227" t="s">
        <v>1801</v>
      </c>
      <c r="P7" s="236" t="s">
        <v>1074</v>
      </c>
    </row>
    <row r="8" spans="1:17" ht="24" x14ac:dyDescent="0.15">
      <c r="A8" s="194"/>
      <c r="B8" s="224"/>
      <c r="D8" s="227" t="s">
        <v>1208</v>
      </c>
      <c r="E8" s="205">
        <v>167</v>
      </c>
      <c r="F8" s="238">
        <v>0.36734758142532298</v>
      </c>
      <c r="G8" s="227" t="s">
        <v>1786</v>
      </c>
      <c r="H8" s="238">
        <v>0.17740851638524799</v>
      </c>
      <c r="L8" s="227" t="s">
        <v>1208</v>
      </c>
      <c r="M8" s="227">
        <v>164</v>
      </c>
      <c r="N8" s="238">
        <v>0.68150014675266801</v>
      </c>
      <c r="O8" s="227" t="s">
        <v>1802</v>
      </c>
      <c r="P8" s="238">
        <v>0.11129218358764401</v>
      </c>
    </row>
    <row r="9" spans="1:17" ht="24" x14ac:dyDescent="0.15">
      <c r="A9" s="194"/>
      <c r="B9" s="224"/>
      <c r="D9" s="227" t="s">
        <v>1066</v>
      </c>
      <c r="E9" s="205">
        <v>167</v>
      </c>
      <c r="G9" s="227" t="s">
        <v>1787</v>
      </c>
      <c r="H9" s="236" t="s">
        <v>1211</v>
      </c>
      <c r="L9" s="227" t="s">
        <v>1066</v>
      </c>
      <c r="M9" s="227">
        <v>164</v>
      </c>
      <c r="O9" s="227" t="s">
        <v>1803</v>
      </c>
      <c r="P9" s="238">
        <v>0.403971405625143</v>
      </c>
    </row>
    <row r="10" spans="1:17" ht="36" x14ac:dyDescent="0.15">
      <c r="A10" s="194"/>
      <c r="B10" s="224"/>
      <c r="C10" s="240"/>
      <c r="D10" s="241" t="s">
        <v>1207</v>
      </c>
      <c r="E10" s="242">
        <v>164</v>
      </c>
      <c r="F10" s="241"/>
      <c r="G10" s="241" t="s">
        <v>1788</v>
      </c>
      <c r="H10" s="243" t="s">
        <v>1210</v>
      </c>
      <c r="J10" s="241"/>
      <c r="K10" s="241"/>
      <c r="L10" s="241" t="s">
        <v>1207</v>
      </c>
      <c r="M10" s="241" t="s">
        <v>9</v>
      </c>
      <c r="N10" s="241"/>
      <c r="O10" s="241" t="s">
        <v>9</v>
      </c>
      <c r="P10" s="241" t="s">
        <v>9</v>
      </c>
    </row>
    <row r="11" spans="1:17" ht="24" x14ac:dyDescent="0.15">
      <c r="A11" s="194"/>
      <c r="B11" s="224"/>
      <c r="C11" s="226" t="s">
        <v>1055</v>
      </c>
      <c r="D11" s="227" t="s">
        <v>1064</v>
      </c>
      <c r="E11" s="205">
        <v>171</v>
      </c>
      <c r="F11" s="233">
        <v>0.33065418459193502</v>
      </c>
      <c r="G11" s="227" t="s">
        <v>1789</v>
      </c>
      <c r="H11" s="236" t="s">
        <v>1213</v>
      </c>
      <c r="K11" s="227" t="s">
        <v>1055</v>
      </c>
      <c r="L11" s="227" t="s">
        <v>1064</v>
      </c>
      <c r="M11" s="227">
        <v>171</v>
      </c>
      <c r="N11" s="233"/>
      <c r="O11" s="227" t="s">
        <v>1804</v>
      </c>
      <c r="P11" s="238">
        <v>0.41143789086815002</v>
      </c>
    </row>
    <row r="12" spans="1:17" ht="24" x14ac:dyDescent="0.15">
      <c r="A12" s="194"/>
      <c r="B12" s="224"/>
      <c r="D12" s="227" t="s">
        <v>1208</v>
      </c>
      <c r="E12" s="205">
        <v>171</v>
      </c>
      <c r="F12" s="238">
        <v>0.92387064618780601</v>
      </c>
      <c r="G12" s="227" t="s">
        <v>1790</v>
      </c>
      <c r="H12" s="238">
        <v>0.33788927171194999</v>
      </c>
      <c r="L12" s="227" t="s">
        <v>1208</v>
      </c>
      <c r="M12" s="227">
        <v>171</v>
      </c>
      <c r="N12" s="238">
        <v>0.42235705365487802</v>
      </c>
      <c r="O12" s="227" t="s">
        <v>1805</v>
      </c>
      <c r="P12" s="238">
        <v>0.74362702376065404</v>
      </c>
    </row>
    <row r="13" spans="1:17" ht="24" x14ac:dyDescent="0.15">
      <c r="A13" s="194"/>
      <c r="B13" s="224"/>
      <c r="D13" s="227" t="s">
        <v>1066</v>
      </c>
      <c r="E13" s="205">
        <v>171</v>
      </c>
      <c r="G13" s="227" t="s">
        <v>1791</v>
      </c>
      <c r="H13" s="238">
        <v>0.66932186138604699</v>
      </c>
      <c r="L13" s="227" t="s">
        <v>1066</v>
      </c>
      <c r="M13" s="227">
        <v>171</v>
      </c>
      <c r="O13" s="227" t="s">
        <v>1806</v>
      </c>
      <c r="P13" s="238">
        <v>0.73197020480888597</v>
      </c>
    </row>
    <row r="14" spans="1:17" ht="30" customHeight="1" x14ac:dyDescent="0.15">
      <c r="A14" s="194"/>
      <c r="B14" s="224"/>
      <c r="C14" s="245"/>
      <c r="D14" s="246" t="s">
        <v>1207</v>
      </c>
      <c r="E14" s="247">
        <v>170</v>
      </c>
      <c r="F14" s="246"/>
      <c r="G14" s="246" t="s">
        <v>1792</v>
      </c>
      <c r="H14" s="248" t="s">
        <v>1214</v>
      </c>
      <c r="J14" s="246"/>
      <c r="K14" s="246"/>
      <c r="L14" s="246" t="s">
        <v>1207</v>
      </c>
      <c r="M14" s="246" t="s">
        <v>9</v>
      </c>
      <c r="N14" s="246"/>
      <c r="O14" s="246" t="s">
        <v>9</v>
      </c>
      <c r="P14" s="246" t="s">
        <v>9</v>
      </c>
    </row>
    <row r="15" spans="1:17" ht="36" x14ac:dyDescent="0.15">
      <c r="A15" s="194"/>
      <c r="B15" s="224"/>
      <c r="C15" s="226" t="s">
        <v>1056</v>
      </c>
      <c r="D15" s="227" t="s">
        <v>1064</v>
      </c>
      <c r="E15" s="205">
        <v>166</v>
      </c>
      <c r="F15" s="233">
        <v>0.22195265313255499</v>
      </c>
      <c r="G15" s="227" t="s">
        <v>1793</v>
      </c>
      <c r="H15" s="236" t="s">
        <v>1215</v>
      </c>
      <c r="K15" s="227" t="s">
        <v>1056</v>
      </c>
      <c r="L15" s="227" t="s">
        <v>1064</v>
      </c>
      <c r="M15" s="227">
        <v>166</v>
      </c>
      <c r="N15" s="233">
        <v>9.9320956795503998E-2</v>
      </c>
      <c r="O15" s="227" t="s">
        <v>1807</v>
      </c>
      <c r="P15" s="238">
        <v>0.75567491746048798</v>
      </c>
    </row>
    <row r="16" spans="1:17" ht="24" x14ac:dyDescent="0.15">
      <c r="A16" s="194"/>
      <c r="B16" s="224"/>
      <c r="D16" s="227" t="s">
        <v>1208</v>
      </c>
      <c r="E16" s="205">
        <v>166</v>
      </c>
      <c r="F16" s="238">
        <v>8.8029345956173496E-2</v>
      </c>
      <c r="G16" s="227" t="s">
        <v>1794</v>
      </c>
      <c r="H16" s="238">
        <v>0.67737916047901903</v>
      </c>
      <c r="L16" s="227" t="s">
        <v>1208</v>
      </c>
      <c r="M16" s="227">
        <v>166</v>
      </c>
      <c r="N16" s="238">
        <v>3.4000146133422601E-2</v>
      </c>
      <c r="O16" s="227" t="s">
        <v>1808</v>
      </c>
      <c r="P16" s="238">
        <v>7.9270465984522198E-2</v>
      </c>
    </row>
    <row r="17" spans="1:17" ht="24" x14ac:dyDescent="0.15">
      <c r="A17" s="194"/>
      <c r="B17" s="224"/>
      <c r="D17" s="227" t="s">
        <v>1066</v>
      </c>
      <c r="E17" s="205">
        <v>166</v>
      </c>
      <c r="G17" s="227" t="s">
        <v>1795</v>
      </c>
      <c r="H17" s="238">
        <v>0.82492154821089503</v>
      </c>
      <c r="L17" s="227" t="s">
        <v>1066</v>
      </c>
      <c r="M17" s="227">
        <v>166</v>
      </c>
      <c r="O17" s="227" t="s">
        <v>1809</v>
      </c>
      <c r="P17" s="238">
        <v>0.190649171308969</v>
      </c>
    </row>
    <row r="18" spans="1:17" ht="36" x14ac:dyDescent="0.15">
      <c r="A18" s="249"/>
      <c r="B18" s="250"/>
      <c r="C18" s="251"/>
      <c r="D18" s="252" t="s">
        <v>1207</v>
      </c>
      <c r="E18" s="253">
        <v>164</v>
      </c>
      <c r="F18" s="252"/>
      <c r="G18" s="252" t="s">
        <v>1796</v>
      </c>
      <c r="H18" s="254" t="s">
        <v>1214</v>
      </c>
      <c r="I18" s="252"/>
      <c r="J18" s="252"/>
      <c r="K18" s="252"/>
      <c r="L18" s="252" t="s">
        <v>1207</v>
      </c>
      <c r="M18" s="252" t="s">
        <v>9</v>
      </c>
      <c r="N18" s="252"/>
      <c r="O18" s="252" t="s">
        <v>9</v>
      </c>
      <c r="P18" s="255" t="s">
        <v>9</v>
      </c>
      <c r="Q18" s="253"/>
    </row>
    <row r="19" spans="1:17" ht="24" x14ac:dyDescent="0.15">
      <c r="A19" s="225" t="s">
        <v>1058</v>
      </c>
      <c r="B19" s="224" t="s">
        <v>1205</v>
      </c>
      <c r="C19" s="226" t="s">
        <v>1047</v>
      </c>
      <c r="D19" s="227" t="s">
        <v>1064</v>
      </c>
      <c r="E19" s="205">
        <v>65</v>
      </c>
      <c r="F19" s="233">
        <v>0.51519525135135102</v>
      </c>
      <c r="G19" s="227" t="s">
        <v>1224</v>
      </c>
      <c r="H19" s="238">
        <v>8.2347124737733396E-2</v>
      </c>
      <c r="J19" s="239" t="s">
        <v>1037</v>
      </c>
      <c r="K19" s="227" t="s">
        <v>1047</v>
      </c>
      <c r="L19" s="227" t="s">
        <v>1064</v>
      </c>
      <c r="M19" s="227">
        <v>65</v>
      </c>
      <c r="N19" s="233">
        <v>0</v>
      </c>
      <c r="O19" s="227" t="s">
        <v>1267</v>
      </c>
      <c r="P19" s="238">
        <v>0.55817419897325404</v>
      </c>
    </row>
    <row r="20" spans="1:17" ht="24" x14ac:dyDescent="0.15">
      <c r="D20" s="227" t="s">
        <v>1208</v>
      </c>
      <c r="E20" s="205">
        <v>65</v>
      </c>
      <c r="F20" s="238">
        <v>0.22249303007798499</v>
      </c>
      <c r="G20" s="227" t="s">
        <v>1347</v>
      </c>
      <c r="H20" s="236" t="s">
        <v>1090</v>
      </c>
      <c r="J20" s="239"/>
      <c r="L20" s="227" t="s">
        <v>1208</v>
      </c>
      <c r="M20" s="227">
        <v>65</v>
      </c>
      <c r="N20" s="238">
        <v>0.14335182343950001</v>
      </c>
      <c r="O20" s="227" t="s">
        <v>1268</v>
      </c>
      <c r="P20" s="238">
        <v>0.12492771382597399</v>
      </c>
    </row>
    <row r="21" spans="1:17" ht="24" x14ac:dyDescent="0.15">
      <c r="D21" s="227" t="s">
        <v>1066</v>
      </c>
      <c r="E21" s="205">
        <v>65</v>
      </c>
      <c r="G21" s="227" t="s">
        <v>1223</v>
      </c>
      <c r="H21" s="236" t="s">
        <v>1091</v>
      </c>
      <c r="L21" s="227" t="s">
        <v>1066</v>
      </c>
      <c r="M21" s="227">
        <v>65</v>
      </c>
      <c r="O21" s="227" t="s">
        <v>1269</v>
      </c>
      <c r="P21" s="238">
        <v>0.18163836410237</v>
      </c>
    </row>
    <row r="22" spans="1:17" ht="34" customHeight="1" x14ac:dyDescent="0.15">
      <c r="C22" s="245"/>
      <c r="D22" s="246" t="s">
        <v>1207</v>
      </c>
      <c r="E22" s="247">
        <v>64</v>
      </c>
      <c r="F22" s="246"/>
      <c r="G22" s="246" t="s">
        <v>1222</v>
      </c>
      <c r="H22" s="256">
        <v>0.28179946182657301</v>
      </c>
      <c r="J22" s="246"/>
      <c r="K22" s="246"/>
      <c r="L22" s="246" t="s">
        <v>1207</v>
      </c>
      <c r="M22" s="246" t="s">
        <v>9</v>
      </c>
      <c r="N22" s="246"/>
      <c r="O22" s="246" t="s">
        <v>9</v>
      </c>
      <c r="P22" s="256" t="s">
        <v>9</v>
      </c>
    </row>
    <row r="23" spans="1:17" ht="24" x14ac:dyDescent="0.15">
      <c r="C23" s="226" t="s">
        <v>1054</v>
      </c>
      <c r="D23" s="227" t="s">
        <v>1064</v>
      </c>
      <c r="E23" s="205">
        <v>64</v>
      </c>
      <c r="F23" s="233">
        <v>0.36924489364815399</v>
      </c>
      <c r="G23" s="227" t="s">
        <v>1228</v>
      </c>
      <c r="H23" s="238">
        <v>0.504779551910854</v>
      </c>
      <c r="K23" s="227" t="s">
        <v>1054</v>
      </c>
      <c r="L23" s="227" t="s">
        <v>1064</v>
      </c>
      <c r="M23" s="227">
        <v>65</v>
      </c>
      <c r="N23" s="233">
        <v>2.8774451120879702E-2</v>
      </c>
      <c r="O23" s="227" t="s">
        <v>1270</v>
      </c>
      <c r="P23" s="238">
        <v>0.35661397558747499</v>
      </c>
    </row>
    <row r="24" spans="1:17" ht="24" x14ac:dyDescent="0.15">
      <c r="D24" s="227" t="s">
        <v>1208</v>
      </c>
      <c r="E24" s="205">
        <v>64</v>
      </c>
      <c r="F24" s="238">
        <v>0.81982287526824804</v>
      </c>
      <c r="G24" s="227" t="s">
        <v>1227</v>
      </c>
      <c r="H24" s="238">
        <v>0.57639907197830798</v>
      </c>
      <c r="L24" s="227" t="s">
        <v>1208</v>
      </c>
      <c r="M24" s="227">
        <v>65</v>
      </c>
      <c r="N24" s="238">
        <v>0.70680324606935097</v>
      </c>
      <c r="O24" s="227" t="s">
        <v>1271</v>
      </c>
      <c r="P24" s="238">
        <v>0.41247621718835598</v>
      </c>
    </row>
    <row r="25" spans="1:17" ht="24" x14ac:dyDescent="0.15">
      <c r="D25" s="227" t="s">
        <v>1066</v>
      </c>
      <c r="E25" s="205">
        <v>64</v>
      </c>
      <c r="G25" s="227" t="s">
        <v>1226</v>
      </c>
      <c r="H25" s="238">
        <v>0.67825796492456003</v>
      </c>
      <c r="L25" s="227" t="s">
        <v>1066</v>
      </c>
      <c r="M25" s="227">
        <v>65</v>
      </c>
      <c r="O25" s="227" t="s">
        <v>1272</v>
      </c>
      <c r="P25" s="238">
        <v>0.31875504759669598</v>
      </c>
    </row>
    <row r="26" spans="1:17" ht="36" x14ac:dyDescent="0.15">
      <c r="C26" s="245"/>
      <c r="D26" s="246" t="s">
        <v>1207</v>
      </c>
      <c r="E26" s="247">
        <v>63</v>
      </c>
      <c r="F26" s="246"/>
      <c r="G26" s="246" t="s">
        <v>1348</v>
      </c>
      <c r="H26" s="256" t="s">
        <v>1225</v>
      </c>
      <c r="J26" s="246"/>
      <c r="K26" s="246"/>
      <c r="L26" s="246" t="s">
        <v>1207</v>
      </c>
      <c r="M26" s="246" t="s">
        <v>9</v>
      </c>
      <c r="N26" s="246"/>
      <c r="O26" s="246" t="s">
        <v>9</v>
      </c>
      <c r="P26" s="256" t="s">
        <v>9</v>
      </c>
    </row>
    <row r="27" spans="1:17" ht="24" x14ac:dyDescent="0.15">
      <c r="C27" s="226" t="s">
        <v>1055</v>
      </c>
      <c r="D27" s="227" t="s">
        <v>1064</v>
      </c>
      <c r="E27" s="205">
        <v>64</v>
      </c>
      <c r="F27" s="233">
        <v>0.36524134490760202</v>
      </c>
      <c r="G27" s="227" t="s">
        <v>1231</v>
      </c>
      <c r="H27" s="238">
        <v>0.47357703080910202</v>
      </c>
      <c r="K27" s="227" t="s">
        <v>1055</v>
      </c>
      <c r="L27" s="227" t="s">
        <v>1064</v>
      </c>
      <c r="M27" s="227">
        <v>64</v>
      </c>
      <c r="N27" s="233">
        <v>0</v>
      </c>
      <c r="O27" s="227" t="s">
        <v>1273</v>
      </c>
      <c r="P27" s="238">
        <v>0.77788894008188503</v>
      </c>
    </row>
    <row r="28" spans="1:17" ht="24" x14ac:dyDescent="0.15">
      <c r="D28" s="227" t="s">
        <v>1208</v>
      </c>
      <c r="E28" s="205">
        <v>64</v>
      </c>
      <c r="F28" s="238">
        <v>0.66885454954827595</v>
      </c>
      <c r="G28" s="227" t="s">
        <v>1230</v>
      </c>
      <c r="H28" s="238">
        <v>0.95943886678604595</v>
      </c>
      <c r="L28" s="227" t="s">
        <v>1208</v>
      </c>
      <c r="M28" s="227">
        <v>64</v>
      </c>
      <c r="N28" s="238">
        <v>0.31777024032886297</v>
      </c>
      <c r="O28" s="227" t="s">
        <v>1274</v>
      </c>
      <c r="P28" s="238">
        <v>0.32650296302919501</v>
      </c>
    </row>
    <row r="29" spans="1:17" ht="24" x14ac:dyDescent="0.15">
      <c r="D29" s="227" t="s">
        <v>1066</v>
      </c>
      <c r="E29" s="205">
        <v>64</v>
      </c>
      <c r="G29" s="227" t="s">
        <v>1229</v>
      </c>
      <c r="H29" s="238">
        <v>0.968991122632894</v>
      </c>
      <c r="L29" s="227" t="s">
        <v>1066</v>
      </c>
      <c r="M29" s="227">
        <v>64</v>
      </c>
      <c r="O29" s="227" t="s">
        <v>1275</v>
      </c>
      <c r="P29" s="238">
        <v>0.403773597158813</v>
      </c>
    </row>
    <row r="30" spans="1:17" ht="36" x14ac:dyDescent="0.15">
      <c r="C30" s="245"/>
      <c r="D30" s="246" t="s">
        <v>1207</v>
      </c>
      <c r="E30" s="246" t="s">
        <v>9</v>
      </c>
      <c r="F30" s="246"/>
      <c r="G30" s="246" t="s">
        <v>9</v>
      </c>
      <c r="H30" s="256" t="s">
        <v>9</v>
      </c>
      <c r="J30" s="246"/>
      <c r="K30" s="246"/>
      <c r="L30" s="246" t="s">
        <v>1207</v>
      </c>
      <c r="M30" s="246" t="s">
        <v>9</v>
      </c>
      <c r="N30" s="246"/>
      <c r="O30" s="246" t="s">
        <v>9</v>
      </c>
      <c r="P30" s="256" t="s">
        <v>9</v>
      </c>
    </row>
    <row r="31" spans="1:17" ht="36" x14ac:dyDescent="0.15">
      <c r="C31" s="226" t="s">
        <v>1056</v>
      </c>
      <c r="D31" s="227" t="s">
        <v>1064</v>
      </c>
      <c r="E31" s="205">
        <v>64</v>
      </c>
      <c r="F31" s="233">
        <v>0.237228752443151</v>
      </c>
      <c r="G31" s="227" t="s">
        <v>1234</v>
      </c>
      <c r="H31" s="238">
        <v>0.13513685336339301</v>
      </c>
      <c r="K31" s="227" t="s">
        <v>1056</v>
      </c>
      <c r="L31" s="227" t="s">
        <v>1064</v>
      </c>
      <c r="M31" s="227">
        <v>64</v>
      </c>
      <c r="N31" s="233">
        <v>9.9790599717766104E-2</v>
      </c>
      <c r="O31" s="227" t="s">
        <v>1276</v>
      </c>
      <c r="P31" s="238">
        <v>0.68624974377294501</v>
      </c>
    </row>
    <row r="32" spans="1:17" ht="24" x14ac:dyDescent="0.15">
      <c r="D32" s="227" t="s">
        <v>1208</v>
      </c>
      <c r="E32" s="205">
        <v>64</v>
      </c>
      <c r="F32" s="238">
        <v>0.35435834083434598</v>
      </c>
      <c r="G32" s="227" t="s">
        <v>1233</v>
      </c>
      <c r="H32" s="238">
        <v>0.111411978512721</v>
      </c>
      <c r="L32" s="227" t="s">
        <v>1208</v>
      </c>
      <c r="M32" s="227">
        <v>64</v>
      </c>
      <c r="N32" s="238">
        <v>0.63963787430116903</v>
      </c>
      <c r="O32" s="227" t="s">
        <v>1277</v>
      </c>
      <c r="P32" s="238">
        <v>0.54075265550880103</v>
      </c>
    </row>
    <row r="33" spans="1:17" ht="24" x14ac:dyDescent="0.15">
      <c r="D33" s="227" t="s">
        <v>1066</v>
      </c>
      <c r="E33" s="205">
        <v>64</v>
      </c>
      <c r="G33" s="227" t="s">
        <v>1232</v>
      </c>
      <c r="H33" s="238">
        <v>0.28127424263509898</v>
      </c>
      <c r="L33" s="227" t="s">
        <v>1066</v>
      </c>
      <c r="M33" s="227">
        <v>64</v>
      </c>
      <c r="O33" s="227" t="s">
        <v>1278</v>
      </c>
      <c r="P33" s="238">
        <v>0.428486023320022</v>
      </c>
    </row>
    <row r="34" spans="1:17" ht="36" x14ac:dyDescent="0.15">
      <c r="A34" s="257"/>
      <c r="B34" s="251"/>
      <c r="C34" s="251"/>
      <c r="D34" s="252" t="s">
        <v>1207</v>
      </c>
      <c r="E34" s="252" t="s">
        <v>9</v>
      </c>
      <c r="F34" s="252"/>
      <c r="G34" s="252" t="s">
        <v>9</v>
      </c>
      <c r="H34" s="255" t="s">
        <v>9</v>
      </c>
      <c r="I34" s="252"/>
      <c r="J34" s="252"/>
      <c r="K34" s="252"/>
      <c r="L34" s="252" t="s">
        <v>1207</v>
      </c>
      <c r="M34" s="252" t="s">
        <v>9</v>
      </c>
      <c r="N34" s="252"/>
      <c r="O34" s="252" t="s">
        <v>9</v>
      </c>
      <c r="P34" s="255" t="s">
        <v>9</v>
      </c>
      <c r="Q34" s="253"/>
    </row>
    <row r="35" spans="1:17" ht="36" x14ac:dyDescent="0.15">
      <c r="A35" s="225" t="s">
        <v>1057</v>
      </c>
      <c r="B35" s="224" t="s">
        <v>1205</v>
      </c>
      <c r="C35" s="226" t="s">
        <v>1047</v>
      </c>
      <c r="D35" s="227" t="s">
        <v>1064</v>
      </c>
      <c r="E35" s="205">
        <v>36</v>
      </c>
      <c r="F35" s="233">
        <v>0.73159671616215605</v>
      </c>
      <c r="G35" s="227" t="s">
        <v>1239</v>
      </c>
      <c r="H35" s="236" t="s">
        <v>1085</v>
      </c>
      <c r="J35" s="227" t="s">
        <v>1037</v>
      </c>
      <c r="K35" s="227" t="s">
        <v>1047</v>
      </c>
      <c r="L35" s="227" t="s">
        <v>1064</v>
      </c>
      <c r="M35" s="227">
        <v>36</v>
      </c>
      <c r="N35" s="233">
        <v>0.24848582637368899</v>
      </c>
      <c r="O35" s="227" t="s">
        <v>1279</v>
      </c>
      <c r="P35" s="238">
        <v>5.6931150939165301E-2</v>
      </c>
    </row>
    <row r="36" spans="1:17" ht="12" x14ac:dyDescent="0.15">
      <c r="D36" s="227" t="s">
        <v>1208</v>
      </c>
      <c r="E36" s="205">
        <v>36</v>
      </c>
      <c r="F36" s="238">
        <v>0.40796546162737302</v>
      </c>
      <c r="G36" s="227" t="s">
        <v>1349</v>
      </c>
      <c r="H36" s="238">
        <v>0.80855485239145697</v>
      </c>
      <c r="L36" s="227" t="s">
        <v>1208</v>
      </c>
      <c r="M36" s="227">
        <v>36</v>
      </c>
      <c r="N36" s="238">
        <v>0.26496304010946298</v>
      </c>
      <c r="O36" s="227" t="s">
        <v>1280</v>
      </c>
      <c r="P36" s="238">
        <v>0.63557441001451498</v>
      </c>
    </row>
    <row r="37" spans="1:17" ht="12" x14ac:dyDescent="0.15">
      <c r="D37" s="227" t="s">
        <v>1066</v>
      </c>
      <c r="E37" s="205">
        <v>36</v>
      </c>
      <c r="G37" s="227" t="s">
        <v>1238</v>
      </c>
      <c r="H37" s="234" t="s">
        <v>1237</v>
      </c>
      <c r="L37" s="227" t="s">
        <v>1066</v>
      </c>
      <c r="M37" s="227">
        <v>36</v>
      </c>
      <c r="O37" s="227" t="s">
        <v>1281</v>
      </c>
      <c r="P37" s="238">
        <v>0.286419340984229</v>
      </c>
    </row>
    <row r="38" spans="1:17" ht="48" customHeight="1" x14ac:dyDescent="0.15">
      <c r="C38" s="245"/>
      <c r="D38" s="246" t="s">
        <v>1207</v>
      </c>
      <c r="E38" s="247">
        <v>35</v>
      </c>
      <c r="F38" s="246"/>
      <c r="G38" s="246" t="s">
        <v>1236</v>
      </c>
      <c r="H38" s="258" t="s">
        <v>1235</v>
      </c>
      <c r="I38" s="246"/>
      <c r="J38" s="246"/>
      <c r="K38" s="246"/>
      <c r="L38" s="246" t="s">
        <v>1207</v>
      </c>
      <c r="M38" s="246" t="s">
        <v>9</v>
      </c>
      <c r="N38" s="246"/>
      <c r="O38" s="246" t="s">
        <v>9</v>
      </c>
      <c r="P38" s="256" t="s">
        <v>9</v>
      </c>
    </row>
    <row r="39" spans="1:17" ht="24" x14ac:dyDescent="0.15">
      <c r="C39" s="226" t="s">
        <v>1054</v>
      </c>
      <c r="D39" s="227" t="s">
        <v>1064</v>
      </c>
      <c r="E39" s="205">
        <v>36</v>
      </c>
      <c r="F39" s="233">
        <v>0.55187910363867498</v>
      </c>
      <c r="G39" s="227" t="s">
        <v>1242</v>
      </c>
      <c r="H39" s="238">
        <v>7.4562757106369296E-2</v>
      </c>
      <c r="K39" s="227" t="s">
        <v>1054</v>
      </c>
      <c r="L39" s="227" t="s">
        <v>1064</v>
      </c>
      <c r="M39" s="227">
        <v>36</v>
      </c>
      <c r="N39" s="233"/>
      <c r="O39" s="227" t="s">
        <v>1282</v>
      </c>
      <c r="P39" s="238">
        <v>0.26059434177457702</v>
      </c>
    </row>
    <row r="40" spans="1:17" ht="24" x14ac:dyDescent="0.15">
      <c r="D40" s="227" t="s">
        <v>1208</v>
      </c>
      <c r="E40" s="205">
        <v>36</v>
      </c>
      <c r="F40" s="238">
        <v>0.93595441500778698</v>
      </c>
      <c r="G40" s="227" t="s">
        <v>1351</v>
      </c>
      <c r="H40" s="238">
        <v>0.60949671940427197</v>
      </c>
      <c r="L40" s="227" t="s">
        <v>1208</v>
      </c>
      <c r="M40" s="227">
        <v>36</v>
      </c>
      <c r="N40" s="238">
        <v>0.157783768621679</v>
      </c>
      <c r="O40" s="227" t="s">
        <v>1283</v>
      </c>
      <c r="P40" s="238">
        <v>9.1015122384356203E-2</v>
      </c>
    </row>
    <row r="41" spans="1:17" ht="24" x14ac:dyDescent="0.15">
      <c r="D41" s="227" t="s">
        <v>1066</v>
      </c>
      <c r="E41" s="205">
        <v>36</v>
      </c>
      <c r="G41" s="227" t="s">
        <v>1241</v>
      </c>
      <c r="H41" s="238">
        <v>0.132197761795254</v>
      </c>
      <c r="L41" s="227" t="s">
        <v>1066</v>
      </c>
      <c r="M41" s="227">
        <v>36</v>
      </c>
      <c r="O41" s="227" t="s">
        <v>1284</v>
      </c>
      <c r="P41" s="238">
        <v>0.206218786676681</v>
      </c>
    </row>
    <row r="42" spans="1:17" ht="36" x14ac:dyDescent="0.15">
      <c r="C42" s="245"/>
      <c r="D42" s="246" t="s">
        <v>1207</v>
      </c>
      <c r="E42" s="247">
        <v>35</v>
      </c>
      <c r="F42" s="246"/>
      <c r="G42" s="246" t="s">
        <v>1240</v>
      </c>
      <c r="H42" s="248" t="s">
        <v>1085</v>
      </c>
      <c r="I42" s="246"/>
      <c r="J42" s="246"/>
      <c r="K42" s="246"/>
      <c r="L42" s="246" t="s">
        <v>1207</v>
      </c>
      <c r="M42" s="246" t="s">
        <v>9</v>
      </c>
      <c r="N42" s="246"/>
      <c r="O42" s="246" t="s">
        <v>9</v>
      </c>
      <c r="P42" s="256" t="s">
        <v>9</v>
      </c>
    </row>
    <row r="43" spans="1:17" ht="12" x14ac:dyDescent="0.15">
      <c r="C43" s="226" t="s">
        <v>1055</v>
      </c>
      <c r="D43" s="227" t="s">
        <v>1064</v>
      </c>
      <c r="E43" s="205">
        <v>37</v>
      </c>
      <c r="F43" s="233">
        <v>0</v>
      </c>
      <c r="G43" s="227" t="s">
        <v>1244</v>
      </c>
      <c r="H43" s="236" t="s">
        <v>1078</v>
      </c>
      <c r="K43" s="227" t="s">
        <v>1055</v>
      </c>
      <c r="L43" s="227" t="s">
        <v>1064</v>
      </c>
      <c r="M43" s="227">
        <v>37</v>
      </c>
      <c r="N43" s="233">
        <v>0</v>
      </c>
      <c r="O43" s="227" t="s">
        <v>1285</v>
      </c>
      <c r="P43" s="238">
        <v>0.97854128417242103</v>
      </c>
    </row>
    <row r="44" spans="1:17" ht="24" x14ac:dyDescent="0.15">
      <c r="D44" s="227" t="s">
        <v>1208</v>
      </c>
      <c r="E44" s="205">
        <v>37</v>
      </c>
      <c r="F44" s="238">
        <v>0.841942385295263</v>
      </c>
      <c r="G44" s="227" t="s">
        <v>1350</v>
      </c>
      <c r="H44" s="238">
        <v>0.376689976753809</v>
      </c>
      <c r="L44" s="227" t="s">
        <v>1208</v>
      </c>
      <c r="M44" s="227">
        <v>37</v>
      </c>
      <c r="N44" s="238">
        <v>0.44470584513538602</v>
      </c>
      <c r="O44" s="227" t="s">
        <v>1286</v>
      </c>
      <c r="P44" s="238">
        <v>0.47299997742118999</v>
      </c>
    </row>
    <row r="45" spans="1:17" ht="24" x14ac:dyDescent="0.15">
      <c r="D45" s="227" t="s">
        <v>1066</v>
      </c>
      <c r="E45" s="205">
        <v>37</v>
      </c>
      <c r="G45" s="227" t="s">
        <v>1243</v>
      </c>
      <c r="H45" s="238">
        <v>0.18995829183261201</v>
      </c>
      <c r="L45" s="227" t="s">
        <v>1066</v>
      </c>
      <c r="M45" s="227">
        <v>37</v>
      </c>
      <c r="O45" s="227" t="s">
        <v>1287</v>
      </c>
      <c r="P45" s="238">
        <v>0.81490095972763499</v>
      </c>
    </row>
    <row r="46" spans="1:17" ht="36" x14ac:dyDescent="0.15">
      <c r="C46" s="245"/>
      <c r="D46" s="246" t="s">
        <v>1207</v>
      </c>
      <c r="E46" s="247" t="s">
        <v>9</v>
      </c>
      <c r="F46" s="246"/>
      <c r="G46" s="246" t="s">
        <v>9</v>
      </c>
      <c r="H46" s="256" t="s">
        <v>9</v>
      </c>
      <c r="I46" s="246"/>
      <c r="J46" s="246"/>
      <c r="K46" s="246"/>
      <c r="L46" s="246" t="s">
        <v>1207</v>
      </c>
      <c r="M46" s="246" t="s">
        <v>9</v>
      </c>
      <c r="N46" s="246"/>
      <c r="O46" s="246" t="s">
        <v>9</v>
      </c>
      <c r="P46" s="256" t="s">
        <v>9</v>
      </c>
    </row>
    <row r="47" spans="1:17" ht="36" x14ac:dyDescent="0.15">
      <c r="C47" s="226" t="s">
        <v>1056</v>
      </c>
      <c r="D47" s="227" t="s">
        <v>1064</v>
      </c>
      <c r="E47" s="205">
        <v>33</v>
      </c>
      <c r="F47" s="233">
        <v>0.389257940885331</v>
      </c>
      <c r="G47" s="227" t="s">
        <v>1247</v>
      </c>
      <c r="H47" s="238">
        <v>0.21972061388542399</v>
      </c>
      <c r="K47" s="227" t="s">
        <v>1056</v>
      </c>
      <c r="L47" s="227" t="s">
        <v>1064</v>
      </c>
      <c r="M47" s="227">
        <v>34</v>
      </c>
      <c r="N47" s="233">
        <v>0</v>
      </c>
      <c r="O47" s="227" t="s">
        <v>1288</v>
      </c>
      <c r="P47" s="238">
        <v>0.42517857726729302</v>
      </c>
    </row>
    <row r="48" spans="1:17" ht="24" x14ac:dyDescent="0.15">
      <c r="D48" s="227" t="s">
        <v>1208</v>
      </c>
      <c r="E48" s="205">
        <v>33</v>
      </c>
      <c r="F48" s="238">
        <v>6.1128661674034898E-2</v>
      </c>
      <c r="G48" s="227" t="s">
        <v>1246</v>
      </c>
      <c r="H48" s="238">
        <v>0.182471960321167</v>
      </c>
      <c r="L48" s="227" t="s">
        <v>1208</v>
      </c>
      <c r="M48" s="227">
        <v>34</v>
      </c>
      <c r="N48" s="238">
        <v>0.72361132021878005</v>
      </c>
      <c r="O48" s="227" t="s">
        <v>1289</v>
      </c>
      <c r="P48" s="238">
        <v>0.95759500690448596</v>
      </c>
    </row>
    <row r="49" spans="1:16" ht="24" x14ac:dyDescent="0.15">
      <c r="D49" s="227" t="s">
        <v>1066</v>
      </c>
      <c r="E49" s="205">
        <v>33</v>
      </c>
      <c r="G49" s="227" t="s">
        <v>1245</v>
      </c>
      <c r="H49" s="238">
        <v>0.242875307304008</v>
      </c>
      <c r="L49" s="227" t="s">
        <v>1066</v>
      </c>
      <c r="M49" s="227">
        <v>34</v>
      </c>
      <c r="O49" s="227" t="s">
        <v>1290</v>
      </c>
      <c r="P49" s="238">
        <v>0.504230218074734</v>
      </c>
    </row>
    <row r="50" spans="1:16" ht="36" x14ac:dyDescent="0.15">
      <c r="A50" s="257"/>
      <c r="B50" s="251"/>
      <c r="C50" s="251"/>
      <c r="D50" s="252" t="s">
        <v>1207</v>
      </c>
      <c r="E50" s="253" t="s">
        <v>9</v>
      </c>
      <c r="F50" s="252"/>
      <c r="G50" s="252" t="s">
        <v>9</v>
      </c>
      <c r="H50" s="255" t="s">
        <v>9</v>
      </c>
      <c r="I50" s="252"/>
      <c r="J50" s="252"/>
      <c r="K50" s="252"/>
      <c r="L50" s="252" t="s">
        <v>1067</v>
      </c>
      <c r="M50" s="252" t="s">
        <v>9</v>
      </c>
      <c r="N50" s="252"/>
      <c r="O50" s="252" t="s">
        <v>9</v>
      </c>
      <c r="P50" s="255" t="s">
        <v>9</v>
      </c>
    </row>
    <row r="51" spans="1:16" ht="24" x14ac:dyDescent="0.15">
      <c r="A51" s="225" t="s">
        <v>1060</v>
      </c>
      <c r="B51" s="224" t="s">
        <v>1205</v>
      </c>
      <c r="C51" s="226" t="s">
        <v>1047</v>
      </c>
      <c r="D51" s="227" t="s">
        <v>1064</v>
      </c>
      <c r="E51" s="205">
        <v>12</v>
      </c>
      <c r="F51" s="233">
        <v>0.82759250152611596</v>
      </c>
      <c r="G51" s="227" t="s">
        <v>1250</v>
      </c>
      <c r="H51" s="238">
        <v>0.53815650210710797</v>
      </c>
      <c r="J51" s="239" t="s">
        <v>1037</v>
      </c>
      <c r="K51" s="227" t="s">
        <v>1047</v>
      </c>
      <c r="L51" s="227" t="s">
        <v>1064</v>
      </c>
      <c r="M51" s="227">
        <v>12</v>
      </c>
      <c r="N51" s="233">
        <v>0.160833623148389</v>
      </c>
      <c r="O51" s="227" t="s">
        <v>1291</v>
      </c>
      <c r="P51" s="238">
        <v>0.50020878331047003</v>
      </c>
    </row>
    <row r="52" spans="1:16" ht="24" x14ac:dyDescent="0.15">
      <c r="D52" s="227" t="s">
        <v>1208</v>
      </c>
      <c r="E52" s="205">
        <v>12</v>
      </c>
      <c r="F52" s="238">
        <v>0.155178394384618</v>
      </c>
      <c r="G52" s="227" t="s">
        <v>1249</v>
      </c>
      <c r="H52" s="238">
        <v>0.26573430055473002</v>
      </c>
      <c r="J52" s="239"/>
      <c r="L52" s="227" t="s">
        <v>1208</v>
      </c>
      <c r="M52" s="227">
        <v>12</v>
      </c>
      <c r="N52" s="238">
        <v>0.101749155402239</v>
      </c>
      <c r="O52" s="227" t="s">
        <v>1292</v>
      </c>
      <c r="P52" s="238">
        <v>0.188976879158226</v>
      </c>
    </row>
    <row r="53" spans="1:16" ht="24" x14ac:dyDescent="0.15">
      <c r="D53" s="227" t="s">
        <v>1066</v>
      </c>
      <c r="E53" s="205">
        <v>12</v>
      </c>
      <c r="G53" s="227" t="s">
        <v>1352</v>
      </c>
      <c r="H53" s="238">
        <v>0.20303535495986</v>
      </c>
      <c r="L53" s="227" t="s">
        <v>1066</v>
      </c>
      <c r="M53" s="227">
        <v>12</v>
      </c>
      <c r="O53" s="227" t="s">
        <v>1293</v>
      </c>
      <c r="P53" s="238">
        <v>0.76125524191064597</v>
      </c>
    </row>
    <row r="54" spans="1:16" ht="27" customHeight="1" x14ac:dyDescent="0.15">
      <c r="C54" s="245"/>
      <c r="D54" s="246" t="s">
        <v>1207</v>
      </c>
      <c r="E54" s="247">
        <v>11</v>
      </c>
      <c r="F54" s="246"/>
      <c r="G54" s="246" t="s">
        <v>1248</v>
      </c>
      <c r="H54" s="256">
        <v>0.95794932462233795</v>
      </c>
      <c r="J54" s="246"/>
      <c r="K54" s="246"/>
      <c r="L54" s="246" t="s">
        <v>1207</v>
      </c>
      <c r="M54" s="246" t="s">
        <v>9</v>
      </c>
      <c r="N54" s="246"/>
      <c r="O54" s="246" t="s">
        <v>9</v>
      </c>
      <c r="P54" s="256" t="s">
        <v>9</v>
      </c>
    </row>
    <row r="55" spans="1:16" ht="24" x14ac:dyDescent="0.15">
      <c r="C55" s="226" t="s">
        <v>1054</v>
      </c>
      <c r="D55" s="227" t="s">
        <v>1064</v>
      </c>
      <c r="E55" s="205">
        <v>11</v>
      </c>
      <c r="F55" s="233">
        <v>0.69765197589646799</v>
      </c>
      <c r="G55" s="227" t="s">
        <v>1254</v>
      </c>
      <c r="H55" s="238">
        <v>0.43658469341542799</v>
      </c>
      <c r="K55" s="227" t="s">
        <v>1054</v>
      </c>
      <c r="L55" s="227" t="s">
        <v>1064</v>
      </c>
      <c r="M55" s="227">
        <v>11</v>
      </c>
      <c r="N55" s="233">
        <v>0</v>
      </c>
      <c r="O55" s="227" t="s">
        <v>1294</v>
      </c>
      <c r="P55" s="238">
        <v>0.280804425374372</v>
      </c>
    </row>
    <row r="56" spans="1:16" ht="24" x14ac:dyDescent="0.15">
      <c r="D56" s="227" t="s">
        <v>1208</v>
      </c>
      <c r="E56" s="205">
        <v>11</v>
      </c>
      <c r="F56" s="238">
        <v>0.15481701204062501</v>
      </c>
      <c r="G56" s="227" t="s">
        <v>1253</v>
      </c>
      <c r="H56" s="238">
        <v>0.314540345317806</v>
      </c>
      <c r="L56" s="227" t="s">
        <v>1208</v>
      </c>
      <c r="M56" s="227">
        <v>11</v>
      </c>
      <c r="N56" s="238">
        <v>0.63130679638724296</v>
      </c>
      <c r="O56" s="227" t="s">
        <v>1295</v>
      </c>
      <c r="P56" s="238">
        <v>0.391907856024095</v>
      </c>
    </row>
    <row r="57" spans="1:16" ht="24" x14ac:dyDescent="0.15">
      <c r="D57" s="227" t="s">
        <v>1066</v>
      </c>
      <c r="E57" s="205">
        <v>11</v>
      </c>
      <c r="G57" s="227" t="s">
        <v>1252</v>
      </c>
      <c r="H57" s="238">
        <v>0.828928883831765</v>
      </c>
      <c r="L57" s="227" t="s">
        <v>1066</v>
      </c>
      <c r="M57" s="227">
        <v>11</v>
      </c>
      <c r="O57" s="227" t="s">
        <v>1296</v>
      </c>
      <c r="P57" s="238">
        <v>9.3648686479705506E-2</v>
      </c>
    </row>
    <row r="58" spans="1:16" ht="36" x14ac:dyDescent="0.15">
      <c r="C58" s="245"/>
      <c r="D58" s="246" t="s">
        <v>1207</v>
      </c>
      <c r="E58" s="247">
        <v>10</v>
      </c>
      <c r="F58" s="246"/>
      <c r="G58" s="246" t="s">
        <v>1251</v>
      </c>
      <c r="H58" s="256">
        <v>0.75044537859591398</v>
      </c>
      <c r="J58" s="246"/>
      <c r="K58" s="246"/>
      <c r="L58" s="246" t="s">
        <v>1207</v>
      </c>
      <c r="M58" s="246" t="s">
        <v>9</v>
      </c>
      <c r="N58" s="246"/>
      <c r="O58" s="246" t="s">
        <v>9</v>
      </c>
      <c r="P58" s="256" t="s">
        <v>9</v>
      </c>
    </row>
    <row r="59" spans="1:16" ht="24" x14ac:dyDescent="0.15">
      <c r="C59" s="226" t="s">
        <v>1055</v>
      </c>
      <c r="D59" s="227" t="s">
        <v>1064</v>
      </c>
      <c r="E59" s="205">
        <v>10</v>
      </c>
      <c r="F59" s="233">
        <v>0.58540746613183003</v>
      </c>
      <c r="G59" s="227" t="s">
        <v>1257</v>
      </c>
      <c r="H59" s="238">
        <v>0.195802599920051</v>
      </c>
      <c r="K59" s="227" t="s">
        <v>1055</v>
      </c>
      <c r="L59" s="227" t="s">
        <v>1064</v>
      </c>
      <c r="M59" s="227">
        <v>10</v>
      </c>
      <c r="N59" s="233">
        <v>0</v>
      </c>
      <c r="O59" s="227" t="s">
        <v>1297</v>
      </c>
      <c r="P59" s="238">
        <v>0.39418928846071999</v>
      </c>
    </row>
    <row r="60" spans="1:16" ht="24" x14ac:dyDescent="0.15">
      <c r="D60" s="227" t="s">
        <v>1208</v>
      </c>
      <c r="E60" s="205">
        <v>10</v>
      </c>
      <c r="F60" s="238">
        <v>0.95220993443634105</v>
      </c>
      <c r="G60" s="227" t="s">
        <v>1256</v>
      </c>
      <c r="H60" s="238">
        <v>0.63236434218333604</v>
      </c>
      <c r="L60" s="227" t="s">
        <v>1208</v>
      </c>
      <c r="M60" s="227">
        <v>10</v>
      </c>
      <c r="N60" s="238">
        <v>0.82120321405805796</v>
      </c>
      <c r="O60" s="227" t="s">
        <v>1298</v>
      </c>
      <c r="P60" s="238">
        <v>0.614730237936574</v>
      </c>
    </row>
    <row r="61" spans="1:16" ht="12" x14ac:dyDescent="0.15">
      <c r="D61" s="227" t="s">
        <v>1066</v>
      </c>
      <c r="E61" s="205">
        <v>10</v>
      </c>
      <c r="G61" s="227" t="s">
        <v>1255</v>
      </c>
      <c r="H61" s="238">
        <v>0.13146032388814999</v>
      </c>
      <c r="L61" s="227" t="s">
        <v>1066</v>
      </c>
      <c r="M61" s="227">
        <v>10</v>
      </c>
      <c r="O61" s="227" t="s">
        <v>1299</v>
      </c>
      <c r="P61" s="238">
        <v>0.66761326303990398</v>
      </c>
    </row>
    <row r="62" spans="1:16" ht="36" x14ac:dyDescent="0.15">
      <c r="C62" s="245"/>
      <c r="D62" s="246" t="s">
        <v>1207</v>
      </c>
      <c r="E62" s="247" t="s">
        <v>9</v>
      </c>
      <c r="F62" s="246"/>
      <c r="G62" s="246" t="s">
        <v>9</v>
      </c>
      <c r="H62" s="256" t="s">
        <v>9</v>
      </c>
      <c r="J62" s="246"/>
      <c r="K62" s="246"/>
      <c r="L62" s="246" t="s">
        <v>1207</v>
      </c>
      <c r="M62" s="246" t="s">
        <v>9</v>
      </c>
      <c r="N62" s="246"/>
      <c r="O62" s="246" t="s">
        <v>9</v>
      </c>
      <c r="P62" s="256" t="s">
        <v>9</v>
      </c>
    </row>
    <row r="63" spans="1:16" ht="36" x14ac:dyDescent="0.15">
      <c r="C63" s="226" t="s">
        <v>1056</v>
      </c>
      <c r="D63" s="227" t="s">
        <v>1064</v>
      </c>
      <c r="E63" s="205">
        <v>13</v>
      </c>
      <c r="F63" s="233">
        <v>0.469195194407106</v>
      </c>
      <c r="G63" s="227" t="s">
        <v>1259</v>
      </c>
      <c r="H63" s="238">
        <v>0.89817003263293305</v>
      </c>
      <c r="K63" s="227" t="s">
        <v>1056</v>
      </c>
      <c r="L63" s="227" t="s">
        <v>1064</v>
      </c>
      <c r="M63" s="227">
        <v>13</v>
      </c>
      <c r="N63" s="233">
        <v>0.260059958513775</v>
      </c>
      <c r="O63" s="227" t="s">
        <v>1300</v>
      </c>
      <c r="P63" s="238">
        <v>0.25021115384662501</v>
      </c>
    </row>
    <row r="64" spans="1:16" ht="24" x14ac:dyDescent="0.15">
      <c r="D64" s="227" t="s">
        <v>1208</v>
      </c>
      <c r="E64" s="205">
        <v>13</v>
      </c>
      <c r="F64" s="238">
        <v>7.0048469367751595E-2</v>
      </c>
      <c r="G64" s="227" t="s">
        <v>1258</v>
      </c>
      <c r="H64" s="238">
        <v>8.02034008791431E-2</v>
      </c>
      <c r="L64" s="227" t="s">
        <v>1208</v>
      </c>
      <c r="M64" s="227">
        <v>13</v>
      </c>
      <c r="N64" s="238">
        <v>2.6024376639611699E-2</v>
      </c>
      <c r="O64" s="227" t="s">
        <v>1301</v>
      </c>
      <c r="P64" s="238" t="s">
        <v>1302</v>
      </c>
    </row>
    <row r="65" spans="1:17" ht="12" x14ac:dyDescent="0.15">
      <c r="D65" s="227" t="s">
        <v>1066</v>
      </c>
      <c r="E65" s="205">
        <v>13</v>
      </c>
      <c r="G65" s="227" t="s">
        <v>1353</v>
      </c>
      <c r="H65" s="238">
        <v>0.72635872194413198</v>
      </c>
      <c r="L65" s="227" t="s">
        <v>1066</v>
      </c>
      <c r="M65" s="227">
        <v>13</v>
      </c>
      <c r="O65" s="227" t="s">
        <v>1303</v>
      </c>
      <c r="P65" s="238">
        <v>0.12301997316894001</v>
      </c>
    </row>
    <row r="66" spans="1:17" ht="36" x14ac:dyDescent="0.15">
      <c r="A66" s="257"/>
      <c r="B66" s="251"/>
      <c r="C66" s="251"/>
      <c r="D66" s="252" t="s">
        <v>1207</v>
      </c>
      <c r="E66" s="253" t="s">
        <v>9</v>
      </c>
      <c r="F66" s="252"/>
      <c r="G66" s="252" t="s">
        <v>9</v>
      </c>
      <c r="H66" s="255" t="s">
        <v>9</v>
      </c>
      <c r="I66" s="252"/>
      <c r="J66" s="252"/>
      <c r="K66" s="252"/>
      <c r="L66" s="252" t="s">
        <v>1207</v>
      </c>
      <c r="M66" s="252" t="s">
        <v>9</v>
      </c>
      <c r="N66" s="252"/>
      <c r="O66" s="252" t="s">
        <v>9</v>
      </c>
      <c r="P66" s="255" t="s">
        <v>9</v>
      </c>
      <c r="Q66" s="253"/>
    </row>
    <row r="67" spans="1:17" ht="24" x14ac:dyDescent="0.15">
      <c r="A67" s="225" t="s">
        <v>50</v>
      </c>
      <c r="B67" s="224" t="s">
        <v>1205</v>
      </c>
      <c r="C67" s="226" t="s">
        <v>1047</v>
      </c>
      <c r="D67" s="227" t="s">
        <v>1064</v>
      </c>
      <c r="E67" s="205">
        <v>69</v>
      </c>
      <c r="F67" s="233">
        <v>0.46714527657841798</v>
      </c>
      <c r="G67" s="227" t="s">
        <v>1355</v>
      </c>
      <c r="H67" s="238">
        <v>0.10419925455292101</v>
      </c>
      <c r="J67" s="239" t="s">
        <v>1037</v>
      </c>
      <c r="K67" s="227" t="s">
        <v>1047</v>
      </c>
      <c r="L67" s="227" t="s">
        <v>1064</v>
      </c>
      <c r="M67" s="227">
        <v>69</v>
      </c>
      <c r="N67" s="233">
        <v>0.17701131970645601</v>
      </c>
      <c r="O67" s="227" t="s">
        <v>1304</v>
      </c>
      <c r="P67" s="238">
        <v>0.45040504472687998</v>
      </c>
    </row>
    <row r="68" spans="1:17" ht="24" x14ac:dyDescent="0.15">
      <c r="D68" s="227" t="s">
        <v>1208</v>
      </c>
      <c r="E68" s="205">
        <v>69</v>
      </c>
      <c r="F68" s="238">
        <v>0.86849724273302997</v>
      </c>
      <c r="G68" s="227" t="s">
        <v>1354</v>
      </c>
      <c r="H68" s="238">
        <v>0.30073748027516101</v>
      </c>
      <c r="J68" s="239"/>
      <c r="L68" s="227" t="s">
        <v>1208</v>
      </c>
      <c r="M68" s="227">
        <v>69</v>
      </c>
      <c r="N68" s="238">
        <v>0.20367044310696999</v>
      </c>
      <c r="O68" s="227" t="s">
        <v>1305</v>
      </c>
      <c r="P68" s="238">
        <v>0.52758272160807895</v>
      </c>
    </row>
    <row r="69" spans="1:17" ht="24" x14ac:dyDescent="0.15">
      <c r="D69" s="227" t="s">
        <v>1066</v>
      </c>
      <c r="E69" s="205">
        <v>69</v>
      </c>
      <c r="G69" s="227" t="s">
        <v>1053</v>
      </c>
      <c r="H69" s="236" t="s">
        <v>1069</v>
      </c>
      <c r="L69" s="227" t="s">
        <v>1066</v>
      </c>
      <c r="M69" s="227">
        <v>69</v>
      </c>
      <c r="O69" s="227" t="s">
        <v>1306</v>
      </c>
      <c r="P69" s="238">
        <v>0.68294996903460103</v>
      </c>
    </row>
    <row r="70" spans="1:17" ht="36" x14ac:dyDescent="0.15">
      <c r="C70" s="245"/>
      <c r="D70" s="246" t="s">
        <v>1207</v>
      </c>
      <c r="E70" s="247">
        <v>68</v>
      </c>
      <c r="F70" s="246"/>
      <c r="G70" s="246" t="s">
        <v>1260</v>
      </c>
      <c r="H70" s="256">
        <v>0.105093873468021</v>
      </c>
      <c r="J70" s="246"/>
      <c r="K70" s="246"/>
      <c r="L70" s="246" t="s">
        <v>1207</v>
      </c>
      <c r="M70" s="246" t="s">
        <v>9</v>
      </c>
      <c r="N70" s="246"/>
      <c r="O70" s="246" t="s">
        <v>9</v>
      </c>
      <c r="P70" s="256" t="s">
        <v>9</v>
      </c>
    </row>
    <row r="71" spans="1:17" ht="24" x14ac:dyDescent="0.15">
      <c r="C71" s="226" t="s">
        <v>1054</v>
      </c>
      <c r="D71" s="227" t="s">
        <v>1064</v>
      </c>
      <c r="E71" s="205">
        <v>65</v>
      </c>
      <c r="F71" s="233">
        <v>0.112298400034947</v>
      </c>
      <c r="G71" s="227" t="s">
        <v>1356</v>
      </c>
      <c r="H71" s="238">
        <v>0.69545037866221304</v>
      </c>
      <c r="K71" s="227" t="s">
        <v>1054</v>
      </c>
      <c r="L71" s="227" t="s">
        <v>1064</v>
      </c>
      <c r="M71" s="227">
        <v>64</v>
      </c>
      <c r="N71" s="233">
        <v>0</v>
      </c>
      <c r="O71" s="227" t="s">
        <v>1307</v>
      </c>
      <c r="P71" s="238">
        <v>0.103058225300638</v>
      </c>
    </row>
    <row r="72" spans="1:17" ht="24" x14ac:dyDescent="0.15">
      <c r="D72" s="227" t="s">
        <v>1208</v>
      </c>
      <c r="E72" s="205">
        <v>65</v>
      </c>
      <c r="F72" s="238">
        <v>0.25052389922928198</v>
      </c>
      <c r="G72" s="227" t="s">
        <v>1261</v>
      </c>
      <c r="H72" s="238">
        <v>0.24163385645046401</v>
      </c>
      <c r="L72" s="227" t="s">
        <v>1208</v>
      </c>
      <c r="M72" s="227">
        <v>64</v>
      </c>
      <c r="N72" s="238">
        <v>0.69600656141883299</v>
      </c>
      <c r="O72" s="227" t="s">
        <v>1308</v>
      </c>
      <c r="P72" s="238">
        <v>0.21946326015498499</v>
      </c>
    </row>
    <row r="73" spans="1:17" ht="24" x14ac:dyDescent="0.15">
      <c r="D73" s="227" t="s">
        <v>1066</v>
      </c>
      <c r="E73" s="205">
        <v>65</v>
      </c>
      <c r="G73" s="227" t="s">
        <v>1262</v>
      </c>
      <c r="H73" s="238">
        <v>0.982495924816706</v>
      </c>
      <c r="L73" s="227" t="s">
        <v>1066</v>
      </c>
      <c r="M73" s="227">
        <v>64</v>
      </c>
      <c r="O73" s="227" t="s">
        <v>1309</v>
      </c>
      <c r="P73" s="238">
        <v>9.5486339802450707E-2</v>
      </c>
    </row>
    <row r="74" spans="1:17" ht="36" x14ac:dyDescent="0.15">
      <c r="C74" s="245"/>
      <c r="D74" s="246" t="s">
        <v>1207</v>
      </c>
      <c r="E74" s="247" t="s">
        <v>9</v>
      </c>
      <c r="F74" s="246"/>
      <c r="G74" s="246" t="s">
        <v>9</v>
      </c>
      <c r="H74" s="256" t="s">
        <v>9</v>
      </c>
      <c r="J74" s="246"/>
      <c r="K74" s="246"/>
      <c r="L74" s="246" t="s">
        <v>1207</v>
      </c>
      <c r="M74" s="246" t="s">
        <v>9</v>
      </c>
      <c r="N74" s="246"/>
      <c r="O74" s="246" t="s">
        <v>9</v>
      </c>
      <c r="P74" s="256" t="s">
        <v>9</v>
      </c>
    </row>
    <row r="75" spans="1:17" ht="24" x14ac:dyDescent="0.15">
      <c r="C75" s="226" t="s">
        <v>1055</v>
      </c>
      <c r="D75" s="227" t="s">
        <v>1064</v>
      </c>
      <c r="E75" s="205">
        <v>68</v>
      </c>
      <c r="F75" s="233">
        <v>6.6075553287862901E-3</v>
      </c>
      <c r="G75" s="227" t="s">
        <v>1266</v>
      </c>
      <c r="H75" s="238">
        <v>0.37502053113613398</v>
      </c>
      <c r="K75" s="227" t="s">
        <v>1055</v>
      </c>
      <c r="L75" s="227" t="s">
        <v>1064</v>
      </c>
      <c r="M75" s="227">
        <v>68</v>
      </c>
      <c r="N75" s="233">
        <v>0</v>
      </c>
      <c r="O75" s="227" t="s">
        <v>1310</v>
      </c>
      <c r="P75" s="238">
        <v>0.35101487026830702</v>
      </c>
    </row>
    <row r="76" spans="1:17" ht="24" x14ac:dyDescent="0.15">
      <c r="D76" s="227" t="s">
        <v>1208</v>
      </c>
      <c r="E76" s="205">
        <v>68</v>
      </c>
      <c r="F76" s="238">
        <v>0.10835250247671301</v>
      </c>
      <c r="G76" s="227" t="s">
        <v>1357</v>
      </c>
      <c r="H76" s="238">
        <v>0.35769446781050401</v>
      </c>
      <c r="L76" s="227" t="s">
        <v>1208</v>
      </c>
      <c r="M76" s="227">
        <v>68</v>
      </c>
      <c r="N76" s="238">
        <v>0.784328657881326</v>
      </c>
      <c r="O76" s="227" t="s">
        <v>1311</v>
      </c>
      <c r="P76" s="238">
        <v>0.474367568681063</v>
      </c>
    </row>
    <row r="77" spans="1:17" ht="12" x14ac:dyDescent="0.15">
      <c r="D77" s="227" t="s">
        <v>1066</v>
      </c>
      <c r="E77" s="205">
        <v>68</v>
      </c>
      <c r="G77" s="227" t="s">
        <v>1265</v>
      </c>
      <c r="H77" s="238">
        <v>0.34949844774616101</v>
      </c>
      <c r="L77" s="227" t="s">
        <v>1066</v>
      </c>
      <c r="M77" s="227">
        <v>68</v>
      </c>
      <c r="O77" s="227" t="s">
        <v>1312</v>
      </c>
      <c r="P77" s="238">
        <v>0.86955648155290599</v>
      </c>
    </row>
    <row r="78" spans="1:17" ht="36" x14ac:dyDescent="0.15">
      <c r="C78" s="245"/>
      <c r="D78" s="246" t="s">
        <v>1207</v>
      </c>
      <c r="E78" s="247" t="s">
        <v>9</v>
      </c>
      <c r="F78" s="246"/>
      <c r="G78" s="246" t="s">
        <v>9</v>
      </c>
      <c r="H78" s="256" t="s">
        <v>9</v>
      </c>
      <c r="J78" s="246"/>
      <c r="K78" s="246"/>
      <c r="L78" s="246" t="s">
        <v>1207</v>
      </c>
      <c r="M78" s="246" t="s">
        <v>9</v>
      </c>
      <c r="N78" s="246"/>
      <c r="O78" s="246" t="s">
        <v>9</v>
      </c>
      <c r="P78" s="256" t="s">
        <v>9</v>
      </c>
    </row>
    <row r="79" spans="1:17" ht="23" customHeight="1" x14ac:dyDescent="0.15">
      <c r="C79" s="226" t="s">
        <v>1056</v>
      </c>
      <c r="D79" s="227" t="s">
        <v>1064</v>
      </c>
      <c r="E79" s="205">
        <v>68</v>
      </c>
      <c r="F79" s="233">
        <v>0.30534384460976099</v>
      </c>
      <c r="G79" s="227" t="s">
        <v>1264</v>
      </c>
      <c r="H79" s="238">
        <v>7.0463469248311095E-2</v>
      </c>
      <c r="K79" s="227" t="s">
        <v>1056</v>
      </c>
      <c r="L79" s="227" t="s">
        <v>1064</v>
      </c>
      <c r="M79" s="227">
        <v>68</v>
      </c>
      <c r="N79" s="233">
        <v>0.19675392458389199</v>
      </c>
      <c r="O79" s="227" t="s">
        <v>1313</v>
      </c>
      <c r="P79" s="238">
        <v>0.819889956841516</v>
      </c>
    </row>
    <row r="80" spans="1:17" ht="24" x14ac:dyDescent="0.15">
      <c r="D80" s="227" t="s">
        <v>1208</v>
      </c>
      <c r="E80" s="205">
        <v>68</v>
      </c>
      <c r="F80" s="238">
        <v>0.45412596873123301</v>
      </c>
      <c r="G80" s="227" t="s">
        <v>1263</v>
      </c>
      <c r="H80" s="238">
        <v>0.68769486387274004</v>
      </c>
      <c r="L80" s="227" t="s">
        <v>1208</v>
      </c>
      <c r="M80" s="227">
        <v>68</v>
      </c>
      <c r="N80" s="238">
        <v>0.12646752541009601</v>
      </c>
      <c r="O80" s="227" t="s">
        <v>1314</v>
      </c>
      <c r="P80" s="238">
        <v>0.164063365833061</v>
      </c>
    </row>
    <row r="81" spans="1:17" ht="24" x14ac:dyDescent="0.15">
      <c r="D81" s="227" t="s">
        <v>1066</v>
      </c>
      <c r="E81" s="205">
        <v>68</v>
      </c>
      <c r="G81" s="227" t="s">
        <v>1358</v>
      </c>
      <c r="H81" s="238">
        <v>0.12835292371290799</v>
      </c>
      <c r="L81" s="227" t="s">
        <v>1066</v>
      </c>
      <c r="M81" s="227">
        <v>68</v>
      </c>
      <c r="O81" s="227" t="s">
        <v>1315</v>
      </c>
      <c r="P81" s="238">
        <v>0.30323996528864899</v>
      </c>
    </row>
    <row r="82" spans="1:17" ht="36" x14ac:dyDescent="0.15">
      <c r="A82" s="257"/>
      <c r="B82" s="251"/>
      <c r="C82" s="251"/>
      <c r="D82" s="227" t="s">
        <v>1207</v>
      </c>
      <c r="E82" s="205" t="s">
        <v>9</v>
      </c>
      <c r="G82" s="227" t="s">
        <v>9</v>
      </c>
      <c r="H82" s="238" t="s">
        <v>9</v>
      </c>
      <c r="I82" s="252"/>
      <c r="J82" s="252"/>
      <c r="K82" s="252"/>
      <c r="L82" s="227" t="s">
        <v>1207</v>
      </c>
      <c r="M82" s="227" t="s">
        <v>9</v>
      </c>
      <c r="O82" s="227" t="s">
        <v>9</v>
      </c>
      <c r="P82" s="238" t="s">
        <v>9</v>
      </c>
      <c r="Q82" s="253"/>
    </row>
    <row r="83" spans="1:17" ht="15" customHeight="1" x14ac:dyDescent="0.15">
      <c r="A83" s="259"/>
      <c r="B83" s="259"/>
      <c r="C83" s="259"/>
      <c r="D83" s="259"/>
      <c r="E83" s="259"/>
      <c r="F83" s="259"/>
      <c r="G83" s="259"/>
      <c r="H83" s="259"/>
      <c r="I83" s="259"/>
      <c r="J83" s="259"/>
      <c r="K83" s="259"/>
      <c r="L83" s="259"/>
      <c r="M83" s="259"/>
      <c r="N83" s="259"/>
      <c r="O83" s="259"/>
      <c r="P83" s="259"/>
      <c r="Q83" s="223"/>
    </row>
    <row r="84" spans="1:17" ht="49" x14ac:dyDescent="0.15">
      <c r="A84" s="228" t="s">
        <v>46</v>
      </c>
      <c r="B84" s="229" t="s">
        <v>1103</v>
      </c>
      <c r="C84" s="230" t="s">
        <v>1062</v>
      </c>
      <c r="D84" s="230" t="s">
        <v>1063</v>
      </c>
      <c r="E84" s="230" t="s">
        <v>47</v>
      </c>
      <c r="F84" s="230" t="s">
        <v>1965</v>
      </c>
      <c r="G84" s="230" t="s">
        <v>1099</v>
      </c>
      <c r="H84" s="230" t="s">
        <v>1966</v>
      </c>
      <c r="I84" s="231"/>
      <c r="J84" s="229" t="s">
        <v>1104</v>
      </c>
      <c r="K84" s="230" t="s">
        <v>1062</v>
      </c>
      <c r="L84" s="230" t="s">
        <v>1063</v>
      </c>
      <c r="M84" s="230" t="s">
        <v>47</v>
      </c>
      <c r="N84" s="230" t="s">
        <v>1965</v>
      </c>
      <c r="O84" s="260" t="s">
        <v>1100</v>
      </c>
      <c r="P84" s="261" t="s">
        <v>1966</v>
      </c>
    </row>
    <row r="85" spans="1:17" ht="21" customHeight="1" x14ac:dyDescent="0.15">
      <c r="A85" s="232" t="s">
        <v>1780</v>
      </c>
      <c r="B85" s="205" t="s">
        <v>1097</v>
      </c>
      <c r="C85" s="205" t="s">
        <v>1047</v>
      </c>
      <c r="D85" s="227" t="s">
        <v>1064</v>
      </c>
      <c r="E85" s="227">
        <v>179</v>
      </c>
      <c r="F85" s="233">
        <v>0.908796893777298</v>
      </c>
      <c r="G85" s="227" t="s">
        <v>1810</v>
      </c>
      <c r="H85" s="234" t="s">
        <v>1216</v>
      </c>
      <c r="J85" s="227" t="s">
        <v>1098</v>
      </c>
      <c r="K85" s="227" t="s">
        <v>1047</v>
      </c>
      <c r="L85" s="227" t="s">
        <v>1064</v>
      </c>
      <c r="M85" s="207">
        <v>167</v>
      </c>
      <c r="N85" s="262">
        <v>0.84815781059402096</v>
      </c>
      <c r="O85" s="215" t="s">
        <v>1812</v>
      </c>
      <c r="P85" s="263" t="s">
        <v>1219</v>
      </c>
    </row>
    <row r="86" spans="1:17" ht="12" x14ac:dyDescent="0.15">
      <c r="A86" s="237"/>
      <c r="B86" s="205"/>
      <c r="C86" s="205"/>
      <c r="D86" s="227" t="s">
        <v>1208</v>
      </c>
      <c r="E86" s="227">
        <v>179</v>
      </c>
      <c r="F86" s="236" t="s">
        <v>1359</v>
      </c>
      <c r="G86" s="227" t="s">
        <v>1109</v>
      </c>
      <c r="H86" s="238">
        <v>0.18475666153544101</v>
      </c>
      <c r="L86" s="227" t="s">
        <v>1208</v>
      </c>
      <c r="M86" s="207">
        <v>167</v>
      </c>
      <c r="N86" s="213">
        <v>0.708878756877794</v>
      </c>
      <c r="O86" s="215" t="s">
        <v>1813</v>
      </c>
      <c r="P86" s="264" t="s">
        <v>1071</v>
      </c>
    </row>
    <row r="87" spans="1:17" ht="12" x14ac:dyDescent="0.15">
      <c r="A87" s="237"/>
      <c r="B87" s="205"/>
      <c r="C87" s="205"/>
      <c r="D87" s="227" t="s">
        <v>1066</v>
      </c>
      <c r="E87" s="227">
        <v>179</v>
      </c>
      <c r="G87" s="227" t="s">
        <v>1811</v>
      </c>
      <c r="H87" s="234" t="s">
        <v>1217</v>
      </c>
      <c r="L87" s="227" t="s">
        <v>1066</v>
      </c>
      <c r="M87" s="207">
        <v>167</v>
      </c>
      <c r="N87" s="207"/>
      <c r="O87" s="215" t="s">
        <v>1814</v>
      </c>
      <c r="P87" s="263" t="s">
        <v>1220</v>
      </c>
    </row>
    <row r="88" spans="1:17" ht="34" customHeight="1" x14ac:dyDescent="0.15">
      <c r="A88" s="194"/>
      <c r="B88" s="242"/>
      <c r="C88" s="242"/>
      <c r="D88" s="241" t="s">
        <v>1207</v>
      </c>
      <c r="E88" s="241">
        <v>137</v>
      </c>
      <c r="F88" s="241"/>
      <c r="G88" s="241" t="s">
        <v>1810</v>
      </c>
      <c r="H88" s="243" t="s">
        <v>1218</v>
      </c>
      <c r="J88" s="241"/>
      <c r="K88" s="241"/>
      <c r="L88" s="241" t="s">
        <v>1207</v>
      </c>
      <c r="M88" s="265">
        <v>158</v>
      </c>
      <c r="N88" s="265"/>
      <c r="O88" s="266" t="s">
        <v>1815</v>
      </c>
      <c r="P88" s="267" t="s">
        <v>1221</v>
      </c>
    </row>
    <row r="89" spans="1:17" ht="24" x14ac:dyDescent="0.15">
      <c r="A89" s="225" t="s">
        <v>1058</v>
      </c>
      <c r="B89" s="205" t="s">
        <v>1097</v>
      </c>
      <c r="C89" s="205" t="s">
        <v>1047</v>
      </c>
      <c r="D89" s="227" t="s">
        <v>1064</v>
      </c>
      <c r="E89" s="227">
        <v>66</v>
      </c>
      <c r="F89" s="233">
        <v>0.81040328734556</v>
      </c>
      <c r="G89" s="227" t="s">
        <v>1316</v>
      </c>
      <c r="H89" s="238">
        <v>0.87367781360503005</v>
      </c>
      <c r="J89" s="227" t="s">
        <v>1098</v>
      </c>
      <c r="K89" s="227" t="s">
        <v>1047</v>
      </c>
      <c r="L89" s="227" t="s">
        <v>1064</v>
      </c>
      <c r="M89" s="207">
        <v>62</v>
      </c>
      <c r="N89" s="262">
        <v>0.75438673530095102</v>
      </c>
      <c r="O89" s="215" t="s">
        <v>1331</v>
      </c>
      <c r="P89" s="213">
        <v>0.65802801068025996</v>
      </c>
    </row>
    <row r="90" spans="1:17" ht="12" x14ac:dyDescent="0.15">
      <c r="B90" s="205"/>
      <c r="C90" s="205"/>
      <c r="D90" s="227" t="s">
        <v>1208</v>
      </c>
      <c r="E90" s="227">
        <v>66</v>
      </c>
      <c r="F90" s="238">
        <v>6.4524448866131498E-2</v>
      </c>
      <c r="G90" s="227" t="s">
        <v>1317</v>
      </c>
      <c r="H90" s="238">
        <v>0.14800452669977099</v>
      </c>
      <c r="L90" s="227" t="s">
        <v>1208</v>
      </c>
      <c r="M90" s="207">
        <v>62</v>
      </c>
      <c r="N90" s="213">
        <v>0.17858086349989499</v>
      </c>
      <c r="O90" s="215" t="s">
        <v>1332</v>
      </c>
      <c r="P90" s="213">
        <v>0.39665650651051998</v>
      </c>
    </row>
    <row r="91" spans="1:17" ht="12" x14ac:dyDescent="0.15">
      <c r="B91" s="205"/>
      <c r="C91" s="205"/>
      <c r="D91" s="227" t="s">
        <v>1066</v>
      </c>
      <c r="E91" s="227">
        <v>66</v>
      </c>
      <c r="G91" s="227" t="s">
        <v>1080</v>
      </c>
      <c r="H91" s="238">
        <v>0.32499776913765999</v>
      </c>
      <c r="L91" s="227" t="s">
        <v>1066</v>
      </c>
      <c r="M91" s="207">
        <v>62</v>
      </c>
      <c r="N91" s="207"/>
      <c r="O91" s="215" t="s">
        <v>1082</v>
      </c>
      <c r="P91" s="213">
        <v>0.59523571153653598</v>
      </c>
    </row>
    <row r="92" spans="1:17" ht="36" x14ac:dyDescent="0.15">
      <c r="B92" s="247"/>
      <c r="C92" s="247"/>
      <c r="D92" s="246" t="s">
        <v>1207</v>
      </c>
      <c r="E92" s="246">
        <v>57</v>
      </c>
      <c r="F92" s="246"/>
      <c r="G92" s="246" t="s">
        <v>1318</v>
      </c>
      <c r="H92" s="256">
        <v>0.60791661895782101</v>
      </c>
      <c r="J92" s="246"/>
      <c r="K92" s="246"/>
      <c r="L92" s="246" t="s">
        <v>1207</v>
      </c>
      <c r="M92" s="268">
        <v>56</v>
      </c>
      <c r="N92" s="268"/>
      <c r="O92" s="269" t="s">
        <v>1333</v>
      </c>
      <c r="P92" s="270" t="s">
        <v>1334</v>
      </c>
    </row>
    <row r="93" spans="1:17" ht="24" x14ac:dyDescent="0.15">
      <c r="A93" s="225" t="s">
        <v>1057</v>
      </c>
      <c r="B93" s="205" t="s">
        <v>1097</v>
      </c>
      <c r="C93" s="205" t="s">
        <v>1047</v>
      </c>
      <c r="D93" s="227" t="s">
        <v>1064</v>
      </c>
      <c r="E93" s="227">
        <v>37</v>
      </c>
      <c r="F93" s="233">
        <v>0.912072794527095</v>
      </c>
      <c r="G93" s="227" t="s">
        <v>1319</v>
      </c>
      <c r="H93" s="234" t="s">
        <v>1320</v>
      </c>
      <c r="J93" s="227" t="s">
        <v>1098</v>
      </c>
      <c r="K93" s="227" t="s">
        <v>1047</v>
      </c>
      <c r="L93" s="227" t="s">
        <v>1064</v>
      </c>
      <c r="M93" s="207">
        <v>36</v>
      </c>
      <c r="N93" s="262">
        <v>0.86326659202552103</v>
      </c>
      <c r="O93" s="215" t="s">
        <v>1335</v>
      </c>
      <c r="P93" s="263" t="s">
        <v>1336</v>
      </c>
    </row>
    <row r="94" spans="1:17" ht="12" x14ac:dyDescent="0.15">
      <c r="B94" s="205"/>
      <c r="C94" s="205"/>
      <c r="D94" s="227" t="s">
        <v>1208</v>
      </c>
      <c r="E94" s="227">
        <v>37</v>
      </c>
      <c r="F94" s="238">
        <v>0.64014823656893505</v>
      </c>
      <c r="G94" s="227" t="s">
        <v>1321</v>
      </c>
      <c r="H94" s="236" t="s">
        <v>1051</v>
      </c>
      <c r="L94" s="227" t="s">
        <v>1208</v>
      </c>
      <c r="M94" s="207">
        <v>36</v>
      </c>
      <c r="N94" s="213">
        <v>0.51105582509074299</v>
      </c>
      <c r="O94" s="215" t="s">
        <v>1337</v>
      </c>
      <c r="P94" s="213">
        <v>0.49457415150985601</v>
      </c>
    </row>
    <row r="95" spans="1:17" ht="12" x14ac:dyDescent="0.15">
      <c r="B95" s="205"/>
      <c r="C95" s="205"/>
      <c r="D95" s="227" t="s">
        <v>1066</v>
      </c>
      <c r="E95" s="227">
        <v>37</v>
      </c>
      <c r="G95" s="227" t="s">
        <v>1322</v>
      </c>
      <c r="H95" s="234" t="s">
        <v>1323</v>
      </c>
      <c r="L95" s="227" t="s">
        <v>1066</v>
      </c>
      <c r="M95" s="207">
        <v>36</v>
      </c>
      <c r="N95" s="207"/>
      <c r="O95" s="215" t="s">
        <v>1338</v>
      </c>
      <c r="P95" s="263" t="s">
        <v>1339</v>
      </c>
    </row>
    <row r="96" spans="1:17" ht="36" x14ac:dyDescent="0.15">
      <c r="B96" s="271"/>
      <c r="C96" s="271"/>
      <c r="D96" s="246" t="s">
        <v>1207</v>
      </c>
      <c r="E96" s="246">
        <v>25</v>
      </c>
      <c r="F96" s="246"/>
      <c r="G96" s="246" t="s">
        <v>1324</v>
      </c>
      <c r="H96" s="258" t="s">
        <v>1325</v>
      </c>
      <c r="J96" s="246"/>
      <c r="K96" s="246"/>
      <c r="L96" s="246" t="s">
        <v>1207</v>
      </c>
      <c r="M96" s="268">
        <v>33</v>
      </c>
      <c r="N96" s="268"/>
      <c r="O96" s="269" t="s">
        <v>1340</v>
      </c>
      <c r="P96" s="272" t="s">
        <v>1341</v>
      </c>
    </row>
    <row r="97" spans="1:16" ht="24" x14ac:dyDescent="0.15">
      <c r="A97" s="225" t="s">
        <v>1060</v>
      </c>
      <c r="B97" s="205" t="s">
        <v>1097</v>
      </c>
      <c r="C97" s="205" t="s">
        <v>1047</v>
      </c>
      <c r="D97" s="227" t="s">
        <v>1064</v>
      </c>
      <c r="E97" s="227">
        <v>13</v>
      </c>
      <c r="F97" s="233">
        <v>0.95829400373189</v>
      </c>
      <c r="G97" s="227" t="s">
        <v>1326</v>
      </c>
      <c r="H97" s="238">
        <v>0.36838814256837099</v>
      </c>
      <c r="J97" s="227" t="s">
        <v>1098</v>
      </c>
      <c r="K97" s="227" t="s">
        <v>1047</v>
      </c>
      <c r="L97" s="227" t="s">
        <v>1064</v>
      </c>
      <c r="M97" s="207">
        <v>12</v>
      </c>
      <c r="N97" s="262">
        <v>0.90110880208993005</v>
      </c>
      <c r="O97" s="215" t="s">
        <v>1342</v>
      </c>
      <c r="P97" s="213">
        <v>5.8411743614579799E-2</v>
      </c>
    </row>
    <row r="98" spans="1:16" ht="12" x14ac:dyDescent="0.15">
      <c r="B98" s="205"/>
      <c r="C98" s="205"/>
      <c r="D98" s="227" t="s">
        <v>1208</v>
      </c>
      <c r="E98" s="227">
        <v>13</v>
      </c>
      <c r="F98" s="238">
        <v>0.59647084054389499</v>
      </c>
      <c r="G98" s="227" t="s">
        <v>1327</v>
      </c>
      <c r="H98" s="238">
        <v>0.42624907238599502</v>
      </c>
      <c r="L98" s="227" t="s">
        <v>1208</v>
      </c>
      <c r="M98" s="207">
        <v>12</v>
      </c>
      <c r="N98" s="273" t="s">
        <v>1090</v>
      </c>
      <c r="O98" s="215" t="s">
        <v>1362</v>
      </c>
      <c r="P98" s="213">
        <v>0.24003953025636601</v>
      </c>
    </row>
    <row r="99" spans="1:16" ht="24" x14ac:dyDescent="0.15">
      <c r="B99" s="205"/>
      <c r="C99" s="205"/>
      <c r="D99" s="227" t="s">
        <v>1066</v>
      </c>
      <c r="E99" s="227">
        <v>13</v>
      </c>
      <c r="G99" s="227" t="s">
        <v>1363</v>
      </c>
      <c r="H99" s="236" t="s">
        <v>1075</v>
      </c>
      <c r="L99" s="227" t="s">
        <v>1066</v>
      </c>
      <c r="M99" s="207">
        <v>12</v>
      </c>
      <c r="N99" s="207"/>
      <c r="O99" s="215" t="s">
        <v>1343</v>
      </c>
      <c r="P99" s="273" t="s">
        <v>1079</v>
      </c>
    </row>
    <row r="100" spans="1:16" ht="36" x14ac:dyDescent="0.15">
      <c r="B100" s="247"/>
      <c r="C100" s="247"/>
      <c r="D100" s="246" t="s">
        <v>1207</v>
      </c>
      <c r="E100" s="246">
        <v>9</v>
      </c>
      <c r="F100" s="246"/>
      <c r="G100" s="246" t="s">
        <v>1106</v>
      </c>
      <c r="H100" s="248" t="s">
        <v>1092</v>
      </c>
      <c r="J100" s="246"/>
      <c r="K100" s="246"/>
      <c r="L100" s="246" t="s">
        <v>1207</v>
      </c>
      <c r="M100" s="268">
        <v>8</v>
      </c>
      <c r="N100" s="268"/>
      <c r="O100" s="269" t="s">
        <v>1344</v>
      </c>
      <c r="P100" s="270" t="s">
        <v>1085</v>
      </c>
    </row>
    <row r="101" spans="1:16" ht="24" x14ac:dyDescent="0.15">
      <c r="A101" s="225" t="s">
        <v>50</v>
      </c>
      <c r="B101" s="205" t="s">
        <v>1097</v>
      </c>
      <c r="C101" s="205" t="s">
        <v>1047</v>
      </c>
      <c r="D101" s="227" t="s">
        <v>1064</v>
      </c>
      <c r="E101" s="227">
        <v>72</v>
      </c>
      <c r="F101" s="233">
        <v>0.90226127671442602</v>
      </c>
      <c r="G101" s="227" t="s">
        <v>1328</v>
      </c>
      <c r="H101" s="238">
        <v>0.933284490917483</v>
      </c>
      <c r="J101" s="227" t="s">
        <v>1098</v>
      </c>
      <c r="K101" s="227" t="s">
        <v>1047</v>
      </c>
      <c r="L101" s="227" t="s">
        <v>1064</v>
      </c>
      <c r="M101" s="207">
        <v>68</v>
      </c>
      <c r="N101" s="262">
        <v>0.63063224939123996</v>
      </c>
      <c r="O101" s="215" t="s">
        <v>1083</v>
      </c>
      <c r="P101" s="213">
        <v>0.29620488120229999</v>
      </c>
    </row>
    <row r="102" spans="1:16" ht="12" x14ac:dyDescent="0.15">
      <c r="B102" s="205"/>
      <c r="C102" s="205"/>
      <c r="D102" s="227" t="s">
        <v>1208</v>
      </c>
      <c r="E102" s="227">
        <v>72</v>
      </c>
      <c r="F102" s="238">
        <v>0.35313410850446803</v>
      </c>
      <c r="G102" s="227" t="s">
        <v>1329</v>
      </c>
      <c r="H102" s="238">
        <v>0.41485694660010503</v>
      </c>
      <c r="L102" s="227" t="s">
        <v>1208</v>
      </c>
      <c r="M102" s="207">
        <v>68</v>
      </c>
      <c r="N102" s="213">
        <v>0.248517470760732</v>
      </c>
      <c r="O102" s="215" t="s">
        <v>1360</v>
      </c>
      <c r="P102" s="213">
        <v>0.73254243550387999</v>
      </c>
    </row>
    <row r="103" spans="1:16" ht="12" x14ac:dyDescent="0.15">
      <c r="B103" s="205"/>
      <c r="C103" s="205"/>
      <c r="D103" s="227" t="s">
        <v>1066</v>
      </c>
      <c r="E103" s="227">
        <v>72</v>
      </c>
      <c r="G103" s="227" t="s">
        <v>1081</v>
      </c>
      <c r="H103" s="238">
        <v>0.56655122675943703</v>
      </c>
      <c r="L103" s="227" t="s">
        <v>1066</v>
      </c>
      <c r="M103" s="207">
        <v>68</v>
      </c>
      <c r="N103" s="207"/>
      <c r="O103" s="215" t="s">
        <v>1345</v>
      </c>
      <c r="P103" s="213">
        <v>0.57565903090830395</v>
      </c>
    </row>
    <row r="104" spans="1:16" ht="36" x14ac:dyDescent="0.15">
      <c r="B104" s="247"/>
      <c r="C104" s="247"/>
      <c r="D104" s="246" t="s">
        <v>1207</v>
      </c>
      <c r="E104" s="246">
        <v>63</v>
      </c>
      <c r="F104" s="246"/>
      <c r="G104" s="246" t="s">
        <v>1330</v>
      </c>
      <c r="H104" s="256">
        <v>0.85956419681760099</v>
      </c>
      <c r="J104" s="246"/>
      <c r="K104" s="246"/>
      <c r="L104" s="246" t="s">
        <v>1207</v>
      </c>
      <c r="M104" s="268">
        <v>66</v>
      </c>
      <c r="N104" s="268"/>
      <c r="O104" s="269" t="s">
        <v>1361</v>
      </c>
      <c r="P104" s="274">
        <v>0.46732628992653102</v>
      </c>
    </row>
    <row r="105" spans="1:16" ht="57" customHeight="1" x14ac:dyDescent="0.15">
      <c r="A105" s="275" t="s">
        <v>1967</v>
      </c>
      <c r="B105" s="275"/>
      <c r="C105" s="275"/>
      <c r="D105" s="275"/>
      <c r="E105" s="275"/>
      <c r="F105" s="275"/>
      <c r="G105" s="275"/>
      <c r="H105" s="275"/>
      <c r="I105" s="275"/>
      <c r="J105" s="275"/>
      <c r="K105" s="275"/>
      <c r="L105" s="275"/>
      <c r="M105" s="275"/>
      <c r="N105" s="275"/>
      <c r="O105" s="275"/>
      <c r="P105" s="275"/>
    </row>
  </sheetData>
  <mergeCells count="7">
    <mergeCell ref="A105:P105"/>
    <mergeCell ref="A85:A87"/>
    <mergeCell ref="J3:J4"/>
    <mergeCell ref="J19:J20"/>
    <mergeCell ref="J51:J52"/>
    <mergeCell ref="J67:J68"/>
    <mergeCell ref="A3:A5"/>
  </mergeCells>
  <pageMargins left="0.7" right="0.7" top="0.75" bottom="0.75" header="0.3" footer="0.3"/>
  <pageSetup paperSize="9" orientation="landscape" horizontalDpi="0" verticalDpi="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0C4FAF-E16D-BD4F-A506-39B843C364FE}">
  <dimension ref="A1:P42"/>
  <sheetViews>
    <sheetView zoomScale="115" workbookViewId="0">
      <pane xSplit="1" ySplit="2" topLeftCell="B12" activePane="bottomRight" state="frozen"/>
      <selection pane="topRight" activeCell="B1" sqref="B1"/>
      <selection pane="bottomLeft" activeCell="A3" sqref="A3"/>
      <selection pane="bottomRight" activeCell="A2" sqref="A2"/>
    </sheetView>
  </sheetViews>
  <sheetFormatPr baseColWidth="10" defaultRowHeight="12" x14ac:dyDescent="0.15"/>
  <cols>
    <col min="1" max="1" width="14.6640625" style="112" customWidth="1"/>
    <col min="2" max="2" width="8" style="276" customWidth="1"/>
    <col min="3" max="3" width="9.83203125" style="178" customWidth="1"/>
    <col min="4" max="4" width="6.33203125" style="111" customWidth="1"/>
    <col min="5" max="5" width="5" style="111" customWidth="1"/>
    <col min="6" max="6" width="5.6640625" style="111" customWidth="1"/>
    <col min="7" max="7" width="14.6640625" style="277" customWidth="1"/>
    <col min="8" max="8" width="6.1640625" style="111" customWidth="1"/>
    <col min="9" max="9" width="2" style="112" customWidth="1"/>
    <col min="10" max="10" width="8.1640625" style="112" customWidth="1"/>
    <col min="11" max="11" width="10.6640625" style="112" customWidth="1"/>
    <col min="12" max="12" width="6.1640625" style="111" customWidth="1"/>
    <col min="13" max="13" width="8.1640625" style="111" customWidth="1"/>
    <col min="14" max="14" width="6.33203125" style="111" customWidth="1"/>
    <col min="15" max="15" width="18.33203125" style="111" customWidth="1"/>
    <col min="16" max="16" width="5.5" style="111" customWidth="1"/>
    <col min="17" max="16384" width="10.83203125" style="112"/>
  </cols>
  <sheetData>
    <row r="1" spans="1:16" x14ac:dyDescent="0.15">
      <c r="A1" s="112" t="s">
        <v>1983</v>
      </c>
    </row>
    <row r="2" spans="1:16" ht="26" customHeight="1" x14ac:dyDescent="0.15">
      <c r="A2" s="278" t="s">
        <v>46</v>
      </c>
      <c r="B2" s="174" t="s">
        <v>1101</v>
      </c>
      <c r="C2" s="174" t="s">
        <v>1062</v>
      </c>
      <c r="D2" s="146" t="s">
        <v>1063</v>
      </c>
      <c r="E2" s="146" t="s">
        <v>47</v>
      </c>
      <c r="F2" s="146" t="s">
        <v>1968</v>
      </c>
      <c r="G2" s="146" t="s">
        <v>1059</v>
      </c>
      <c r="H2" s="146" t="s">
        <v>1969</v>
      </c>
      <c r="I2" s="146"/>
      <c r="J2" s="174" t="s">
        <v>1102</v>
      </c>
      <c r="K2" s="146" t="s">
        <v>1062</v>
      </c>
      <c r="L2" s="146" t="s">
        <v>1063</v>
      </c>
      <c r="M2" s="146" t="s">
        <v>47</v>
      </c>
      <c r="N2" s="146" t="s">
        <v>1968</v>
      </c>
      <c r="O2" s="146" t="s">
        <v>1059</v>
      </c>
      <c r="P2" s="146" t="s">
        <v>1969</v>
      </c>
    </row>
    <row r="3" spans="1:16" ht="14" customHeight="1" x14ac:dyDescent="0.15">
      <c r="A3" s="112" t="s">
        <v>36</v>
      </c>
      <c r="B3" s="140" t="s">
        <v>1205</v>
      </c>
      <c r="G3" s="111"/>
      <c r="H3" s="277"/>
      <c r="J3" s="279" t="s">
        <v>1037</v>
      </c>
    </row>
    <row r="4" spans="1:16" ht="13" x14ac:dyDescent="0.15">
      <c r="A4" s="112" t="s">
        <v>1568</v>
      </c>
      <c r="B4" s="280"/>
      <c r="C4" s="178" t="s">
        <v>1593</v>
      </c>
      <c r="G4" s="111"/>
      <c r="H4" s="277"/>
      <c r="J4" s="281"/>
      <c r="N4" s="282"/>
    </row>
    <row r="5" spans="1:16" x14ac:dyDescent="0.15">
      <c r="A5" s="112" t="s">
        <v>1726</v>
      </c>
      <c r="B5" s="280"/>
      <c r="D5" s="111" t="s">
        <v>1064</v>
      </c>
      <c r="E5" s="111">
        <v>13</v>
      </c>
      <c r="F5" s="283">
        <v>0.47</v>
      </c>
      <c r="G5" s="111" t="s">
        <v>1592</v>
      </c>
      <c r="H5" s="277">
        <v>0.374</v>
      </c>
      <c r="J5" s="281"/>
      <c r="K5" s="112" t="s">
        <v>1593</v>
      </c>
      <c r="L5" s="111" t="s">
        <v>1064</v>
      </c>
      <c r="M5" s="111">
        <v>14</v>
      </c>
      <c r="N5" s="282">
        <v>0</v>
      </c>
      <c r="O5" s="111" t="s">
        <v>1700</v>
      </c>
      <c r="P5" s="132">
        <v>0.36689899589525499</v>
      </c>
    </row>
    <row r="6" spans="1:16" x14ac:dyDescent="0.15">
      <c r="A6" s="112" t="s">
        <v>1727</v>
      </c>
      <c r="D6" s="111" t="s">
        <v>1064</v>
      </c>
      <c r="E6" s="111">
        <v>2</v>
      </c>
      <c r="F6" s="283">
        <v>0</v>
      </c>
      <c r="G6" s="111" t="s">
        <v>1591</v>
      </c>
      <c r="H6" s="277">
        <v>0.84399999999999997</v>
      </c>
      <c r="L6" s="111" t="s">
        <v>1064</v>
      </c>
      <c r="M6" s="111">
        <v>2</v>
      </c>
      <c r="N6" s="282">
        <v>0</v>
      </c>
      <c r="O6" s="111" t="s">
        <v>1712</v>
      </c>
      <c r="P6" s="132">
        <v>0.71467732659243</v>
      </c>
    </row>
    <row r="7" spans="1:16" x14ac:dyDescent="0.15">
      <c r="A7" s="112" t="s">
        <v>1728</v>
      </c>
      <c r="D7" s="111" t="s">
        <v>1064</v>
      </c>
      <c r="E7" s="111">
        <v>22</v>
      </c>
      <c r="F7" s="283">
        <v>0.64</v>
      </c>
      <c r="G7" s="111" t="s">
        <v>1590</v>
      </c>
      <c r="H7" s="277">
        <v>6.0999999999999999E-2</v>
      </c>
      <c r="L7" s="111" t="s">
        <v>1064</v>
      </c>
      <c r="M7" s="111">
        <v>22</v>
      </c>
      <c r="N7" s="282">
        <v>0</v>
      </c>
      <c r="O7" s="111" t="s">
        <v>1701</v>
      </c>
      <c r="P7" s="132">
        <v>8.6131015228654503E-2</v>
      </c>
    </row>
    <row r="8" spans="1:16" x14ac:dyDescent="0.15">
      <c r="A8" s="112" t="s">
        <v>1729</v>
      </c>
      <c r="D8" s="111" t="s">
        <v>1064</v>
      </c>
      <c r="E8" s="111">
        <v>18</v>
      </c>
      <c r="F8" s="283">
        <v>0.33</v>
      </c>
      <c r="G8" s="111" t="s">
        <v>1589</v>
      </c>
      <c r="H8" s="277">
        <v>0.91100000000000003</v>
      </c>
      <c r="L8" s="111" t="s">
        <v>1064</v>
      </c>
      <c r="M8" s="111">
        <v>17</v>
      </c>
      <c r="N8" s="282">
        <v>0.39011821857359802</v>
      </c>
      <c r="O8" s="111" t="s">
        <v>1702</v>
      </c>
      <c r="P8" s="132">
        <v>0.90153789680276297</v>
      </c>
    </row>
    <row r="9" spans="1:16" x14ac:dyDescent="0.15">
      <c r="A9" s="112" t="s">
        <v>1570</v>
      </c>
      <c r="D9" s="111" t="s">
        <v>1064</v>
      </c>
      <c r="E9" s="111">
        <v>14</v>
      </c>
      <c r="F9" s="283">
        <v>0.02</v>
      </c>
      <c r="G9" s="111" t="s">
        <v>1588</v>
      </c>
      <c r="H9" s="277">
        <v>0.25600000000000001</v>
      </c>
      <c r="L9" s="111" t="s">
        <v>1064</v>
      </c>
      <c r="M9" s="111">
        <v>14</v>
      </c>
      <c r="N9" s="282">
        <v>0.402616298704362</v>
      </c>
      <c r="O9" s="111" t="s">
        <v>1703</v>
      </c>
      <c r="P9" s="132">
        <v>0.952287821351263</v>
      </c>
    </row>
    <row r="10" spans="1:16" ht="13" x14ac:dyDescent="0.15">
      <c r="A10" s="284" t="s">
        <v>1564</v>
      </c>
      <c r="B10" s="285"/>
      <c r="C10" s="286"/>
      <c r="D10" s="287" t="s">
        <v>1064</v>
      </c>
      <c r="E10" s="287">
        <v>69</v>
      </c>
      <c r="F10" s="288">
        <v>0.47</v>
      </c>
      <c r="G10" s="287" t="s">
        <v>1355</v>
      </c>
      <c r="H10" s="289">
        <v>0.104</v>
      </c>
      <c r="J10" s="284"/>
      <c r="K10" s="284"/>
      <c r="L10" s="290" t="s">
        <v>1064</v>
      </c>
      <c r="M10" s="290">
        <v>69</v>
      </c>
      <c r="N10" s="291">
        <v>0.17701131970645601</v>
      </c>
      <c r="O10" s="290" t="s">
        <v>1713</v>
      </c>
      <c r="P10" s="292">
        <v>0.45040504472687998</v>
      </c>
    </row>
    <row r="11" spans="1:16" ht="39" x14ac:dyDescent="0.15">
      <c r="A11" s="112" t="s">
        <v>1568</v>
      </c>
      <c r="C11" s="178" t="s">
        <v>1587</v>
      </c>
      <c r="G11" s="111"/>
      <c r="H11" s="277"/>
      <c r="N11" s="282"/>
      <c r="P11" s="132"/>
    </row>
    <row r="12" spans="1:16" x14ac:dyDescent="0.15">
      <c r="A12" s="112" t="s">
        <v>1726</v>
      </c>
      <c r="D12" s="111" t="s">
        <v>1064</v>
      </c>
      <c r="E12" s="111">
        <v>13</v>
      </c>
      <c r="F12" s="283">
        <v>0.06</v>
      </c>
      <c r="G12" s="111" t="s">
        <v>1586</v>
      </c>
      <c r="H12" s="277">
        <v>0.55600000000000005</v>
      </c>
      <c r="K12" s="112" t="s">
        <v>1587</v>
      </c>
      <c r="L12" s="111" t="s">
        <v>1064</v>
      </c>
      <c r="M12" s="111">
        <v>13</v>
      </c>
      <c r="N12" s="282">
        <v>0</v>
      </c>
      <c r="O12" s="111" t="s">
        <v>1687</v>
      </c>
      <c r="P12" s="132">
        <v>0.61142227031233398</v>
      </c>
    </row>
    <row r="13" spans="1:16" x14ac:dyDescent="0.15">
      <c r="A13" s="112" t="s">
        <v>1727</v>
      </c>
      <c r="D13" s="111" t="s">
        <v>1064</v>
      </c>
      <c r="E13" s="111">
        <v>2</v>
      </c>
      <c r="F13" s="283">
        <v>0</v>
      </c>
      <c r="G13" s="111" t="s">
        <v>1585</v>
      </c>
      <c r="H13" s="277">
        <v>0.58099999999999996</v>
      </c>
      <c r="L13" s="111" t="s">
        <v>1064</v>
      </c>
      <c r="M13" s="111">
        <v>2</v>
      </c>
      <c r="N13" s="282">
        <v>0</v>
      </c>
      <c r="O13" s="111" t="s">
        <v>1688</v>
      </c>
      <c r="P13" s="293" t="s">
        <v>1090</v>
      </c>
    </row>
    <row r="14" spans="1:16" x14ac:dyDescent="0.15">
      <c r="A14" s="112" t="s">
        <v>1728</v>
      </c>
      <c r="D14" s="111" t="s">
        <v>1064</v>
      </c>
      <c r="E14" s="111">
        <v>20</v>
      </c>
      <c r="F14" s="283">
        <v>0.45</v>
      </c>
      <c r="G14" s="111" t="s">
        <v>1584</v>
      </c>
      <c r="H14" s="277">
        <v>0.82699999999999996</v>
      </c>
      <c r="L14" s="111" t="s">
        <v>1064</v>
      </c>
      <c r="M14" s="111">
        <v>21</v>
      </c>
      <c r="N14" s="282">
        <v>0</v>
      </c>
      <c r="O14" s="111" t="s">
        <v>1689</v>
      </c>
      <c r="P14" s="132">
        <v>0.109790297888142</v>
      </c>
    </row>
    <row r="15" spans="1:16" x14ac:dyDescent="0.15">
      <c r="A15" s="112" t="s">
        <v>1729</v>
      </c>
      <c r="D15" s="111" t="s">
        <v>1064</v>
      </c>
      <c r="E15" s="111">
        <v>16</v>
      </c>
      <c r="F15" s="283">
        <v>0</v>
      </c>
      <c r="G15" s="111" t="s">
        <v>1583</v>
      </c>
      <c r="H15" s="277">
        <v>0.26800000000000002</v>
      </c>
      <c r="L15" s="111" t="s">
        <v>1064</v>
      </c>
      <c r="M15" s="111">
        <v>14</v>
      </c>
      <c r="N15" s="282">
        <v>6.2766522943772302E-2</v>
      </c>
      <c r="O15" s="111" t="s">
        <v>1690</v>
      </c>
      <c r="P15" s="132">
        <v>0.90886566470284702</v>
      </c>
    </row>
    <row r="16" spans="1:16" x14ac:dyDescent="0.15">
      <c r="A16" s="112" t="s">
        <v>1570</v>
      </c>
      <c r="D16" s="111" t="s">
        <v>1064</v>
      </c>
      <c r="E16" s="111">
        <v>14</v>
      </c>
      <c r="F16" s="283">
        <v>0</v>
      </c>
      <c r="G16" s="111" t="s">
        <v>1582</v>
      </c>
      <c r="H16" s="277">
        <v>0.186</v>
      </c>
      <c r="L16" s="111" t="s">
        <v>1064</v>
      </c>
      <c r="M16" s="111">
        <v>14</v>
      </c>
      <c r="N16" s="282" t="s">
        <v>247</v>
      </c>
      <c r="O16" s="111" t="s">
        <v>1691</v>
      </c>
      <c r="P16" s="132">
        <v>0.20823117078089001</v>
      </c>
    </row>
    <row r="17" spans="1:16" ht="13" x14ac:dyDescent="0.15">
      <c r="A17" s="284" t="s">
        <v>1564</v>
      </c>
      <c r="B17" s="285"/>
      <c r="C17" s="286"/>
      <c r="D17" s="287" t="s">
        <v>1064</v>
      </c>
      <c r="E17" s="287">
        <v>65</v>
      </c>
      <c r="F17" s="288">
        <v>0.11</v>
      </c>
      <c r="G17" s="287" t="s">
        <v>1356</v>
      </c>
      <c r="H17" s="289">
        <v>0.69499999999999995</v>
      </c>
      <c r="I17" s="284"/>
      <c r="J17" s="284"/>
      <c r="K17" s="284"/>
      <c r="L17" s="290" t="s">
        <v>1064</v>
      </c>
      <c r="M17" s="290">
        <v>64</v>
      </c>
      <c r="N17" s="291">
        <v>0</v>
      </c>
      <c r="O17" s="290" t="s">
        <v>1307</v>
      </c>
      <c r="P17" s="292">
        <v>0.103058225300638</v>
      </c>
    </row>
    <row r="18" spans="1:16" ht="39" x14ac:dyDescent="0.15">
      <c r="A18" s="112" t="s">
        <v>1568</v>
      </c>
      <c r="C18" s="178" t="s">
        <v>1581</v>
      </c>
      <c r="G18" s="111"/>
      <c r="H18" s="277"/>
      <c r="N18" s="282"/>
      <c r="P18" s="132"/>
    </row>
    <row r="19" spans="1:16" x14ac:dyDescent="0.15">
      <c r="A19" s="112" t="s">
        <v>1726</v>
      </c>
      <c r="D19" s="111" t="s">
        <v>1064</v>
      </c>
      <c r="E19" s="111">
        <v>14</v>
      </c>
      <c r="F19" s="283">
        <v>0</v>
      </c>
      <c r="G19" s="111" t="s">
        <v>1580</v>
      </c>
      <c r="H19" s="277">
        <v>0.23300000000000001</v>
      </c>
      <c r="K19" s="112" t="s">
        <v>1581</v>
      </c>
      <c r="L19" s="111" t="s">
        <v>1064</v>
      </c>
      <c r="M19" s="111">
        <v>14</v>
      </c>
      <c r="N19" s="282">
        <v>0</v>
      </c>
      <c r="O19" s="111" t="s">
        <v>1692</v>
      </c>
      <c r="P19" s="132">
        <v>0.89660656141520001</v>
      </c>
    </row>
    <row r="20" spans="1:16" x14ac:dyDescent="0.15">
      <c r="A20" s="112" t="s">
        <v>1727</v>
      </c>
      <c r="D20" s="111" t="s">
        <v>1064</v>
      </c>
      <c r="E20" s="111">
        <v>3</v>
      </c>
      <c r="F20" s="283">
        <v>0.02</v>
      </c>
      <c r="G20" s="111" t="s">
        <v>1579</v>
      </c>
      <c r="H20" s="277">
        <v>0.80400000000000005</v>
      </c>
      <c r="L20" s="111" t="s">
        <v>1064</v>
      </c>
      <c r="M20" s="111">
        <v>3</v>
      </c>
      <c r="N20" s="282">
        <v>0.28178395833665298</v>
      </c>
      <c r="O20" s="111" t="s">
        <v>1715</v>
      </c>
      <c r="P20" s="132">
        <v>0.24877300590116</v>
      </c>
    </row>
    <row r="21" spans="1:16" x14ac:dyDescent="0.15">
      <c r="A21" s="112" t="s">
        <v>1728</v>
      </c>
      <c r="D21" s="111" t="s">
        <v>1064</v>
      </c>
      <c r="E21" s="111">
        <v>22</v>
      </c>
      <c r="F21" s="283">
        <v>0</v>
      </c>
      <c r="G21" s="111" t="s">
        <v>1578</v>
      </c>
      <c r="H21" s="277">
        <v>0.68400000000000005</v>
      </c>
      <c r="L21" s="111" t="s">
        <v>1064</v>
      </c>
      <c r="M21" s="111">
        <v>22</v>
      </c>
      <c r="N21" s="282">
        <v>0</v>
      </c>
      <c r="O21" s="111" t="s">
        <v>1693</v>
      </c>
      <c r="P21" s="132">
        <v>0.36908403741921098</v>
      </c>
    </row>
    <row r="22" spans="1:16" x14ac:dyDescent="0.15">
      <c r="A22" s="112" t="s">
        <v>1729</v>
      </c>
      <c r="D22" s="111" t="s">
        <v>1064</v>
      </c>
      <c r="E22" s="111">
        <v>16</v>
      </c>
      <c r="F22" s="283">
        <v>0</v>
      </c>
      <c r="G22" s="111" t="s">
        <v>1577</v>
      </c>
      <c r="H22" s="294" t="s">
        <v>1535</v>
      </c>
      <c r="L22" s="111" t="s">
        <v>1064</v>
      </c>
      <c r="M22" s="111">
        <v>16</v>
      </c>
      <c r="N22" s="282">
        <v>0.130668766224871</v>
      </c>
      <c r="O22" s="111" t="s">
        <v>1714</v>
      </c>
      <c r="P22" s="132">
        <v>0.32520559000032601</v>
      </c>
    </row>
    <row r="23" spans="1:16" x14ac:dyDescent="0.15">
      <c r="A23" s="112" t="s">
        <v>1570</v>
      </c>
      <c r="D23" s="111" t="s">
        <v>1064</v>
      </c>
      <c r="E23" s="111">
        <v>13</v>
      </c>
      <c r="F23" s="283">
        <v>0.41</v>
      </c>
      <c r="G23" s="111" t="s">
        <v>1576</v>
      </c>
      <c r="H23" s="277">
        <v>0.47099999999999997</v>
      </c>
      <c r="L23" s="111" t="s">
        <v>1064</v>
      </c>
      <c r="M23" s="111">
        <v>13</v>
      </c>
      <c r="N23" s="282">
        <v>0.262545805704894</v>
      </c>
      <c r="O23" s="111" t="s">
        <v>1694</v>
      </c>
      <c r="P23" s="132">
        <v>0.77005913134835402</v>
      </c>
    </row>
    <row r="24" spans="1:16" ht="13" x14ac:dyDescent="0.15">
      <c r="A24" s="284" t="s">
        <v>1564</v>
      </c>
      <c r="B24" s="285"/>
      <c r="C24" s="286"/>
      <c r="D24" s="287" t="s">
        <v>1064</v>
      </c>
      <c r="E24" s="287">
        <v>68</v>
      </c>
      <c r="F24" s="288">
        <v>0.01</v>
      </c>
      <c r="G24" s="287" t="s">
        <v>1266</v>
      </c>
      <c r="H24" s="289">
        <v>0.375</v>
      </c>
      <c r="J24" s="284"/>
      <c r="K24" s="284"/>
      <c r="L24" s="290" t="s">
        <v>1064</v>
      </c>
      <c r="M24" s="290">
        <v>68</v>
      </c>
      <c r="N24" s="291">
        <v>0</v>
      </c>
      <c r="O24" s="290" t="s">
        <v>1310</v>
      </c>
      <c r="P24" s="292">
        <v>0.35101487026830702</v>
      </c>
    </row>
    <row r="25" spans="1:16" ht="53" customHeight="1" x14ac:dyDescent="0.15">
      <c r="A25" s="112" t="s">
        <v>1568</v>
      </c>
      <c r="C25" s="178" t="s">
        <v>1575</v>
      </c>
      <c r="G25" s="111"/>
      <c r="H25" s="277"/>
      <c r="K25" s="295" t="s">
        <v>1575</v>
      </c>
      <c r="N25" s="282"/>
      <c r="P25" s="132"/>
    </row>
    <row r="26" spans="1:16" x14ac:dyDescent="0.15">
      <c r="A26" s="112" t="s">
        <v>1726</v>
      </c>
      <c r="D26" s="111" t="s">
        <v>1064</v>
      </c>
      <c r="E26" s="111">
        <v>15</v>
      </c>
      <c r="F26" s="283">
        <v>0.52</v>
      </c>
      <c r="G26" s="111" t="s">
        <v>1574</v>
      </c>
      <c r="H26" s="277">
        <v>0.26100000000000001</v>
      </c>
      <c r="K26" s="296"/>
      <c r="L26" s="111" t="s">
        <v>1064</v>
      </c>
      <c r="M26" s="111">
        <v>15</v>
      </c>
      <c r="N26" s="282">
        <v>7.5686240517388106E-2</v>
      </c>
      <c r="O26" s="111" t="s">
        <v>1695</v>
      </c>
      <c r="P26" s="132">
        <v>0.93151757400689295</v>
      </c>
    </row>
    <row r="27" spans="1:16" x14ac:dyDescent="0.15">
      <c r="A27" s="112" t="s">
        <v>1727</v>
      </c>
      <c r="D27" s="111" t="s">
        <v>1064</v>
      </c>
      <c r="E27" s="111">
        <v>2</v>
      </c>
      <c r="F27" s="283">
        <v>0.34</v>
      </c>
      <c r="G27" s="111" t="s">
        <v>1573</v>
      </c>
      <c r="H27" s="277" t="s">
        <v>1685</v>
      </c>
      <c r="L27" s="111" t="s">
        <v>1064</v>
      </c>
      <c r="M27" s="111">
        <v>2</v>
      </c>
      <c r="N27" s="282">
        <v>0</v>
      </c>
      <c r="O27" s="111" t="s">
        <v>1696</v>
      </c>
      <c r="P27" s="132">
        <v>8.1654683103577E-2</v>
      </c>
    </row>
    <row r="28" spans="1:16" x14ac:dyDescent="0.15">
      <c r="A28" s="112" t="s">
        <v>1728</v>
      </c>
      <c r="D28" s="111" t="s">
        <v>1064</v>
      </c>
      <c r="E28" s="111">
        <v>19</v>
      </c>
      <c r="F28" s="283">
        <v>0.41</v>
      </c>
      <c r="G28" s="111" t="s">
        <v>1572</v>
      </c>
      <c r="H28" s="277">
        <v>0.53100000000000003</v>
      </c>
      <c r="L28" s="111" t="s">
        <v>1064</v>
      </c>
      <c r="M28" s="111">
        <v>19</v>
      </c>
      <c r="N28" s="282">
        <v>0.306330469117022</v>
      </c>
      <c r="O28" s="111" t="s">
        <v>1697</v>
      </c>
      <c r="P28" s="132">
        <v>0.45789078803042299</v>
      </c>
    </row>
    <row r="29" spans="1:16" x14ac:dyDescent="0.15">
      <c r="A29" s="112" t="s">
        <v>1729</v>
      </c>
      <c r="D29" s="111" t="s">
        <v>1064</v>
      </c>
      <c r="E29" s="111">
        <v>18</v>
      </c>
      <c r="F29" s="283">
        <v>0.2</v>
      </c>
      <c r="G29" s="111" t="s">
        <v>1571</v>
      </c>
      <c r="H29" s="277">
        <v>0.67800000000000005</v>
      </c>
      <c r="L29" s="111" t="s">
        <v>1064</v>
      </c>
      <c r="M29" s="111">
        <v>18</v>
      </c>
      <c r="N29" s="297">
        <v>0.31381735726194998</v>
      </c>
      <c r="O29" s="111" t="s">
        <v>1698</v>
      </c>
      <c r="P29" s="132">
        <v>0.60234513470999995</v>
      </c>
    </row>
    <row r="30" spans="1:16" x14ac:dyDescent="0.15">
      <c r="A30" s="112" t="s">
        <v>1570</v>
      </c>
      <c r="D30" s="111" t="s">
        <v>1064</v>
      </c>
      <c r="E30" s="111">
        <v>14</v>
      </c>
      <c r="F30" s="283">
        <v>0</v>
      </c>
      <c r="G30" s="111" t="s">
        <v>1569</v>
      </c>
      <c r="H30" s="277">
        <v>0.161</v>
      </c>
      <c r="L30" s="111" t="s">
        <v>1064</v>
      </c>
      <c r="M30" s="111">
        <v>14</v>
      </c>
      <c r="N30" s="297">
        <v>0</v>
      </c>
      <c r="O30" s="111" t="s">
        <v>1699</v>
      </c>
      <c r="P30" s="132">
        <v>0.39890813456392199</v>
      </c>
    </row>
    <row r="31" spans="1:16" ht="13" x14ac:dyDescent="0.15">
      <c r="A31" s="183" t="s">
        <v>1564</v>
      </c>
      <c r="B31" s="298"/>
      <c r="C31" s="299"/>
      <c r="D31" s="185" t="s">
        <v>1064</v>
      </c>
      <c r="E31" s="185">
        <v>68</v>
      </c>
      <c r="F31" s="300">
        <v>0.31</v>
      </c>
      <c r="G31" s="185" t="s">
        <v>1264</v>
      </c>
      <c r="H31" s="301" t="s">
        <v>1686</v>
      </c>
      <c r="I31" s="183"/>
      <c r="J31" s="183"/>
      <c r="K31" s="183"/>
      <c r="L31" s="302" t="s">
        <v>1064</v>
      </c>
      <c r="M31" s="302">
        <v>68</v>
      </c>
      <c r="N31" s="303">
        <v>0.19675392458389199</v>
      </c>
      <c r="O31" s="302" t="s">
        <v>1313</v>
      </c>
      <c r="P31" s="304">
        <v>0.819889956841516</v>
      </c>
    </row>
    <row r="32" spans="1:16" ht="17" customHeight="1" x14ac:dyDescent="0.15">
      <c r="B32" s="305"/>
      <c r="C32" s="305"/>
      <c r="D32" s="305"/>
      <c r="E32" s="305"/>
      <c r="F32" s="305"/>
      <c r="G32" s="305"/>
      <c r="H32" s="305"/>
      <c r="I32" s="305"/>
      <c r="J32" s="305"/>
      <c r="K32" s="306"/>
      <c r="L32" s="305"/>
      <c r="M32" s="305"/>
      <c r="N32" s="305"/>
      <c r="O32" s="305"/>
      <c r="P32" s="305"/>
    </row>
    <row r="33" spans="1:16" ht="39" x14ac:dyDescent="0.15">
      <c r="A33" s="278" t="s">
        <v>46</v>
      </c>
      <c r="B33" s="174" t="s">
        <v>1103</v>
      </c>
      <c r="C33" s="146" t="s">
        <v>1062</v>
      </c>
      <c r="D33" s="146" t="s">
        <v>1063</v>
      </c>
      <c r="E33" s="146" t="s">
        <v>47</v>
      </c>
      <c r="F33" s="146" t="s">
        <v>1968</v>
      </c>
      <c r="G33" s="146" t="s">
        <v>1099</v>
      </c>
      <c r="H33" s="146" t="s">
        <v>1969</v>
      </c>
      <c r="I33" s="307"/>
      <c r="J33" s="174" t="s">
        <v>1104</v>
      </c>
      <c r="K33" s="146" t="s">
        <v>1062</v>
      </c>
      <c r="L33" s="146" t="s">
        <v>1063</v>
      </c>
      <c r="M33" s="146" t="s">
        <v>47</v>
      </c>
      <c r="N33" s="146" t="s">
        <v>1968</v>
      </c>
      <c r="O33" s="308" t="s">
        <v>1100</v>
      </c>
      <c r="P33" s="122" t="s">
        <v>1969</v>
      </c>
    </row>
    <row r="34" spans="1:16" x14ac:dyDescent="0.15">
      <c r="A34" s="112" t="s">
        <v>36</v>
      </c>
      <c r="B34" s="112" t="s">
        <v>1097</v>
      </c>
      <c r="C34" s="112"/>
      <c r="G34" s="111"/>
      <c r="J34" s="112" t="s">
        <v>1098</v>
      </c>
    </row>
    <row r="35" spans="1:16" x14ac:dyDescent="0.15">
      <c r="A35" s="112" t="s">
        <v>1568</v>
      </c>
      <c r="B35" s="112"/>
      <c r="C35" s="112" t="s">
        <v>1593</v>
      </c>
      <c r="G35" s="111"/>
      <c r="K35" s="112" t="s">
        <v>1593</v>
      </c>
    </row>
    <row r="36" spans="1:16" ht="13" x14ac:dyDescent="0.15">
      <c r="A36" s="112" t="s">
        <v>1726</v>
      </c>
      <c r="B36" s="112"/>
      <c r="C36" s="112"/>
      <c r="D36" s="111" t="s">
        <v>1064</v>
      </c>
      <c r="E36" s="111">
        <v>15</v>
      </c>
      <c r="F36" s="282">
        <v>0.88144166388864198</v>
      </c>
      <c r="G36" s="277" t="s">
        <v>1704</v>
      </c>
      <c r="H36" s="132">
        <v>0.81058513852289604</v>
      </c>
      <c r="L36" s="309" t="s">
        <v>1064</v>
      </c>
      <c r="M36" s="111">
        <v>13</v>
      </c>
      <c r="N36" s="282">
        <v>0.67295734143030705</v>
      </c>
      <c r="O36" s="277" t="s">
        <v>1708</v>
      </c>
      <c r="P36" s="132">
        <v>0.51624411342583698</v>
      </c>
    </row>
    <row r="37" spans="1:16" ht="13" x14ac:dyDescent="0.15">
      <c r="A37" s="112" t="s">
        <v>1727</v>
      </c>
      <c r="B37" s="112"/>
      <c r="C37" s="112"/>
      <c r="D37" s="111" t="s">
        <v>1064</v>
      </c>
      <c r="E37" s="111">
        <v>3</v>
      </c>
      <c r="F37" s="282">
        <v>9.4690255590595698E-2</v>
      </c>
      <c r="G37" s="277" t="s">
        <v>1705</v>
      </c>
      <c r="H37" s="293" t="s">
        <v>1711</v>
      </c>
      <c r="L37" s="309" t="s">
        <v>1064</v>
      </c>
      <c r="M37" s="111">
        <v>2</v>
      </c>
      <c r="N37" s="282">
        <v>0</v>
      </c>
      <c r="O37" s="277" t="s">
        <v>1709</v>
      </c>
      <c r="P37" s="132">
        <v>0.28923106566884299</v>
      </c>
    </row>
    <row r="38" spans="1:16" ht="13" x14ac:dyDescent="0.15">
      <c r="A38" s="112" t="s">
        <v>1728</v>
      </c>
      <c r="B38" s="112"/>
      <c r="C38" s="112"/>
      <c r="D38" s="111" t="s">
        <v>1064</v>
      </c>
      <c r="E38" s="111">
        <v>22</v>
      </c>
      <c r="F38" s="282">
        <v>0.95123245346474306</v>
      </c>
      <c r="G38" s="277" t="s">
        <v>1706</v>
      </c>
      <c r="H38" s="132">
        <v>0.63038953366967099</v>
      </c>
      <c r="L38" s="309" t="s">
        <v>1064</v>
      </c>
      <c r="M38" s="111">
        <v>21</v>
      </c>
      <c r="N38" s="282">
        <v>0.78211181307958599</v>
      </c>
      <c r="O38" s="277" t="s">
        <v>1717</v>
      </c>
      <c r="P38" s="132">
        <v>0.54972398502664399</v>
      </c>
    </row>
    <row r="39" spans="1:16" ht="13" x14ac:dyDescent="0.15">
      <c r="A39" s="112" t="s">
        <v>1729</v>
      </c>
      <c r="B39" s="112"/>
      <c r="C39" s="112"/>
      <c r="D39" s="111" t="s">
        <v>1064</v>
      </c>
      <c r="E39" s="111">
        <v>18</v>
      </c>
      <c r="F39" s="297">
        <v>0.84336061753665703</v>
      </c>
      <c r="G39" s="277" t="s">
        <v>1716</v>
      </c>
      <c r="H39" s="132">
        <v>0.15251719802957001</v>
      </c>
      <c r="L39" s="309" t="s">
        <v>1064</v>
      </c>
      <c r="M39" s="111">
        <v>18</v>
      </c>
      <c r="N39" s="297">
        <v>0</v>
      </c>
      <c r="O39" s="277" t="s">
        <v>1718</v>
      </c>
      <c r="P39" s="132">
        <v>0.51845763827540103</v>
      </c>
    </row>
    <row r="40" spans="1:16" ht="13" x14ac:dyDescent="0.15">
      <c r="A40" s="112" t="s">
        <v>1570</v>
      </c>
      <c r="B40" s="112"/>
      <c r="C40" s="112"/>
      <c r="D40" s="111" t="s">
        <v>1064</v>
      </c>
      <c r="E40" s="111">
        <v>14</v>
      </c>
      <c r="F40" s="297">
        <v>0.61904432003325305</v>
      </c>
      <c r="G40" s="277" t="s">
        <v>1707</v>
      </c>
      <c r="H40" s="132">
        <v>5.0480458460313002E-2</v>
      </c>
      <c r="L40" s="309" t="s">
        <v>1064</v>
      </c>
      <c r="M40" s="111">
        <v>14</v>
      </c>
      <c r="N40" s="297">
        <v>0.62746209360779404</v>
      </c>
      <c r="O40" s="277" t="s">
        <v>1710</v>
      </c>
      <c r="P40" s="132">
        <v>9.2434106376145894E-2</v>
      </c>
    </row>
    <row r="41" spans="1:16" ht="13" x14ac:dyDescent="0.15">
      <c r="A41" s="183" t="s">
        <v>1564</v>
      </c>
      <c r="B41" s="183"/>
      <c r="C41" s="183"/>
      <c r="D41" s="302" t="s">
        <v>1064</v>
      </c>
      <c r="E41" s="302">
        <v>72</v>
      </c>
      <c r="F41" s="310">
        <v>0.90226127671442602</v>
      </c>
      <c r="G41" s="311" t="s">
        <v>1328</v>
      </c>
      <c r="H41" s="304">
        <v>0.933284490917483</v>
      </c>
      <c r="I41" s="183"/>
      <c r="J41" s="183"/>
      <c r="K41" s="183"/>
      <c r="L41" s="302" t="s">
        <v>1064</v>
      </c>
      <c r="M41" s="312">
        <v>68</v>
      </c>
      <c r="N41" s="313">
        <v>0.63063224939123996</v>
      </c>
      <c r="O41" s="314" t="s">
        <v>1083</v>
      </c>
      <c r="P41" s="315">
        <v>0.29620488120229999</v>
      </c>
    </row>
    <row r="42" spans="1:16" ht="75" customHeight="1" x14ac:dyDescent="0.15">
      <c r="A42" s="140" t="s">
        <v>1970</v>
      </c>
      <c r="B42" s="140"/>
      <c r="C42" s="140"/>
      <c r="D42" s="140"/>
      <c r="E42" s="140"/>
      <c r="F42" s="140"/>
      <c r="G42" s="140"/>
      <c r="H42" s="140"/>
      <c r="I42" s="140"/>
      <c r="J42" s="140"/>
      <c r="K42" s="140"/>
      <c r="L42" s="140"/>
      <c r="M42" s="140"/>
      <c r="N42" s="140"/>
      <c r="O42" s="140"/>
      <c r="P42" s="140"/>
    </row>
  </sheetData>
  <mergeCells count="4">
    <mergeCell ref="A42:P42"/>
    <mergeCell ref="B3:B5"/>
    <mergeCell ref="K25:K26"/>
    <mergeCell ref="J3:J5"/>
  </mergeCells>
  <pageMargins left="0.7" right="0.7" top="0.75" bottom="0.75" header="0.3" footer="0.3"/>
  <pageSetup paperSize="9" orientation="landscape" horizontalDpi="0" verticalDpi="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EC96E7-46F1-CF4D-A782-8B9541E8810D}">
  <dimension ref="A1:P85"/>
  <sheetViews>
    <sheetView zoomScale="110" zoomScaleNormal="110" workbookViewId="0">
      <pane xSplit="1" ySplit="2" topLeftCell="B69" activePane="bottomRight" state="frozen"/>
      <selection pane="topRight" activeCell="B1" sqref="B1"/>
      <selection pane="bottomLeft" activeCell="A3" sqref="A3"/>
      <selection pane="bottomRight" activeCell="F2" sqref="F2"/>
    </sheetView>
  </sheetViews>
  <sheetFormatPr baseColWidth="10" defaultRowHeight="12" x14ac:dyDescent="0.15"/>
  <cols>
    <col min="1" max="1" width="9.5" style="112" customWidth="1"/>
    <col min="2" max="2" width="11.5" style="178" customWidth="1"/>
    <col min="3" max="3" width="7.5" style="178" customWidth="1"/>
    <col min="4" max="4" width="14.33203125" style="309" customWidth="1"/>
    <col min="5" max="5" width="4.33203125" style="136" customWidth="1"/>
    <col min="6" max="6" width="7.83203125" style="136" customWidth="1"/>
    <col min="7" max="7" width="18.33203125" style="136" customWidth="1"/>
    <col min="8" max="8" width="9.5" style="137" customWidth="1"/>
    <col min="9" max="9" width="1.1640625" style="136" customWidth="1"/>
    <col min="10" max="10" width="10.33203125" style="136" customWidth="1"/>
    <col min="11" max="11" width="7.83203125" style="309" customWidth="1"/>
    <col min="12" max="12" width="13.5" style="309" customWidth="1"/>
    <col min="13" max="13" width="5" style="136" customWidth="1"/>
    <col min="14" max="14" width="6.5" style="136" customWidth="1"/>
    <col min="15" max="15" width="17.33203125" style="136" customWidth="1"/>
    <col min="16" max="16" width="8" style="136" customWidth="1"/>
    <col min="17" max="16384" width="10.83203125" style="112"/>
  </cols>
  <sheetData>
    <row r="1" spans="1:16" ht="17" customHeight="1" x14ac:dyDescent="0.15">
      <c r="A1" s="316" t="s">
        <v>1971</v>
      </c>
      <c r="B1" s="316"/>
      <c r="C1" s="316"/>
      <c r="D1" s="316"/>
      <c r="E1" s="316"/>
      <c r="F1" s="316"/>
      <c r="G1" s="316"/>
      <c r="H1" s="316"/>
      <c r="I1" s="316"/>
      <c r="J1" s="316"/>
      <c r="K1" s="316"/>
      <c r="L1" s="316"/>
      <c r="M1" s="316"/>
      <c r="N1" s="316"/>
      <c r="O1" s="316"/>
      <c r="P1" s="316"/>
    </row>
    <row r="2" spans="1:16" ht="66" x14ac:dyDescent="0.15">
      <c r="A2" s="278" t="s">
        <v>46</v>
      </c>
      <c r="B2" s="174" t="s">
        <v>1101</v>
      </c>
      <c r="C2" s="174" t="s">
        <v>1062</v>
      </c>
      <c r="D2" s="146" t="s">
        <v>1063</v>
      </c>
      <c r="E2" s="146" t="s">
        <v>47</v>
      </c>
      <c r="F2" s="146" t="s">
        <v>1972</v>
      </c>
      <c r="G2" s="122" t="s">
        <v>1059</v>
      </c>
      <c r="H2" s="122" t="s">
        <v>1969</v>
      </c>
      <c r="I2" s="122"/>
      <c r="J2" s="174" t="s">
        <v>1102</v>
      </c>
      <c r="K2" s="146" t="s">
        <v>1062</v>
      </c>
      <c r="L2" s="146" t="s">
        <v>1063</v>
      </c>
      <c r="M2" s="146" t="s">
        <v>47</v>
      </c>
      <c r="N2" s="146" t="s">
        <v>1972</v>
      </c>
      <c r="O2" s="122" t="s">
        <v>1059</v>
      </c>
      <c r="P2" s="122" t="s">
        <v>1969</v>
      </c>
    </row>
    <row r="3" spans="1:16" ht="21" customHeight="1" x14ac:dyDescent="0.15">
      <c r="A3" s="112" t="s">
        <v>51</v>
      </c>
      <c r="B3" s="178" t="s">
        <v>1205</v>
      </c>
      <c r="C3" s="317" t="s">
        <v>1047</v>
      </c>
      <c r="D3" s="309" t="s">
        <v>1064</v>
      </c>
      <c r="E3" s="136">
        <v>58</v>
      </c>
      <c r="F3" s="318">
        <v>0.44972206809908799</v>
      </c>
      <c r="G3" s="319" t="s">
        <v>1368</v>
      </c>
      <c r="H3" s="320" t="s">
        <v>1367</v>
      </c>
      <c r="J3" s="136" t="s">
        <v>1037</v>
      </c>
      <c r="K3" s="309" t="s">
        <v>1047</v>
      </c>
      <c r="L3" s="309" t="s">
        <v>1064</v>
      </c>
      <c r="M3" s="136">
        <v>57</v>
      </c>
      <c r="N3" s="318">
        <v>0.51662494473400999</v>
      </c>
      <c r="O3" s="319" t="s">
        <v>1411</v>
      </c>
      <c r="P3" s="137">
        <v>0.74083702071461899</v>
      </c>
    </row>
    <row r="4" spans="1:16" ht="13" x14ac:dyDescent="0.15">
      <c r="C4" s="317"/>
      <c r="D4" s="309" t="s">
        <v>1208</v>
      </c>
      <c r="E4" s="136">
        <v>58</v>
      </c>
      <c r="F4" s="137">
        <v>0.64477210086370396</v>
      </c>
      <c r="G4" s="319" t="s">
        <v>1366</v>
      </c>
      <c r="H4" s="137">
        <v>0.16431689856863699</v>
      </c>
      <c r="L4" s="309" t="s">
        <v>1208</v>
      </c>
      <c r="M4" s="136">
        <v>57</v>
      </c>
      <c r="N4" s="321" t="s">
        <v>1092</v>
      </c>
      <c r="O4" s="319" t="s">
        <v>1412</v>
      </c>
      <c r="P4" s="137">
        <v>3.8500294263026799E-2</v>
      </c>
    </row>
    <row r="5" spans="1:16" ht="13" x14ac:dyDescent="0.15">
      <c r="C5" s="317"/>
      <c r="D5" s="309" t="s">
        <v>1066</v>
      </c>
      <c r="E5" s="136">
        <v>58</v>
      </c>
      <c r="G5" s="319" t="s">
        <v>1088</v>
      </c>
      <c r="H5" s="321" t="s">
        <v>1111</v>
      </c>
      <c r="L5" s="309" t="s">
        <v>1066</v>
      </c>
      <c r="M5" s="136">
        <v>57</v>
      </c>
      <c r="O5" s="319" t="s">
        <v>1473</v>
      </c>
      <c r="P5" s="137">
        <v>0.99299392155946797</v>
      </c>
    </row>
    <row r="6" spans="1:16" ht="33" customHeight="1" x14ac:dyDescent="0.15">
      <c r="C6" s="322"/>
      <c r="D6" s="323" t="s">
        <v>1207</v>
      </c>
      <c r="E6" s="324">
        <v>57</v>
      </c>
      <c r="F6" s="324"/>
      <c r="G6" s="325" t="s">
        <v>1365</v>
      </c>
      <c r="H6" s="326" t="s">
        <v>1364</v>
      </c>
      <c r="J6" s="324"/>
      <c r="K6" s="323"/>
      <c r="L6" s="323" t="s">
        <v>1207</v>
      </c>
      <c r="M6" s="324">
        <v>56</v>
      </c>
      <c r="N6" s="324"/>
      <c r="O6" s="325" t="s">
        <v>1474</v>
      </c>
      <c r="P6" s="327">
        <v>0.151397480795888</v>
      </c>
    </row>
    <row r="7" spans="1:16" ht="13" x14ac:dyDescent="0.15">
      <c r="C7" s="317" t="s">
        <v>1054</v>
      </c>
      <c r="D7" s="309" t="s">
        <v>1064</v>
      </c>
      <c r="E7" s="136">
        <v>50</v>
      </c>
      <c r="F7" s="318">
        <v>0.3415656096529</v>
      </c>
      <c r="G7" s="319" t="s">
        <v>1378</v>
      </c>
      <c r="H7" s="137">
        <v>0.55096764121133102</v>
      </c>
      <c r="K7" s="309" t="s">
        <v>1054</v>
      </c>
      <c r="L7" s="309" t="s">
        <v>1064</v>
      </c>
      <c r="M7" s="136">
        <v>51</v>
      </c>
      <c r="N7" s="318">
        <v>0</v>
      </c>
      <c r="O7" s="319" t="s">
        <v>1413</v>
      </c>
      <c r="P7" s="137">
        <v>0.36901921056235198</v>
      </c>
    </row>
    <row r="8" spans="1:16" ht="13" x14ac:dyDescent="0.15">
      <c r="C8" s="317"/>
      <c r="D8" s="309" t="s">
        <v>1208</v>
      </c>
      <c r="E8" s="136">
        <v>50</v>
      </c>
      <c r="F8" s="137">
        <v>0.74219065060817202</v>
      </c>
      <c r="G8" s="319" t="s">
        <v>1377</v>
      </c>
      <c r="H8" s="137">
        <v>0.95861380109504302</v>
      </c>
      <c r="L8" s="309" t="s">
        <v>1208</v>
      </c>
      <c r="M8" s="136">
        <v>51</v>
      </c>
      <c r="N8" s="137">
        <v>0.85142023457508698</v>
      </c>
      <c r="O8" s="319" t="s">
        <v>1414</v>
      </c>
      <c r="P8" s="137">
        <v>0.51584264144157699</v>
      </c>
    </row>
    <row r="9" spans="1:16" ht="13" x14ac:dyDescent="0.15">
      <c r="C9" s="317"/>
      <c r="D9" s="309" t="s">
        <v>1066</v>
      </c>
      <c r="E9" s="136">
        <v>50</v>
      </c>
      <c r="G9" s="319" t="s">
        <v>1376</v>
      </c>
      <c r="H9" s="137">
        <v>0.435321085178068</v>
      </c>
      <c r="L9" s="309" t="s">
        <v>1066</v>
      </c>
      <c r="M9" s="136">
        <v>51</v>
      </c>
      <c r="O9" s="319" t="s">
        <v>1415</v>
      </c>
      <c r="P9" s="137">
        <v>0.39474155492470397</v>
      </c>
    </row>
    <row r="10" spans="1:16" ht="36" customHeight="1" x14ac:dyDescent="0.15">
      <c r="C10" s="328"/>
      <c r="D10" s="290" t="s">
        <v>1207</v>
      </c>
      <c r="E10" s="329">
        <v>49</v>
      </c>
      <c r="F10" s="329"/>
      <c r="G10" s="330" t="s">
        <v>1375</v>
      </c>
      <c r="H10" s="331">
        <v>0.85293554089721901</v>
      </c>
      <c r="J10" s="329"/>
      <c r="K10" s="290"/>
      <c r="L10" s="290" t="s">
        <v>1207</v>
      </c>
      <c r="M10" s="329">
        <v>51</v>
      </c>
      <c r="N10" s="329"/>
      <c r="O10" s="330" t="s">
        <v>9</v>
      </c>
      <c r="P10" s="331" t="s">
        <v>9</v>
      </c>
    </row>
    <row r="11" spans="1:16" ht="13" x14ac:dyDescent="0.15">
      <c r="C11" s="317" t="s">
        <v>1055</v>
      </c>
      <c r="D11" s="309" t="s">
        <v>1064</v>
      </c>
      <c r="E11" s="136">
        <v>55</v>
      </c>
      <c r="F11" s="318">
        <v>0</v>
      </c>
      <c r="G11" s="319" t="s">
        <v>1374</v>
      </c>
      <c r="H11" s="137">
        <v>0.56806374467551102</v>
      </c>
      <c r="K11" s="309" t="s">
        <v>1055</v>
      </c>
      <c r="L11" s="309" t="s">
        <v>1064</v>
      </c>
      <c r="M11" s="136">
        <v>55</v>
      </c>
      <c r="N11" s="318">
        <v>0.34141524409569302</v>
      </c>
      <c r="O11" s="319" t="s">
        <v>1416</v>
      </c>
      <c r="P11" s="137">
        <v>0.80789333294070098</v>
      </c>
    </row>
    <row r="12" spans="1:16" ht="13" x14ac:dyDescent="0.15">
      <c r="C12" s="317"/>
      <c r="D12" s="309" t="s">
        <v>1208</v>
      </c>
      <c r="E12" s="136">
        <v>55</v>
      </c>
      <c r="F12" s="137">
        <v>0.112603105030674</v>
      </c>
      <c r="G12" s="319" t="s">
        <v>1373</v>
      </c>
      <c r="H12" s="137">
        <v>9.9940327196872E-2</v>
      </c>
      <c r="L12" s="309" t="s">
        <v>1208</v>
      </c>
      <c r="M12" s="136">
        <v>55</v>
      </c>
      <c r="N12" s="137">
        <v>0.42843722281159802</v>
      </c>
      <c r="O12" s="319" t="s">
        <v>1417</v>
      </c>
      <c r="P12" s="137">
        <v>0.581334671472991</v>
      </c>
    </row>
    <row r="13" spans="1:16" ht="13" x14ac:dyDescent="0.15">
      <c r="C13" s="317"/>
      <c r="D13" s="309" t="s">
        <v>1066</v>
      </c>
      <c r="E13" s="136">
        <v>55</v>
      </c>
      <c r="G13" s="319" t="s">
        <v>1372</v>
      </c>
      <c r="H13" s="137">
        <v>0.68414588228339301</v>
      </c>
      <c r="L13" s="309" t="s">
        <v>1066</v>
      </c>
      <c r="M13" s="136">
        <v>55</v>
      </c>
      <c r="O13" s="319" t="s">
        <v>1418</v>
      </c>
      <c r="P13" s="137">
        <v>0.47162385216327102</v>
      </c>
    </row>
    <row r="14" spans="1:16" ht="29" customHeight="1" x14ac:dyDescent="0.15">
      <c r="C14" s="322"/>
      <c r="D14" s="323" t="s">
        <v>1207</v>
      </c>
      <c r="E14" s="324">
        <v>55</v>
      </c>
      <c r="F14" s="324"/>
      <c r="G14" s="325" t="s">
        <v>9</v>
      </c>
      <c r="H14" s="327" t="s">
        <v>9</v>
      </c>
      <c r="J14" s="324"/>
      <c r="K14" s="323"/>
      <c r="L14" s="323" t="s">
        <v>1207</v>
      </c>
      <c r="M14" s="324">
        <v>54</v>
      </c>
      <c r="N14" s="324"/>
      <c r="O14" s="325" t="s">
        <v>1419</v>
      </c>
      <c r="P14" s="327">
        <v>0.60847112661927505</v>
      </c>
    </row>
    <row r="15" spans="1:16" ht="26" x14ac:dyDescent="0.15">
      <c r="C15" s="317" t="s">
        <v>1056</v>
      </c>
      <c r="D15" s="309" t="s">
        <v>1064</v>
      </c>
      <c r="E15" s="136">
        <v>58</v>
      </c>
      <c r="F15" s="318">
        <v>0</v>
      </c>
      <c r="G15" s="319" t="s">
        <v>1371</v>
      </c>
      <c r="H15" s="137">
        <v>0.91358130309621399</v>
      </c>
      <c r="K15" s="309" t="s">
        <v>1056</v>
      </c>
      <c r="L15" s="309" t="s">
        <v>1064</v>
      </c>
      <c r="M15" s="136">
        <v>58</v>
      </c>
      <c r="N15" s="318">
        <v>0.27141820152749802</v>
      </c>
      <c r="O15" s="319" t="s">
        <v>1420</v>
      </c>
      <c r="P15" s="137">
        <v>0.13225393921894399</v>
      </c>
    </row>
    <row r="16" spans="1:16" ht="13" x14ac:dyDescent="0.15">
      <c r="C16" s="317"/>
      <c r="D16" s="309" t="s">
        <v>1208</v>
      </c>
      <c r="E16" s="136">
        <v>58</v>
      </c>
      <c r="F16" s="137">
        <v>0.62901143795830905</v>
      </c>
      <c r="G16" s="319" t="s">
        <v>1370</v>
      </c>
      <c r="H16" s="137">
        <v>0.64057533650341303</v>
      </c>
      <c r="L16" s="309" t="s">
        <v>1208</v>
      </c>
      <c r="M16" s="136">
        <v>58</v>
      </c>
      <c r="N16" s="137">
        <v>0.87704580121008302</v>
      </c>
      <c r="O16" s="319" t="s">
        <v>1421</v>
      </c>
      <c r="P16" s="137">
        <v>0.36208747509150502</v>
      </c>
    </row>
    <row r="17" spans="1:16" ht="13" x14ac:dyDescent="0.15">
      <c r="C17" s="317"/>
      <c r="D17" s="309" t="s">
        <v>1066</v>
      </c>
      <c r="E17" s="136">
        <v>58</v>
      </c>
      <c r="G17" s="319" t="s">
        <v>1369</v>
      </c>
      <c r="H17" s="137">
        <v>0.86804621864144604</v>
      </c>
      <c r="L17" s="309" t="s">
        <v>1066</v>
      </c>
      <c r="M17" s="136">
        <v>58</v>
      </c>
      <c r="O17" s="319" t="s">
        <v>1422</v>
      </c>
      <c r="P17" s="137">
        <v>7.2409711399973001E-2</v>
      </c>
    </row>
    <row r="18" spans="1:16" ht="30" customHeight="1" x14ac:dyDescent="0.15">
      <c r="A18" s="183"/>
      <c r="B18" s="299"/>
      <c r="C18" s="332"/>
      <c r="D18" s="302" t="s">
        <v>1207</v>
      </c>
      <c r="E18" s="312">
        <v>58</v>
      </c>
      <c r="F18" s="312"/>
      <c r="G18" s="314" t="s">
        <v>9</v>
      </c>
      <c r="H18" s="315" t="s">
        <v>9</v>
      </c>
      <c r="I18" s="312"/>
      <c r="J18" s="312"/>
      <c r="K18" s="302"/>
      <c r="L18" s="302" t="s">
        <v>1207</v>
      </c>
      <c r="M18" s="312">
        <v>57</v>
      </c>
      <c r="N18" s="312"/>
      <c r="O18" s="314" t="s">
        <v>9</v>
      </c>
      <c r="P18" s="315" t="s">
        <v>9</v>
      </c>
    </row>
    <row r="19" spans="1:16" ht="39" x14ac:dyDescent="0.15">
      <c r="A19" s="112" t="s">
        <v>52</v>
      </c>
      <c r="B19" s="178" t="s">
        <v>1205</v>
      </c>
      <c r="C19" s="317" t="s">
        <v>1047</v>
      </c>
      <c r="D19" s="309" t="s">
        <v>1064</v>
      </c>
      <c r="E19" s="136">
        <v>25</v>
      </c>
      <c r="F19" s="318">
        <v>0.50410452029046404</v>
      </c>
      <c r="G19" s="319" t="s">
        <v>1390</v>
      </c>
      <c r="H19" s="137">
        <v>7.5167284381989496E-2</v>
      </c>
      <c r="J19" s="136" t="s">
        <v>1037</v>
      </c>
      <c r="K19" s="309" t="s">
        <v>1047</v>
      </c>
      <c r="L19" s="309" t="s">
        <v>1064</v>
      </c>
      <c r="M19" s="136">
        <v>26</v>
      </c>
      <c r="N19" s="318">
        <v>0.479148601244346</v>
      </c>
      <c r="O19" s="319" t="s">
        <v>1423</v>
      </c>
      <c r="P19" s="321" t="s">
        <v>1150</v>
      </c>
    </row>
    <row r="20" spans="1:16" ht="13" x14ac:dyDescent="0.15">
      <c r="C20" s="317"/>
      <c r="D20" s="309" t="s">
        <v>1208</v>
      </c>
      <c r="E20" s="136">
        <v>25</v>
      </c>
      <c r="F20" s="137">
        <v>0.41984381808484</v>
      </c>
      <c r="G20" s="319" t="s">
        <v>1389</v>
      </c>
      <c r="H20" s="137">
        <v>8.3274675265055803E-2</v>
      </c>
      <c r="L20" s="309" t="s">
        <v>1208</v>
      </c>
      <c r="M20" s="136">
        <v>26</v>
      </c>
      <c r="N20" s="137">
        <v>0.34759605917978698</v>
      </c>
      <c r="O20" s="319" t="s">
        <v>1475</v>
      </c>
      <c r="P20" s="321" t="s">
        <v>1094</v>
      </c>
    </row>
    <row r="21" spans="1:16" ht="13" x14ac:dyDescent="0.15">
      <c r="C21" s="317"/>
      <c r="D21" s="309" t="s">
        <v>1066</v>
      </c>
      <c r="E21" s="136">
        <v>25</v>
      </c>
      <c r="G21" s="319" t="s">
        <v>1388</v>
      </c>
      <c r="H21" s="137">
        <v>0.87741898027759102</v>
      </c>
      <c r="L21" s="309" t="s">
        <v>1066</v>
      </c>
      <c r="M21" s="136">
        <v>26</v>
      </c>
      <c r="O21" s="319" t="s">
        <v>1476</v>
      </c>
      <c r="P21" s="137">
        <v>0.273591840750184</v>
      </c>
    </row>
    <row r="22" spans="1:16" ht="29" customHeight="1" x14ac:dyDescent="0.15">
      <c r="C22" s="322"/>
      <c r="D22" s="323" t="s">
        <v>1207</v>
      </c>
      <c r="E22" s="324">
        <v>24</v>
      </c>
      <c r="F22" s="324"/>
      <c r="G22" s="325" t="s">
        <v>9</v>
      </c>
      <c r="H22" s="327" t="s">
        <v>9</v>
      </c>
      <c r="J22" s="324"/>
      <c r="K22" s="323"/>
      <c r="L22" s="323" t="s">
        <v>1207</v>
      </c>
      <c r="M22" s="324">
        <v>25</v>
      </c>
      <c r="N22" s="324"/>
      <c r="O22" s="325" t="s">
        <v>1424</v>
      </c>
      <c r="P22" s="327">
        <v>0.68296175930702696</v>
      </c>
    </row>
    <row r="23" spans="1:16" ht="13" x14ac:dyDescent="0.15">
      <c r="C23" s="317" t="s">
        <v>1054</v>
      </c>
      <c r="D23" s="309" t="s">
        <v>1064</v>
      </c>
      <c r="E23" s="136">
        <v>26</v>
      </c>
      <c r="F23" s="318">
        <v>8.4202264419794906E-2</v>
      </c>
      <c r="G23" s="319" t="s">
        <v>1387</v>
      </c>
      <c r="H23" s="137">
        <v>0.49486357282562898</v>
      </c>
      <c r="K23" s="309" t="s">
        <v>1054</v>
      </c>
      <c r="L23" s="309" t="s">
        <v>1064</v>
      </c>
      <c r="M23" s="136">
        <v>26</v>
      </c>
      <c r="N23" s="318">
        <v>0.27339497094597498</v>
      </c>
      <c r="O23" s="319" t="s">
        <v>1425</v>
      </c>
      <c r="P23" s="137">
        <v>0.52380724088281305</v>
      </c>
    </row>
    <row r="24" spans="1:16" ht="13" x14ac:dyDescent="0.15">
      <c r="C24" s="317"/>
      <c r="D24" s="309" t="s">
        <v>1208</v>
      </c>
      <c r="E24" s="136">
        <v>26</v>
      </c>
      <c r="F24" s="137">
        <v>0.280190248957778</v>
      </c>
      <c r="G24" s="319" t="s">
        <v>1386</v>
      </c>
      <c r="H24" s="137">
        <v>0.21405880510543901</v>
      </c>
      <c r="L24" s="309" t="s">
        <v>1208</v>
      </c>
      <c r="M24" s="136">
        <v>26</v>
      </c>
      <c r="N24" s="137">
        <v>0.79069626036781404</v>
      </c>
      <c r="O24" s="319" t="s">
        <v>1426</v>
      </c>
      <c r="P24" s="137">
        <v>0.53951293316348403</v>
      </c>
    </row>
    <row r="25" spans="1:16" ht="13" x14ac:dyDescent="0.15">
      <c r="C25" s="317"/>
      <c r="D25" s="309" t="s">
        <v>1066</v>
      </c>
      <c r="E25" s="136">
        <v>26</v>
      </c>
      <c r="G25" s="319" t="s">
        <v>1385</v>
      </c>
      <c r="H25" s="137">
        <v>0.19682421967918301</v>
      </c>
      <c r="L25" s="309" t="s">
        <v>1066</v>
      </c>
      <c r="M25" s="136">
        <v>26</v>
      </c>
      <c r="O25" s="319" t="s">
        <v>1477</v>
      </c>
      <c r="P25" s="137">
        <v>0.15963824859726999</v>
      </c>
    </row>
    <row r="26" spans="1:16" ht="36" customHeight="1" x14ac:dyDescent="0.15">
      <c r="C26" s="328"/>
      <c r="D26" s="290" t="s">
        <v>1207</v>
      </c>
      <c r="E26" s="329">
        <v>26</v>
      </c>
      <c r="F26" s="329"/>
      <c r="G26" s="330" t="s">
        <v>9</v>
      </c>
      <c r="H26" s="331" t="s">
        <v>9</v>
      </c>
      <c r="J26" s="329"/>
      <c r="K26" s="290"/>
      <c r="L26" s="290" t="s">
        <v>1207</v>
      </c>
      <c r="M26" s="329">
        <v>26</v>
      </c>
      <c r="N26" s="329"/>
      <c r="O26" s="330" t="s">
        <v>9</v>
      </c>
      <c r="P26" s="331" t="s">
        <v>9</v>
      </c>
    </row>
    <row r="27" spans="1:16" ht="13" x14ac:dyDescent="0.15">
      <c r="C27" s="317" t="s">
        <v>1055</v>
      </c>
      <c r="D27" s="309" t="s">
        <v>1064</v>
      </c>
      <c r="E27" s="136">
        <v>22</v>
      </c>
      <c r="F27" s="318">
        <v>0</v>
      </c>
      <c r="G27" s="319" t="s">
        <v>1384</v>
      </c>
      <c r="H27" s="137">
        <v>0.86504329784196399</v>
      </c>
      <c r="K27" s="309" t="s">
        <v>1055</v>
      </c>
      <c r="L27" s="309" t="s">
        <v>1064</v>
      </c>
      <c r="M27" s="136">
        <v>22</v>
      </c>
      <c r="N27" s="318">
        <v>0</v>
      </c>
      <c r="O27" s="319" t="s">
        <v>1427</v>
      </c>
      <c r="P27" s="137">
        <v>0.47439326411900101</v>
      </c>
    </row>
    <row r="28" spans="1:16" ht="13" x14ac:dyDescent="0.15">
      <c r="C28" s="317"/>
      <c r="D28" s="309" t="s">
        <v>1208</v>
      </c>
      <c r="E28" s="136">
        <v>22</v>
      </c>
      <c r="F28" s="137">
        <v>0.39723271589616599</v>
      </c>
      <c r="G28" s="319" t="s">
        <v>1383</v>
      </c>
      <c r="H28" s="137">
        <v>0.45407079758562802</v>
      </c>
      <c r="L28" s="309" t="s">
        <v>1208</v>
      </c>
      <c r="M28" s="136">
        <v>22</v>
      </c>
      <c r="N28" s="137">
        <v>0.45065229568992898</v>
      </c>
      <c r="O28" s="319" t="s">
        <v>1478</v>
      </c>
      <c r="P28" s="137">
        <v>0.306217106249769</v>
      </c>
    </row>
    <row r="29" spans="1:16" ht="13" x14ac:dyDescent="0.15">
      <c r="C29" s="317"/>
      <c r="D29" s="309" t="s">
        <v>1066</v>
      </c>
      <c r="E29" s="136">
        <v>22</v>
      </c>
      <c r="G29" s="319" t="s">
        <v>1382</v>
      </c>
      <c r="H29" s="137">
        <v>0.28613420395535</v>
      </c>
      <c r="L29" s="309" t="s">
        <v>1066</v>
      </c>
      <c r="M29" s="136">
        <v>22</v>
      </c>
      <c r="O29" s="319" t="s">
        <v>1428</v>
      </c>
      <c r="P29" s="137">
        <v>0.24019931086610299</v>
      </c>
    </row>
    <row r="30" spans="1:16" ht="26" customHeight="1" x14ac:dyDescent="0.15">
      <c r="C30" s="322"/>
      <c r="D30" s="323" t="s">
        <v>1207</v>
      </c>
      <c r="E30" s="324">
        <v>22</v>
      </c>
      <c r="F30" s="324"/>
      <c r="G30" s="325" t="s">
        <v>9</v>
      </c>
      <c r="H30" s="327" t="s">
        <v>9</v>
      </c>
      <c r="J30" s="324"/>
      <c r="K30" s="323"/>
      <c r="L30" s="323" t="s">
        <v>1207</v>
      </c>
      <c r="M30" s="324">
        <v>22</v>
      </c>
      <c r="N30" s="324"/>
      <c r="O30" s="325" t="s">
        <v>9</v>
      </c>
      <c r="P30" s="327" t="s">
        <v>9</v>
      </c>
    </row>
    <row r="31" spans="1:16" ht="26" x14ac:dyDescent="0.15">
      <c r="C31" s="317" t="s">
        <v>1056</v>
      </c>
      <c r="D31" s="309" t="s">
        <v>1064</v>
      </c>
      <c r="E31" s="136">
        <v>27</v>
      </c>
      <c r="F31" s="318">
        <v>0.130600854610293</v>
      </c>
      <c r="G31" s="319" t="s">
        <v>1381</v>
      </c>
      <c r="H31" s="137">
        <v>0.73208254900130298</v>
      </c>
      <c r="K31" s="309" t="s">
        <v>1056</v>
      </c>
      <c r="L31" s="309" t="s">
        <v>1064</v>
      </c>
      <c r="M31" s="136">
        <v>27</v>
      </c>
      <c r="N31" s="318">
        <v>0.15543602915345101</v>
      </c>
      <c r="O31" s="319" t="s">
        <v>1429</v>
      </c>
      <c r="P31" s="137">
        <v>0.122773388891963</v>
      </c>
    </row>
    <row r="32" spans="1:16" ht="13" x14ac:dyDescent="0.15">
      <c r="C32" s="317"/>
      <c r="D32" s="309" t="s">
        <v>1208</v>
      </c>
      <c r="E32" s="136">
        <v>27</v>
      </c>
      <c r="F32" s="137">
        <v>9.3802868219596394E-2</v>
      </c>
      <c r="G32" s="319" t="s">
        <v>1380</v>
      </c>
      <c r="H32" s="137">
        <v>0.14163898606700201</v>
      </c>
      <c r="L32" s="309" t="s">
        <v>1208</v>
      </c>
      <c r="M32" s="136">
        <v>27</v>
      </c>
      <c r="N32" s="137">
        <v>0.49640473213201403</v>
      </c>
      <c r="O32" s="319" t="s">
        <v>1430</v>
      </c>
      <c r="P32" s="137">
        <v>0.13574294192539499</v>
      </c>
    </row>
    <row r="33" spans="1:16" ht="13" x14ac:dyDescent="0.15">
      <c r="C33" s="317"/>
      <c r="D33" s="309" t="s">
        <v>1066</v>
      </c>
      <c r="E33" s="136">
        <v>27</v>
      </c>
      <c r="G33" s="319" t="s">
        <v>1379</v>
      </c>
      <c r="H33" s="137">
        <v>6.16687892853005E-2</v>
      </c>
      <c r="L33" s="309" t="s">
        <v>1066</v>
      </c>
      <c r="M33" s="136">
        <v>27</v>
      </c>
      <c r="O33" s="319" t="s">
        <v>1479</v>
      </c>
      <c r="P33" s="137">
        <v>6.6335307968689E-2</v>
      </c>
    </row>
    <row r="34" spans="1:16" ht="32" customHeight="1" x14ac:dyDescent="0.15">
      <c r="A34" s="183"/>
      <c r="B34" s="299"/>
      <c r="C34" s="332"/>
      <c r="D34" s="302" t="s">
        <v>1207</v>
      </c>
      <c r="E34" s="312">
        <v>27</v>
      </c>
      <c r="F34" s="312"/>
      <c r="G34" s="314" t="s">
        <v>9</v>
      </c>
      <c r="H34" s="315" t="s">
        <v>9</v>
      </c>
      <c r="I34" s="312"/>
      <c r="J34" s="312"/>
      <c r="K34" s="302"/>
      <c r="L34" s="302" t="s">
        <v>1207</v>
      </c>
      <c r="M34" s="312">
        <v>27</v>
      </c>
      <c r="N34" s="312"/>
      <c r="O34" s="314" t="s">
        <v>9</v>
      </c>
      <c r="P34" s="315" t="s">
        <v>9</v>
      </c>
    </row>
    <row r="35" spans="1:16" ht="39" x14ac:dyDescent="0.15">
      <c r="A35" s="112" t="s">
        <v>1095</v>
      </c>
      <c r="B35" s="178" t="s">
        <v>1205</v>
      </c>
      <c r="C35" s="317" t="s">
        <v>1047</v>
      </c>
      <c r="D35" s="309" t="s">
        <v>1064</v>
      </c>
      <c r="E35" s="136">
        <v>30</v>
      </c>
      <c r="F35" s="318">
        <v>0.18494568243266599</v>
      </c>
      <c r="G35" s="319" t="s">
        <v>1089</v>
      </c>
      <c r="H35" s="137">
        <v>0.38155189278153001</v>
      </c>
      <c r="J35" s="136" t="s">
        <v>1037</v>
      </c>
      <c r="K35" s="309" t="s">
        <v>1047</v>
      </c>
      <c r="L35" s="309" t="s">
        <v>1064</v>
      </c>
      <c r="M35" s="136">
        <v>30</v>
      </c>
      <c r="N35" s="318">
        <v>0.48619855322192201</v>
      </c>
      <c r="O35" s="319" t="s">
        <v>1431</v>
      </c>
      <c r="P35" s="321" t="s">
        <v>1052</v>
      </c>
    </row>
    <row r="36" spans="1:16" ht="13" x14ac:dyDescent="0.15">
      <c r="C36" s="317"/>
      <c r="D36" s="309" t="s">
        <v>1208</v>
      </c>
      <c r="E36" s="136">
        <v>30</v>
      </c>
      <c r="F36" s="137">
        <v>5.11797951674079E-2</v>
      </c>
      <c r="G36" s="319" t="s">
        <v>1410</v>
      </c>
      <c r="H36" s="321" t="s">
        <v>1409</v>
      </c>
      <c r="L36" s="309" t="s">
        <v>1208</v>
      </c>
      <c r="M36" s="136">
        <v>30</v>
      </c>
      <c r="N36" s="137">
        <v>0.125632042094275</v>
      </c>
      <c r="O36" s="319" t="s">
        <v>1480</v>
      </c>
      <c r="P36" s="321" t="s">
        <v>1302</v>
      </c>
    </row>
    <row r="37" spans="1:16" ht="13" x14ac:dyDescent="0.15">
      <c r="C37" s="317"/>
      <c r="D37" s="309" t="s">
        <v>1066</v>
      </c>
      <c r="E37" s="136">
        <v>30</v>
      </c>
      <c r="G37" s="319" t="s">
        <v>1469</v>
      </c>
      <c r="H37" s="137">
        <v>0.16279852531165501</v>
      </c>
      <c r="L37" s="309" t="s">
        <v>1066</v>
      </c>
      <c r="M37" s="136">
        <v>30</v>
      </c>
      <c r="O37" s="319" t="s">
        <v>1432</v>
      </c>
      <c r="P37" s="137">
        <v>0.235749858937185</v>
      </c>
    </row>
    <row r="38" spans="1:16" ht="30" customHeight="1" x14ac:dyDescent="0.15">
      <c r="C38" s="322"/>
      <c r="D38" s="323" t="s">
        <v>1207</v>
      </c>
      <c r="E38" s="324">
        <v>30</v>
      </c>
      <c r="F38" s="324"/>
      <c r="G38" s="325" t="s">
        <v>9</v>
      </c>
      <c r="H38" s="327" t="s">
        <v>9</v>
      </c>
      <c r="J38" s="324"/>
      <c r="K38" s="323"/>
      <c r="L38" s="323" t="s">
        <v>1207</v>
      </c>
      <c r="M38" s="324">
        <v>29</v>
      </c>
      <c r="N38" s="324"/>
      <c r="O38" s="325" t="s">
        <v>1481</v>
      </c>
      <c r="P38" s="327">
        <v>0.98058277081582601</v>
      </c>
    </row>
    <row r="39" spans="1:16" ht="13" x14ac:dyDescent="0.15">
      <c r="C39" s="317" t="s">
        <v>1054</v>
      </c>
      <c r="D39" s="309" t="s">
        <v>1064</v>
      </c>
      <c r="E39" s="136">
        <v>27</v>
      </c>
      <c r="F39" s="318">
        <v>0</v>
      </c>
      <c r="G39" s="319" t="s">
        <v>1408</v>
      </c>
      <c r="H39" s="137">
        <v>0.12671984314462201</v>
      </c>
      <c r="K39" s="309" t="s">
        <v>1054</v>
      </c>
      <c r="L39" s="309" t="s">
        <v>1064</v>
      </c>
      <c r="M39" s="136">
        <v>26</v>
      </c>
      <c r="N39" s="318">
        <v>0.12011038255452799</v>
      </c>
      <c r="O39" s="319" t="s">
        <v>1433</v>
      </c>
      <c r="P39" s="137">
        <v>0.70145022560603298</v>
      </c>
    </row>
    <row r="40" spans="1:16" ht="13" x14ac:dyDescent="0.15">
      <c r="C40" s="317"/>
      <c r="D40" s="309" t="s">
        <v>1208</v>
      </c>
      <c r="E40" s="136">
        <v>27</v>
      </c>
      <c r="F40" s="137">
        <v>0.79248121767688895</v>
      </c>
      <c r="G40" s="319" t="s">
        <v>1407</v>
      </c>
      <c r="H40" s="137">
        <v>0.36982859194329398</v>
      </c>
      <c r="L40" s="309" t="s">
        <v>1208</v>
      </c>
      <c r="M40" s="136">
        <v>26</v>
      </c>
      <c r="N40" s="137">
        <v>0.199746618335261</v>
      </c>
      <c r="O40" s="319" t="s">
        <v>1434</v>
      </c>
      <c r="P40" s="137">
        <v>0.245300712578433</v>
      </c>
    </row>
    <row r="41" spans="1:16" ht="13" x14ac:dyDescent="0.15">
      <c r="C41" s="317"/>
      <c r="D41" s="309" t="s">
        <v>1066</v>
      </c>
      <c r="E41" s="136">
        <v>27</v>
      </c>
      <c r="G41" s="319" t="s">
        <v>1406</v>
      </c>
      <c r="H41" s="137">
        <v>5.5119750571082003E-2</v>
      </c>
      <c r="L41" s="309" t="s">
        <v>1066</v>
      </c>
      <c r="M41" s="136">
        <v>26</v>
      </c>
      <c r="O41" s="319" t="s">
        <v>1435</v>
      </c>
      <c r="P41" s="137">
        <v>0.97193061373309397</v>
      </c>
    </row>
    <row r="42" spans="1:16" ht="34" customHeight="1" x14ac:dyDescent="0.15">
      <c r="C42" s="328"/>
      <c r="D42" s="290" t="s">
        <v>1207</v>
      </c>
      <c r="E42" s="329">
        <v>27</v>
      </c>
      <c r="F42" s="329"/>
      <c r="G42" s="330" t="s">
        <v>9</v>
      </c>
      <c r="H42" s="331" t="s">
        <v>9</v>
      </c>
      <c r="J42" s="329"/>
      <c r="K42" s="290"/>
      <c r="L42" s="290" t="s">
        <v>1207</v>
      </c>
      <c r="M42" s="329">
        <v>26</v>
      </c>
      <c r="N42" s="329"/>
      <c r="O42" s="330" t="s">
        <v>9</v>
      </c>
      <c r="P42" s="331" t="s">
        <v>9</v>
      </c>
    </row>
    <row r="43" spans="1:16" ht="13" x14ac:dyDescent="0.15">
      <c r="C43" s="317" t="s">
        <v>1055</v>
      </c>
      <c r="D43" s="309" t="s">
        <v>1064</v>
      </c>
      <c r="E43" s="136">
        <v>27</v>
      </c>
      <c r="F43" s="318">
        <v>0.15638043995291101</v>
      </c>
      <c r="G43" s="319" t="s">
        <v>1405</v>
      </c>
      <c r="H43" s="137">
        <v>0.60952459827624705</v>
      </c>
      <c r="K43" s="309" t="s">
        <v>1055</v>
      </c>
      <c r="L43" s="309" t="s">
        <v>1064</v>
      </c>
      <c r="M43" s="136">
        <v>27</v>
      </c>
      <c r="N43" s="318">
        <v>0.38697503471254102</v>
      </c>
      <c r="O43" s="319" t="s">
        <v>1436</v>
      </c>
      <c r="P43" s="137">
        <v>0.89254817899087002</v>
      </c>
    </row>
    <row r="44" spans="1:16" ht="13" x14ac:dyDescent="0.15">
      <c r="C44" s="317"/>
      <c r="D44" s="309" t="s">
        <v>1208</v>
      </c>
      <c r="E44" s="136">
        <v>27</v>
      </c>
      <c r="F44" s="137">
        <v>0.74527566780607102</v>
      </c>
      <c r="G44" s="319" t="s">
        <v>1404</v>
      </c>
      <c r="H44" s="137">
        <v>0.56296831041675099</v>
      </c>
      <c r="L44" s="309" t="s">
        <v>1208</v>
      </c>
      <c r="M44" s="136">
        <v>27</v>
      </c>
      <c r="N44" s="137">
        <v>0.54450356690881696</v>
      </c>
      <c r="O44" s="319" t="s">
        <v>1482</v>
      </c>
      <c r="P44" s="137">
        <v>0.733598281599109</v>
      </c>
    </row>
    <row r="45" spans="1:16" ht="13" x14ac:dyDescent="0.15">
      <c r="C45" s="317"/>
      <c r="D45" s="309" t="s">
        <v>1066</v>
      </c>
      <c r="E45" s="136">
        <v>27</v>
      </c>
      <c r="G45" s="319" t="s">
        <v>1470</v>
      </c>
      <c r="H45" s="137">
        <v>0.60692131330161803</v>
      </c>
      <c r="L45" s="309" t="s">
        <v>1066</v>
      </c>
      <c r="M45" s="136">
        <v>27</v>
      </c>
      <c r="O45" s="319" t="s">
        <v>1437</v>
      </c>
      <c r="P45" s="137">
        <v>0.97414219190851803</v>
      </c>
    </row>
    <row r="46" spans="1:16" ht="33" customHeight="1" x14ac:dyDescent="0.15">
      <c r="C46" s="322"/>
      <c r="D46" s="323" t="s">
        <v>1207</v>
      </c>
      <c r="E46" s="324">
        <v>27</v>
      </c>
      <c r="F46" s="324"/>
      <c r="G46" s="325" t="s">
        <v>9</v>
      </c>
      <c r="H46" s="327" t="s">
        <v>9</v>
      </c>
      <c r="J46" s="324"/>
      <c r="K46" s="323"/>
      <c r="L46" s="323" t="s">
        <v>1207</v>
      </c>
      <c r="M46" s="324">
        <v>26</v>
      </c>
      <c r="N46" s="324"/>
      <c r="O46" s="325" t="s">
        <v>9</v>
      </c>
      <c r="P46" s="327" t="s">
        <v>9</v>
      </c>
    </row>
    <row r="47" spans="1:16" ht="26" x14ac:dyDescent="0.15">
      <c r="C47" s="317" t="s">
        <v>1056</v>
      </c>
      <c r="D47" s="309" t="s">
        <v>1064</v>
      </c>
      <c r="E47" s="136">
        <v>30</v>
      </c>
      <c r="F47" s="318">
        <v>0.19818792613411201</v>
      </c>
      <c r="G47" s="319" t="s">
        <v>1403</v>
      </c>
      <c r="H47" s="137">
        <v>6.1713772912136103E-2</v>
      </c>
      <c r="K47" s="309" t="s">
        <v>1056</v>
      </c>
      <c r="L47" s="309" t="s">
        <v>1064</v>
      </c>
      <c r="M47" s="136">
        <v>31</v>
      </c>
      <c r="N47" s="318">
        <v>0</v>
      </c>
      <c r="O47" s="319" t="s">
        <v>1483</v>
      </c>
      <c r="P47" s="137">
        <v>0.66495984940654296</v>
      </c>
    </row>
    <row r="48" spans="1:16" ht="13" x14ac:dyDescent="0.15">
      <c r="C48" s="317"/>
      <c r="D48" s="309" t="s">
        <v>1208</v>
      </c>
      <c r="E48" s="136">
        <v>30</v>
      </c>
      <c r="F48" s="137">
        <v>0.85170700408799604</v>
      </c>
      <c r="G48" s="319" t="s">
        <v>1402</v>
      </c>
      <c r="H48" s="137">
        <v>0.17136776616445501</v>
      </c>
      <c r="L48" s="309" t="s">
        <v>1208</v>
      </c>
      <c r="M48" s="136">
        <v>31</v>
      </c>
      <c r="N48" s="137">
        <v>0.58049274637196802</v>
      </c>
      <c r="O48" s="319" t="s">
        <v>1438</v>
      </c>
      <c r="P48" s="137">
        <v>0.48785810623425802</v>
      </c>
    </row>
    <row r="49" spans="1:16" ht="13" x14ac:dyDescent="0.15">
      <c r="C49" s="317"/>
      <c r="D49" s="309" t="s">
        <v>1066</v>
      </c>
      <c r="E49" s="136">
        <v>30</v>
      </c>
      <c r="G49" s="319" t="s">
        <v>1401</v>
      </c>
      <c r="H49" s="137">
        <v>0.11619334113185199</v>
      </c>
      <c r="L49" s="309" t="s">
        <v>1066</v>
      </c>
      <c r="M49" s="136">
        <v>31</v>
      </c>
      <c r="O49" s="319" t="s">
        <v>1439</v>
      </c>
      <c r="P49" s="137">
        <v>0.795072243807734</v>
      </c>
    </row>
    <row r="50" spans="1:16" ht="30" customHeight="1" x14ac:dyDescent="0.15">
      <c r="A50" s="183"/>
      <c r="B50" s="299"/>
      <c r="C50" s="332"/>
      <c r="D50" s="302" t="s">
        <v>1207</v>
      </c>
      <c r="E50" s="312">
        <v>30</v>
      </c>
      <c r="F50" s="312"/>
      <c r="G50" s="314" t="s">
        <v>9</v>
      </c>
      <c r="H50" s="315" t="s">
        <v>9</v>
      </c>
      <c r="I50" s="312"/>
      <c r="J50" s="312"/>
      <c r="K50" s="302"/>
      <c r="L50" s="302" t="s">
        <v>1207</v>
      </c>
      <c r="M50" s="312">
        <v>31</v>
      </c>
      <c r="N50" s="312"/>
      <c r="O50" s="314" t="s">
        <v>9</v>
      </c>
      <c r="P50" s="315" t="s">
        <v>9</v>
      </c>
    </row>
    <row r="51" spans="1:16" ht="39" x14ac:dyDescent="0.15">
      <c r="A51" s="112" t="s">
        <v>1096</v>
      </c>
      <c r="B51" s="178" t="s">
        <v>1205</v>
      </c>
      <c r="C51" s="317" t="s">
        <v>1047</v>
      </c>
      <c r="D51" s="309" t="s">
        <v>1064</v>
      </c>
      <c r="E51" s="136">
        <v>24</v>
      </c>
      <c r="F51" s="318">
        <v>0.29708047215988898</v>
      </c>
      <c r="G51" s="319" t="s">
        <v>1400</v>
      </c>
      <c r="H51" s="137">
        <v>0.212548837269459</v>
      </c>
      <c r="J51" s="136" t="s">
        <v>1037</v>
      </c>
      <c r="K51" s="309" t="s">
        <v>1047</v>
      </c>
      <c r="L51" s="309" t="s">
        <v>1064</v>
      </c>
      <c r="M51" s="136">
        <v>25</v>
      </c>
      <c r="N51" s="318">
        <v>0.32200216441146301</v>
      </c>
      <c r="O51" s="319" t="s">
        <v>1440</v>
      </c>
      <c r="P51" s="321" t="s">
        <v>1151</v>
      </c>
    </row>
    <row r="52" spans="1:16" ht="13" x14ac:dyDescent="0.15">
      <c r="C52" s="317"/>
      <c r="D52" s="309" t="s">
        <v>1208</v>
      </c>
      <c r="E52" s="136">
        <v>24</v>
      </c>
      <c r="F52" s="137">
        <v>0.83257928973068995</v>
      </c>
      <c r="G52" s="319" t="s">
        <v>1471</v>
      </c>
      <c r="H52" s="137">
        <v>0.34560763764902003</v>
      </c>
      <c r="L52" s="309" t="s">
        <v>1208</v>
      </c>
      <c r="M52" s="136">
        <v>25</v>
      </c>
      <c r="N52" s="137">
        <v>0.41925323097130801</v>
      </c>
      <c r="O52" s="319" t="s">
        <v>1484</v>
      </c>
      <c r="P52" s="137">
        <v>6.2077034360602301E-2</v>
      </c>
    </row>
    <row r="53" spans="1:16" ht="13" x14ac:dyDescent="0.15">
      <c r="C53" s="317"/>
      <c r="D53" s="309" t="s">
        <v>1066</v>
      </c>
      <c r="E53" s="136">
        <v>24</v>
      </c>
      <c r="G53" s="319" t="s">
        <v>1399</v>
      </c>
      <c r="H53" s="137">
        <v>0.27123158733338598</v>
      </c>
      <c r="L53" s="309" t="s">
        <v>1066</v>
      </c>
      <c r="M53" s="136">
        <v>25</v>
      </c>
      <c r="O53" s="319" t="s">
        <v>1087</v>
      </c>
      <c r="P53" s="137">
        <v>0.74551815705588298</v>
      </c>
    </row>
    <row r="54" spans="1:16" ht="29" customHeight="1" x14ac:dyDescent="0.15">
      <c r="C54" s="322"/>
      <c r="D54" s="323" t="s">
        <v>1207</v>
      </c>
      <c r="E54" s="324">
        <v>24</v>
      </c>
      <c r="F54" s="324"/>
      <c r="G54" s="325" t="s">
        <v>9</v>
      </c>
      <c r="H54" s="327" t="s">
        <v>9</v>
      </c>
      <c r="J54" s="324"/>
      <c r="K54" s="323"/>
      <c r="L54" s="323" t="s">
        <v>1207</v>
      </c>
      <c r="M54" s="324">
        <v>24</v>
      </c>
      <c r="N54" s="324"/>
      <c r="O54" s="325" t="s">
        <v>1485</v>
      </c>
      <c r="P54" s="327">
        <v>0.868527612968647</v>
      </c>
    </row>
    <row r="55" spans="1:16" ht="13" x14ac:dyDescent="0.15">
      <c r="C55" s="317" t="s">
        <v>1054</v>
      </c>
      <c r="D55" s="309" t="s">
        <v>1064</v>
      </c>
      <c r="E55" s="136">
        <v>22</v>
      </c>
      <c r="F55" s="318">
        <v>0.20878466931349199</v>
      </c>
      <c r="G55" s="319" t="s">
        <v>1398</v>
      </c>
      <c r="H55" s="137">
        <v>0.32243084068446198</v>
      </c>
      <c r="K55" s="309" t="s">
        <v>1054</v>
      </c>
      <c r="L55" s="309" t="s">
        <v>1064</v>
      </c>
      <c r="M55" s="136">
        <v>23</v>
      </c>
      <c r="N55" s="318">
        <v>0.181508204272884</v>
      </c>
      <c r="O55" s="319" t="s">
        <v>1486</v>
      </c>
      <c r="P55" s="137">
        <v>0.65689422103123396</v>
      </c>
    </row>
    <row r="56" spans="1:16" ht="13" x14ac:dyDescent="0.15">
      <c r="C56" s="317"/>
      <c r="D56" s="309" t="s">
        <v>1208</v>
      </c>
      <c r="E56" s="136">
        <v>22</v>
      </c>
      <c r="F56" s="137">
        <v>0.31285956037313101</v>
      </c>
      <c r="G56" s="319" t="s">
        <v>1397</v>
      </c>
      <c r="H56" s="137">
        <v>0.16736433419813601</v>
      </c>
      <c r="L56" s="309" t="s">
        <v>1208</v>
      </c>
      <c r="M56" s="136">
        <v>23</v>
      </c>
      <c r="N56" s="137">
        <v>0.74659950580230205</v>
      </c>
      <c r="O56" s="319" t="s">
        <v>1441</v>
      </c>
      <c r="P56" s="137">
        <v>0.95983119979073095</v>
      </c>
    </row>
    <row r="57" spans="1:16" ht="16" customHeight="1" x14ac:dyDescent="0.15">
      <c r="C57" s="317"/>
      <c r="D57" s="309" t="s">
        <v>1066</v>
      </c>
      <c r="E57" s="136">
        <v>22</v>
      </c>
      <c r="G57" s="319" t="s">
        <v>1396</v>
      </c>
      <c r="H57" s="137">
        <v>0.230187808191646</v>
      </c>
      <c r="L57" s="309" t="s">
        <v>1066</v>
      </c>
      <c r="M57" s="136">
        <v>23</v>
      </c>
      <c r="O57" s="319" t="s">
        <v>1442</v>
      </c>
      <c r="P57" s="137">
        <v>0.205115076221797</v>
      </c>
    </row>
    <row r="58" spans="1:16" ht="34" customHeight="1" x14ac:dyDescent="0.15">
      <c r="C58" s="328"/>
      <c r="D58" s="290" t="s">
        <v>1207</v>
      </c>
      <c r="E58" s="329">
        <v>22</v>
      </c>
      <c r="F58" s="329"/>
      <c r="G58" s="330" t="s">
        <v>9</v>
      </c>
      <c r="H58" s="331" t="s">
        <v>9</v>
      </c>
      <c r="J58" s="329"/>
      <c r="K58" s="290"/>
      <c r="L58" s="290" t="s">
        <v>1207</v>
      </c>
      <c r="M58" s="329">
        <v>23</v>
      </c>
      <c r="N58" s="329"/>
      <c r="O58" s="330" t="s">
        <v>9</v>
      </c>
      <c r="P58" s="331" t="s">
        <v>9</v>
      </c>
    </row>
    <row r="59" spans="1:16" ht="13" x14ac:dyDescent="0.15">
      <c r="C59" s="317" t="s">
        <v>1055</v>
      </c>
      <c r="D59" s="309" t="s">
        <v>1064</v>
      </c>
      <c r="E59" s="136">
        <v>22</v>
      </c>
      <c r="F59" s="318">
        <v>0</v>
      </c>
      <c r="G59" s="319" t="s">
        <v>1472</v>
      </c>
      <c r="H59" s="137">
        <v>0.892228355313749</v>
      </c>
      <c r="K59" s="309" t="s">
        <v>1055</v>
      </c>
      <c r="L59" s="309" t="s">
        <v>1064</v>
      </c>
      <c r="M59" s="136">
        <v>22</v>
      </c>
      <c r="N59" s="318">
        <v>0</v>
      </c>
      <c r="O59" s="319" t="s">
        <v>1488</v>
      </c>
      <c r="P59" s="137">
        <v>0.98452747381629202</v>
      </c>
    </row>
    <row r="60" spans="1:16" ht="13" x14ac:dyDescent="0.15">
      <c r="C60" s="317"/>
      <c r="D60" s="309" t="s">
        <v>1208</v>
      </c>
      <c r="E60" s="136">
        <v>22</v>
      </c>
      <c r="F60" s="137">
        <v>0.41818619962607501</v>
      </c>
      <c r="G60" s="319" t="s">
        <v>1395</v>
      </c>
      <c r="H60" s="137">
        <v>0.60871949571235795</v>
      </c>
      <c r="L60" s="309" t="s">
        <v>1208</v>
      </c>
      <c r="M60" s="136">
        <v>22</v>
      </c>
      <c r="N60" s="137">
        <v>0.86838639604472001</v>
      </c>
      <c r="O60" s="319" t="s">
        <v>1487</v>
      </c>
      <c r="P60" s="137">
        <v>0.89232515144064894</v>
      </c>
    </row>
    <row r="61" spans="1:16" ht="13" x14ac:dyDescent="0.15">
      <c r="C61" s="317"/>
      <c r="D61" s="309" t="s">
        <v>1066</v>
      </c>
      <c r="E61" s="136">
        <v>22</v>
      </c>
      <c r="G61" s="319" t="s">
        <v>1394</v>
      </c>
      <c r="H61" s="137">
        <v>0.78459169859951405</v>
      </c>
      <c r="L61" s="309" t="s">
        <v>1066</v>
      </c>
      <c r="M61" s="136">
        <v>22</v>
      </c>
      <c r="O61" s="319" t="s">
        <v>1443</v>
      </c>
      <c r="P61" s="137">
        <v>0.79737340311238603</v>
      </c>
    </row>
    <row r="62" spans="1:16" ht="30" customHeight="1" x14ac:dyDescent="0.15">
      <c r="C62" s="322"/>
      <c r="D62" s="323" t="s">
        <v>1207</v>
      </c>
      <c r="E62" s="324">
        <v>22</v>
      </c>
      <c r="F62" s="324"/>
      <c r="G62" s="325" t="s">
        <v>9</v>
      </c>
      <c r="H62" s="327" t="s">
        <v>9</v>
      </c>
      <c r="J62" s="324"/>
      <c r="K62" s="323"/>
      <c r="L62" s="323" t="s">
        <v>1207</v>
      </c>
      <c r="M62" s="324">
        <v>22</v>
      </c>
      <c r="N62" s="324"/>
      <c r="O62" s="325" t="s">
        <v>9</v>
      </c>
      <c r="P62" s="327" t="s">
        <v>9</v>
      </c>
    </row>
    <row r="63" spans="1:16" ht="26" x14ac:dyDescent="0.15">
      <c r="C63" s="317" t="s">
        <v>1056</v>
      </c>
      <c r="D63" s="309" t="s">
        <v>1064</v>
      </c>
      <c r="E63" s="136">
        <v>26</v>
      </c>
      <c r="F63" s="318">
        <v>0.261162086504172</v>
      </c>
      <c r="G63" s="319" t="s">
        <v>1393</v>
      </c>
      <c r="H63" s="137">
        <v>0.44603560299015799</v>
      </c>
      <c r="K63" s="309" t="s">
        <v>1056</v>
      </c>
      <c r="L63" s="309" t="s">
        <v>1064</v>
      </c>
      <c r="M63" s="136">
        <v>26</v>
      </c>
      <c r="N63" s="318">
        <v>0.17003977430393599</v>
      </c>
      <c r="O63" s="319" t="s">
        <v>1444</v>
      </c>
      <c r="P63" s="137">
        <v>0.74758381587655398</v>
      </c>
    </row>
    <row r="64" spans="1:16" ht="13" x14ac:dyDescent="0.15">
      <c r="C64" s="317"/>
      <c r="D64" s="309" t="s">
        <v>1208</v>
      </c>
      <c r="E64" s="136">
        <v>26</v>
      </c>
      <c r="F64" s="137">
        <v>0.15830149216141201</v>
      </c>
      <c r="G64" s="319" t="s">
        <v>1392</v>
      </c>
      <c r="H64" s="137">
        <v>0.56579522124227399</v>
      </c>
      <c r="L64" s="309" t="s">
        <v>1208</v>
      </c>
      <c r="M64" s="136">
        <v>26</v>
      </c>
      <c r="N64" s="137">
        <v>0.27738174819334599</v>
      </c>
      <c r="O64" s="319" t="s">
        <v>1489</v>
      </c>
      <c r="P64" s="137">
        <v>0.30512894311460498</v>
      </c>
    </row>
    <row r="65" spans="1:16" ht="13" x14ac:dyDescent="0.15">
      <c r="C65" s="317"/>
      <c r="D65" s="309" t="s">
        <v>1066</v>
      </c>
      <c r="E65" s="136">
        <v>26</v>
      </c>
      <c r="G65" s="319" t="s">
        <v>1391</v>
      </c>
      <c r="H65" s="137">
        <v>0.60652467708412705</v>
      </c>
      <c r="L65" s="309" t="s">
        <v>1066</v>
      </c>
      <c r="M65" s="136">
        <v>26</v>
      </c>
      <c r="O65" s="319" t="s">
        <v>1490</v>
      </c>
      <c r="P65" s="137">
        <v>0.31957735577553398</v>
      </c>
    </row>
    <row r="66" spans="1:16" ht="39" customHeight="1" x14ac:dyDescent="0.15">
      <c r="A66" s="183"/>
      <c r="B66" s="299"/>
      <c r="C66" s="332"/>
      <c r="D66" s="309" t="s">
        <v>1207</v>
      </c>
      <c r="E66" s="136">
        <v>26</v>
      </c>
      <c r="G66" s="319" t="s">
        <v>9</v>
      </c>
      <c r="H66" s="137" t="s">
        <v>9</v>
      </c>
      <c r="I66" s="312"/>
      <c r="J66" s="312"/>
      <c r="K66" s="302"/>
      <c r="L66" s="309" t="s">
        <v>1207</v>
      </c>
      <c r="M66" s="136">
        <v>26</v>
      </c>
      <c r="O66" s="319" t="s">
        <v>9</v>
      </c>
      <c r="P66" s="137" t="s">
        <v>9</v>
      </c>
    </row>
    <row r="67" spans="1:16" ht="16" customHeight="1" x14ac:dyDescent="0.15">
      <c r="B67" s="305"/>
      <c r="C67" s="305"/>
      <c r="D67" s="305"/>
      <c r="E67" s="305"/>
      <c r="F67" s="305"/>
      <c r="G67" s="305"/>
      <c r="H67" s="305"/>
      <c r="I67" s="305"/>
      <c r="J67" s="305"/>
      <c r="K67" s="305"/>
      <c r="L67" s="305"/>
      <c r="M67" s="305"/>
      <c r="N67" s="305"/>
      <c r="O67" s="305"/>
      <c r="P67" s="305"/>
    </row>
    <row r="68" spans="1:16" ht="66" x14ac:dyDescent="0.15">
      <c r="A68" s="278" t="s">
        <v>46</v>
      </c>
      <c r="B68" s="174" t="s">
        <v>1103</v>
      </c>
      <c r="C68" s="146" t="s">
        <v>1062</v>
      </c>
      <c r="D68" s="146" t="s">
        <v>1063</v>
      </c>
      <c r="E68" s="146" t="s">
        <v>47</v>
      </c>
      <c r="F68" s="146" t="s">
        <v>1972</v>
      </c>
      <c r="G68" s="308" t="s">
        <v>1099</v>
      </c>
      <c r="H68" s="122" t="s">
        <v>1969</v>
      </c>
      <c r="I68" s="333"/>
      <c r="J68" s="174" t="s">
        <v>1104</v>
      </c>
      <c r="K68" s="146" t="s">
        <v>1062</v>
      </c>
      <c r="L68" s="122" t="s">
        <v>1063</v>
      </c>
      <c r="M68" s="146" t="s">
        <v>47</v>
      </c>
      <c r="N68" s="146" t="s">
        <v>1972</v>
      </c>
      <c r="O68" s="308" t="s">
        <v>1100</v>
      </c>
      <c r="P68" s="122" t="s">
        <v>1969</v>
      </c>
    </row>
    <row r="69" spans="1:16" ht="13" x14ac:dyDescent="0.15">
      <c r="A69" s="112" t="s">
        <v>51</v>
      </c>
      <c r="B69" s="112" t="s">
        <v>1097</v>
      </c>
      <c r="C69" s="112" t="s">
        <v>1047</v>
      </c>
      <c r="D69" s="309" t="s">
        <v>1064</v>
      </c>
      <c r="E69" s="136">
        <v>59</v>
      </c>
      <c r="F69" s="318">
        <v>0.74957825855760296</v>
      </c>
      <c r="G69" s="319" t="s">
        <v>1445</v>
      </c>
      <c r="H69" s="137">
        <v>0.20470395853023299</v>
      </c>
      <c r="I69" s="112"/>
      <c r="J69" s="112" t="s">
        <v>1098</v>
      </c>
      <c r="K69" s="112" t="s">
        <v>1047</v>
      </c>
      <c r="L69" s="136" t="s">
        <v>1064</v>
      </c>
      <c r="M69" s="136">
        <v>57</v>
      </c>
      <c r="N69" s="318">
        <v>0.63810631942460305</v>
      </c>
      <c r="O69" s="319" t="s">
        <v>1455</v>
      </c>
      <c r="P69" s="137">
        <v>0.146251536076273</v>
      </c>
    </row>
    <row r="70" spans="1:16" ht="13" x14ac:dyDescent="0.15">
      <c r="B70" s="112"/>
      <c r="C70" s="112"/>
      <c r="D70" s="309" t="s">
        <v>1208</v>
      </c>
      <c r="E70" s="136">
        <v>59</v>
      </c>
      <c r="F70" s="137">
        <v>0.61710147345487698</v>
      </c>
      <c r="G70" s="319" t="s">
        <v>1446</v>
      </c>
      <c r="H70" s="137">
        <v>0.27663411781074299</v>
      </c>
      <c r="I70" s="112"/>
      <c r="J70" s="112"/>
      <c r="K70" s="112"/>
      <c r="L70" s="136" t="s">
        <v>1208</v>
      </c>
      <c r="M70" s="136">
        <v>57</v>
      </c>
      <c r="N70" s="137">
        <v>0.69994670032638096</v>
      </c>
      <c r="O70" s="319" t="s">
        <v>1456</v>
      </c>
      <c r="P70" s="137">
        <v>0.66362617999164497</v>
      </c>
    </row>
    <row r="71" spans="1:16" ht="13" x14ac:dyDescent="0.15">
      <c r="B71" s="112"/>
      <c r="C71" s="112"/>
      <c r="D71" s="309" t="s">
        <v>1066</v>
      </c>
      <c r="E71" s="136">
        <v>59</v>
      </c>
      <c r="G71" s="319" t="s">
        <v>1105</v>
      </c>
      <c r="H71" s="137">
        <v>0.47074792545407101</v>
      </c>
      <c r="I71" s="112"/>
      <c r="J71" s="112"/>
      <c r="K71" s="112"/>
      <c r="L71" s="136" t="s">
        <v>1066</v>
      </c>
      <c r="M71" s="136">
        <v>57</v>
      </c>
      <c r="O71" s="319" t="s">
        <v>1457</v>
      </c>
      <c r="P71" s="137">
        <v>0.856921827373056</v>
      </c>
    </row>
    <row r="72" spans="1:16" ht="26" x14ac:dyDescent="0.15">
      <c r="A72" s="183"/>
      <c r="B72" s="183"/>
      <c r="C72" s="183"/>
      <c r="D72" s="302" t="s">
        <v>1207</v>
      </c>
      <c r="E72" s="312">
        <v>53</v>
      </c>
      <c r="F72" s="312"/>
      <c r="G72" s="314" t="s">
        <v>1445</v>
      </c>
      <c r="H72" s="315">
        <v>0.163734283146208</v>
      </c>
      <c r="I72" s="183"/>
      <c r="J72" s="183"/>
      <c r="K72" s="183"/>
      <c r="L72" s="302" t="s">
        <v>1207</v>
      </c>
      <c r="M72" s="312">
        <v>55</v>
      </c>
      <c r="N72" s="312"/>
      <c r="O72" s="314" t="s">
        <v>1491</v>
      </c>
      <c r="P72" s="315">
        <v>0.98845703250768802</v>
      </c>
    </row>
    <row r="73" spans="1:16" ht="13" x14ac:dyDescent="0.15">
      <c r="A73" s="112" t="s">
        <v>52</v>
      </c>
      <c r="B73" s="112" t="s">
        <v>1097</v>
      </c>
      <c r="C73" s="112" t="s">
        <v>1047</v>
      </c>
      <c r="D73" s="309" t="s">
        <v>1064</v>
      </c>
      <c r="E73" s="136">
        <v>27</v>
      </c>
      <c r="F73" s="318">
        <v>0.80528534989939304</v>
      </c>
      <c r="G73" s="319" t="s">
        <v>1447</v>
      </c>
      <c r="H73" s="321" t="s">
        <v>1078</v>
      </c>
      <c r="I73" s="112"/>
      <c r="J73" s="112" t="s">
        <v>1098</v>
      </c>
      <c r="K73" s="112" t="s">
        <v>1047</v>
      </c>
      <c r="L73" s="136" t="s">
        <v>1064</v>
      </c>
      <c r="M73" s="136">
        <v>26</v>
      </c>
      <c r="N73" s="318">
        <v>0.50123392935266098</v>
      </c>
      <c r="O73" s="319" t="s">
        <v>1458</v>
      </c>
      <c r="P73" s="321" t="s">
        <v>1074</v>
      </c>
    </row>
    <row r="74" spans="1:16" ht="13" x14ac:dyDescent="0.15">
      <c r="B74" s="112"/>
      <c r="C74" s="112"/>
      <c r="D74" s="309" t="s">
        <v>1208</v>
      </c>
      <c r="E74" s="136">
        <v>27</v>
      </c>
      <c r="F74" s="137">
        <v>0.92985842035622501</v>
      </c>
      <c r="G74" s="319" t="s">
        <v>1448</v>
      </c>
      <c r="H74" s="137">
        <v>0.121722819608323</v>
      </c>
      <c r="I74" s="112"/>
      <c r="J74" s="112"/>
      <c r="K74" s="112"/>
      <c r="L74" s="136" t="s">
        <v>1208</v>
      </c>
      <c r="M74" s="136">
        <v>26</v>
      </c>
      <c r="N74" s="137">
        <v>0.66185787687839004</v>
      </c>
      <c r="O74" s="319" t="s">
        <v>1459</v>
      </c>
      <c r="P74" s="321" t="s">
        <v>1070</v>
      </c>
    </row>
    <row r="75" spans="1:16" ht="13" x14ac:dyDescent="0.15">
      <c r="B75" s="112"/>
      <c r="C75" s="112"/>
      <c r="D75" s="309" t="s">
        <v>1066</v>
      </c>
      <c r="E75" s="136">
        <v>27</v>
      </c>
      <c r="G75" s="319" t="s">
        <v>1449</v>
      </c>
      <c r="H75" s="321" t="s">
        <v>1145</v>
      </c>
      <c r="I75" s="112"/>
      <c r="J75" s="112"/>
      <c r="K75" s="112"/>
      <c r="L75" s="136" t="s">
        <v>1066</v>
      </c>
      <c r="M75" s="136">
        <v>26</v>
      </c>
      <c r="O75" s="319" t="s">
        <v>1326</v>
      </c>
      <c r="P75" s="137">
        <v>0.37312780768749998</v>
      </c>
    </row>
    <row r="76" spans="1:16" ht="26" x14ac:dyDescent="0.15">
      <c r="A76" s="183"/>
      <c r="B76" s="183"/>
      <c r="C76" s="183"/>
      <c r="D76" s="302" t="s">
        <v>1207</v>
      </c>
      <c r="E76" s="312">
        <v>24</v>
      </c>
      <c r="F76" s="312"/>
      <c r="G76" s="314" t="s">
        <v>1114</v>
      </c>
      <c r="H76" s="315">
        <v>0.47466988642784902</v>
      </c>
      <c r="I76" s="183"/>
      <c r="J76" s="183"/>
      <c r="K76" s="183"/>
      <c r="L76" s="312" t="s">
        <v>1207</v>
      </c>
      <c r="M76" s="312">
        <v>25</v>
      </c>
      <c r="N76" s="312"/>
      <c r="O76" s="314" t="s">
        <v>1460</v>
      </c>
      <c r="P76" s="315">
        <v>0.313963352284653</v>
      </c>
    </row>
    <row r="77" spans="1:16" ht="13" x14ac:dyDescent="0.15">
      <c r="A77" s="112" t="s">
        <v>1095</v>
      </c>
      <c r="B77" s="112" t="s">
        <v>1097</v>
      </c>
      <c r="C77" s="112" t="s">
        <v>1047</v>
      </c>
      <c r="D77" s="309" t="s">
        <v>1064</v>
      </c>
      <c r="E77" s="136">
        <v>31</v>
      </c>
      <c r="F77" s="318">
        <v>0.864416678695345</v>
      </c>
      <c r="G77" s="319" t="s">
        <v>1107</v>
      </c>
      <c r="H77" s="137">
        <v>0.63450397042461604</v>
      </c>
      <c r="I77" s="112"/>
      <c r="J77" s="112" t="s">
        <v>1098</v>
      </c>
      <c r="K77" s="112" t="s">
        <v>1047</v>
      </c>
      <c r="L77" s="136" t="s">
        <v>1064</v>
      </c>
      <c r="M77" s="136">
        <v>29</v>
      </c>
      <c r="N77" s="318">
        <v>0.52773343293389696</v>
      </c>
      <c r="O77" s="319" t="s">
        <v>1461</v>
      </c>
      <c r="P77" s="137">
        <v>0.23168346478121801</v>
      </c>
    </row>
    <row r="78" spans="1:16" ht="13" x14ac:dyDescent="0.15">
      <c r="B78" s="112"/>
      <c r="C78" s="112"/>
      <c r="D78" s="309" t="s">
        <v>1208</v>
      </c>
      <c r="E78" s="136">
        <v>31</v>
      </c>
      <c r="F78" s="137">
        <v>0.30973855048056698</v>
      </c>
      <c r="G78" s="319" t="s">
        <v>1450</v>
      </c>
      <c r="H78" s="137">
        <v>0.29214208702507799</v>
      </c>
      <c r="I78" s="112"/>
      <c r="J78" s="112"/>
      <c r="K78" s="112"/>
      <c r="L78" s="136" t="s">
        <v>1208</v>
      </c>
      <c r="M78" s="136">
        <v>29</v>
      </c>
      <c r="N78" s="321" t="s">
        <v>1211</v>
      </c>
      <c r="O78" s="319" t="s">
        <v>1462</v>
      </c>
      <c r="P78" s="321" t="s">
        <v>1302</v>
      </c>
    </row>
    <row r="79" spans="1:16" ht="13" x14ac:dyDescent="0.15">
      <c r="B79" s="112"/>
      <c r="C79" s="112"/>
      <c r="D79" s="309" t="s">
        <v>1066</v>
      </c>
      <c r="E79" s="136">
        <v>31</v>
      </c>
      <c r="G79" s="319" t="s">
        <v>1108</v>
      </c>
      <c r="H79" s="137">
        <v>0.123172275455289</v>
      </c>
      <c r="I79" s="112"/>
      <c r="J79" s="112"/>
      <c r="K79" s="112"/>
      <c r="L79" s="136" t="s">
        <v>1066</v>
      </c>
      <c r="M79" s="136">
        <v>29</v>
      </c>
      <c r="O79" s="319" t="s">
        <v>1463</v>
      </c>
      <c r="P79" s="137">
        <v>0.55267907807077099</v>
      </c>
    </row>
    <row r="80" spans="1:16" ht="26" x14ac:dyDescent="0.15">
      <c r="A80" s="183"/>
      <c r="B80" s="183"/>
      <c r="C80" s="183"/>
      <c r="D80" s="302" t="s">
        <v>1207</v>
      </c>
      <c r="E80" s="312">
        <v>23</v>
      </c>
      <c r="F80" s="312"/>
      <c r="G80" s="314" t="s">
        <v>1451</v>
      </c>
      <c r="H80" s="315">
        <v>0.368749362848039</v>
      </c>
      <c r="I80" s="183"/>
      <c r="J80" s="183"/>
      <c r="K80" s="183"/>
      <c r="L80" s="312" t="s">
        <v>1207</v>
      </c>
      <c r="M80" s="312">
        <v>28</v>
      </c>
      <c r="N80" s="312"/>
      <c r="O80" s="314" t="s">
        <v>1464</v>
      </c>
      <c r="P80" s="315">
        <v>0.39386673072712503</v>
      </c>
    </row>
    <row r="81" spans="1:16" ht="13" x14ac:dyDescent="0.15">
      <c r="A81" s="112" t="s">
        <v>1096</v>
      </c>
      <c r="B81" s="112" t="s">
        <v>1097</v>
      </c>
      <c r="C81" s="112" t="s">
        <v>1047</v>
      </c>
      <c r="D81" s="309" t="s">
        <v>1064</v>
      </c>
      <c r="E81" s="136">
        <v>25</v>
      </c>
      <c r="F81" s="318">
        <v>0.77294717075302799</v>
      </c>
      <c r="G81" s="319" t="s">
        <v>1109</v>
      </c>
      <c r="H81" s="137">
        <v>0.139530494277565</v>
      </c>
      <c r="I81" s="112"/>
      <c r="J81" s="112" t="s">
        <v>1098</v>
      </c>
      <c r="K81" s="112" t="s">
        <v>1047</v>
      </c>
      <c r="L81" s="136" t="s">
        <v>1064</v>
      </c>
      <c r="M81" s="136">
        <v>25</v>
      </c>
      <c r="N81" s="318">
        <v>0.53641113045896305</v>
      </c>
      <c r="O81" s="319" t="s">
        <v>1465</v>
      </c>
      <c r="P81" s="321" t="s">
        <v>1078</v>
      </c>
    </row>
    <row r="82" spans="1:16" ht="13" x14ac:dyDescent="0.15">
      <c r="B82" s="112"/>
      <c r="C82" s="112"/>
      <c r="D82" s="309" t="s">
        <v>1208</v>
      </c>
      <c r="E82" s="136">
        <v>25</v>
      </c>
      <c r="F82" s="137">
        <v>0.32061053951365998</v>
      </c>
      <c r="G82" s="319" t="s">
        <v>1452</v>
      </c>
      <c r="H82" s="137">
        <v>9.4807497306264907E-2</v>
      </c>
      <c r="I82" s="112"/>
      <c r="J82" s="112"/>
      <c r="K82" s="112"/>
      <c r="L82" s="136" t="s">
        <v>1208</v>
      </c>
      <c r="M82" s="136">
        <v>25</v>
      </c>
      <c r="N82" s="321" t="s">
        <v>1468</v>
      </c>
      <c r="O82" s="319" t="s">
        <v>1466</v>
      </c>
      <c r="P82" s="321" t="s">
        <v>1145</v>
      </c>
    </row>
    <row r="83" spans="1:16" ht="13" x14ac:dyDescent="0.15">
      <c r="B83" s="112"/>
      <c r="C83" s="112"/>
      <c r="D83" s="309" t="s">
        <v>1066</v>
      </c>
      <c r="E83" s="136">
        <v>25</v>
      </c>
      <c r="G83" s="319" t="s">
        <v>1453</v>
      </c>
      <c r="H83" s="321" t="s">
        <v>1073</v>
      </c>
      <c r="I83" s="112"/>
      <c r="J83" s="112"/>
      <c r="K83" s="112"/>
      <c r="L83" s="136" t="s">
        <v>1066</v>
      </c>
      <c r="M83" s="136">
        <v>25</v>
      </c>
      <c r="O83" s="319" t="s">
        <v>1110</v>
      </c>
      <c r="P83" s="137">
        <v>0.12596932949012801</v>
      </c>
    </row>
    <row r="84" spans="1:16" ht="26" x14ac:dyDescent="0.15">
      <c r="A84" s="183"/>
      <c r="B84" s="183"/>
      <c r="C84" s="183"/>
      <c r="D84" s="302" t="s">
        <v>1207</v>
      </c>
      <c r="E84" s="312">
        <v>23</v>
      </c>
      <c r="F84" s="312"/>
      <c r="G84" s="314" t="s">
        <v>1454</v>
      </c>
      <c r="H84" s="334" t="s">
        <v>1091</v>
      </c>
      <c r="I84" s="183"/>
      <c r="J84" s="183"/>
      <c r="K84" s="183"/>
      <c r="L84" s="312" t="s">
        <v>1207</v>
      </c>
      <c r="M84" s="312">
        <v>23</v>
      </c>
      <c r="N84" s="312"/>
      <c r="O84" s="314" t="s">
        <v>1467</v>
      </c>
      <c r="P84" s="315">
        <v>0.34672146263633502</v>
      </c>
    </row>
    <row r="85" spans="1:16" ht="54" customHeight="1" x14ac:dyDescent="0.15">
      <c r="A85" s="280" t="s">
        <v>1973</v>
      </c>
      <c r="B85" s="280"/>
      <c r="C85" s="280"/>
      <c r="D85" s="280"/>
      <c r="E85" s="280"/>
      <c r="F85" s="280"/>
      <c r="G85" s="280"/>
      <c r="H85" s="280"/>
      <c r="I85" s="280"/>
      <c r="J85" s="280"/>
      <c r="K85" s="280"/>
      <c r="L85" s="280"/>
      <c r="M85" s="280"/>
      <c r="N85" s="280"/>
      <c r="O85" s="280"/>
      <c r="P85" s="280"/>
    </row>
  </sheetData>
  <mergeCells count="2">
    <mergeCell ref="A1:P1"/>
    <mergeCell ref="A85:P85"/>
  </mergeCells>
  <pageMargins left="0.7" right="0.7" top="0.75" bottom="0.75" header="0.3" footer="0.3"/>
  <pageSetup paperSize="9" orientation="landscape" horizontalDpi="0" verticalDpi="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4881E2-97AA-1C49-8018-9CD355F070A9}">
  <dimension ref="A1:H19"/>
  <sheetViews>
    <sheetView workbookViewId="0">
      <selection activeCell="B9" sqref="B9"/>
    </sheetView>
  </sheetViews>
  <sheetFormatPr baseColWidth="10" defaultRowHeight="16" x14ac:dyDescent="0.2"/>
  <cols>
    <col min="1" max="1" width="14.5" style="5" customWidth="1"/>
    <col min="2" max="2" width="18.33203125" style="5" customWidth="1"/>
    <col min="3" max="3" width="7" style="5" customWidth="1"/>
    <col min="4" max="4" width="26.1640625" style="336" customWidth="1"/>
    <col min="5" max="5" width="8" style="336" customWidth="1"/>
    <col min="6" max="6" width="14.5" style="336" customWidth="1"/>
    <col min="7" max="7" width="21.1640625" style="337" customWidth="1"/>
    <col min="8" max="8" width="16.83203125" style="336" customWidth="1"/>
    <col min="9" max="16384" width="10.83203125" style="5"/>
  </cols>
  <sheetData>
    <row r="1" spans="1:8" x14ac:dyDescent="0.2">
      <c r="A1" s="335" t="s">
        <v>1875</v>
      </c>
    </row>
    <row r="2" spans="1:8" ht="52" customHeight="1" x14ac:dyDescent="0.2">
      <c r="A2" s="338" t="s">
        <v>46</v>
      </c>
      <c r="B2" s="338" t="s">
        <v>1061</v>
      </c>
      <c r="C2" s="338" t="s">
        <v>1062</v>
      </c>
      <c r="D2" s="339" t="s">
        <v>1063</v>
      </c>
      <c r="E2" s="340" t="s">
        <v>47</v>
      </c>
      <c r="F2" s="340" t="s">
        <v>1974</v>
      </c>
      <c r="G2" s="339" t="s">
        <v>1059</v>
      </c>
      <c r="H2" s="339" t="s">
        <v>1975</v>
      </c>
    </row>
    <row r="3" spans="1:8" x14ac:dyDescent="0.2">
      <c r="A3" s="341" t="s">
        <v>51</v>
      </c>
      <c r="B3" s="5" t="s">
        <v>1146</v>
      </c>
      <c r="C3" s="5" t="s">
        <v>1047</v>
      </c>
      <c r="D3" s="342" t="s">
        <v>1064</v>
      </c>
      <c r="E3" s="336">
        <v>59</v>
      </c>
      <c r="F3" s="343">
        <v>0.95859235453147995</v>
      </c>
      <c r="G3" s="337" t="s">
        <v>1139</v>
      </c>
      <c r="H3" s="344" t="s">
        <v>1125</v>
      </c>
    </row>
    <row r="4" spans="1:8" x14ac:dyDescent="0.2">
      <c r="A4" s="341"/>
      <c r="D4" s="342" t="s">
        <v>1065</v>
      </c>
      <c r="E4" s="336">
        <v>59</v>
      </c>
      <c r="F4" s="345" t="s">
        <v>1113</v>
      </c>
      <c r="G4" s="337" t="s">
        <v>1116</v>
      </c>
      <c r="H4" s="344" t="s">
        <v>1126</v>
      </c>
    </row>
    <row r="5" spans="1:8" x14ac:dyDescent="0.2">
      <c r="A5" s="341"/>
      <c r="D5" s="342" t="s">
        <v>1066</v>
      </c>
      <c r="E5" s="336">
        <v>59</v>
      </c>
      <c r="F5" s="342"/>
      <c r="G5" s="337" t="s">
        <v>1140</v>
      </c>
      <c r="H5" s="344" t="s">
        <v>1127</v>
      </c>
    </row>
    <row r="6" spans="1:8" ht="18" customHeight="1" x14ac:dyDescent="0.2">
      <c r="A6" s="346"/>
      <c r="B6" s="21"/>
      <c r="C6" s="21"/>
      <c r="D6" s="347" t="s">
        <v>1207</v>
      </c>
      <c r="E6" s="348">
        <v>50</v>
      </c>
      <c r="F6" s="347"/>
      <c r="G6" s="349" t="s">
        <v>1115</v>
      </c>
      <c r="H6" s="350" t="s">
        <v>1128</v>
      </c>
    </row>
    <row r="7" spans="1:8" x14ac:dyDescent="0.2">
      <c r="A7" s="341" t="s">
        <v>52</v>
      </c>
      <c r="B7" s="5" t="s">
        <v>1146</v>
      </c>
      <c r="C7" s="5" t="s">
        <v>1047</v>
      </c>
      <c r="D7" s="342" t="s">
        <v>1064</v>
      </c>
      <c r="E7" s="336">
        <v>27</v>
      </c>
      <c r="F7" s="343">
        <v>0.96406638244652498</v>
      </c>
      <c r="G7" s="337" t="s">
        <v>1117</v>
      </c>
      <c r="H7" s="344" t="s">
        <v>1129</v>
      </c>
    </row>
    <row r="8" spans="1:8" x14ac:dyDescent="0.2">
      <c r="A8" s="341"/>
      <c r="D8" s="342" t="s">
        <v>1065</v>
      </c>
      <c r="E8" s="336">
        <v>27</v>
      </c>
      <c r="F8" s="345" t="s">
        <v>1077</v>
      </c>
      <c r="G8" s="337" t="s">
        <v>1118</v>
      </c>
      <c r="H8" s="344" t="s">
        <v>1130</v>
      </c>
    </row>
    <row r="9" spans="1:8" x14ac:dyDescent="0.2">
      <c r="A9" s="341"/>
      <c r="D9" s="342" t="s">
        <v>1066</v>
      </c>
      <c r="E9" s="336">
        <v>27</v>
      </c>
      <c r="F9" s="342"/>
      <c r="G9" s="337" t="s">
        <v>1141</v>
      </c>
      <c r="H9" s="344" t="s">
        <v>1131</v>
      </c>
    </row>
    <row r="10" spans="1:8" ht="17" customHeight="1" x14ac:dyDescent="0.2">
      <c r="A10" s="346"/>
      <c r="B10" s="21"/>
      <c r="C10" s="21"/>
      <c r="D10" s="347" t="s">
        <v>1207</v>
      </c>
      <c r="E10" s="348">
        <v>21</v>
      </c>
      <c r="F10" s="347"/>
      <c r="G10" s="349" t="s">
        <v>1142</v>
      </c>
      <c r="H10" s="350" t="s">
        <v>1132</v>
      </c>
    </row>
    <row r="11" spans="1:8" x14ac:dyDescent="0.2">
      <c r="A11" s="341" t="s">
        <v>1095</v>
      </c>
      <c r="B11" s="5" t="s">
        <v>1146</v>
      </c>
      <c r="C11" s="5" t="s">
        <v>1047</v>
      </c>
      <c r="D11" s="342" t="s">
        <v>1064</v>
      </c>
      <c r="E11" s="336">
        <v>31</v>
      </c>
      <c r="F11" s="343">
        <v>0.95548824461668402</v>
      </c>
      <c r="G11" s="337" t="s">
        <v>1143</v>
      </c>
      <c r="H11" s="344" t="s">
        <v>1133</v>
      </c>
    </row>
    <row r="12" spans="1:8" x14ac:dyDescent="0.2">
      <c r="A12" s="341"/>
      <c r="D12" s="342" t="s">
        <v>1065</v>
      </c>
      <c r="E12" s="336">
        <v>31</v>
      </c>
      <c r="F12" s="351">
        <v>0.54002155893441495</v>
      </c>
      <c r="G12" s="337" t="s">
        <v>1120</v>
      </c>
      <c r="H12" s="344" t="s">
        <v>1134</v>
      </c>
    </row>
    <row r="13" spans="1:8" x14ac:dyDescent="0.2">
      <c r="A13" s="341"/>
      <c r="D13" s="342" t="s">
        <v>1066</v>
      </c>
      <c r="E13" s="336">
        <v>31</v>
      </c>
      <c r="F13" s="342"/>
      <c r="G13" s="337" t="s">
        <v>1121</v>
      </c>
      <c r="H13" s="336">
        <v>0.255</v>
      </c>
    </row>
    <row r="14" spans="1:8" x14ac:dyDescent="0.2">
      <c r="A14" s="346"/>
      <c r="B14" s="21"/>
      <c r="C14" s="21"/>
      <c r="D14" s="347" t="s">
        <v>1207</v>
      </c>
      <c r="E14" s="348">
        <v>23</v>
      </c>
      <c r="F14" s="347"/>
      <c r="G14" s="349" t="s">
        <v>1119</v>
      </c>
      <c r="H14" s="350" t="s">
        <v>1127</v>
      </c>
    </row>
    <row r="15" spans="1:8" x14ac:dyDescent="0.2">
      <c r="A15" s="341" t="s">
        <v>1096</v>
      </c>
      <c r="B15" s="5" t="s">
        <v>1146</v>
      </c>
      <c r="C15" s="5" t="s">
        <v>1047</v>
      </c>
      <c r="D15" s="342" t="s">
        <v>1064</v>
      </c>
      <c r="E15" s="336">
        <v>26</v>
      </c>
      <c r="F15" s="343">
        <v>0.92073611368455799</v>
      </c>
      <c r="G15" s="337" t="s">
        <v>1144</v>
      </c>
      <c r="H15" s="344" t="s">
        <v>1135</v>
      </c>
    </row>
    <row r="16" spans="1:8" x14ac:dyDescent="0.2">
      <c r="A16" s="341"/>
      <c r="D16" s="342" t="s">
        <v>1065</v>
      </c>
      <c r="E16" s="336">
        <v>26</v>
      </c>
      <c r="F16" s="345" t="s">
        <v>1145</v>
      </c>
      <c r="G16" s="337" t="s">
        <v>1123</v>
      </c>
      <c r="H16" s="344" t="s">
        <v>1136</v>
      </c>
    </row>
    <row r="17" spans="1:8" ht="17" customHeight="1" x14ac:dyDescent="0.2">
      <c r="A17" s="341"/>
      <c r="D17" s="342" t="s">
        <v>1066</v>
      </c>
      <c r="E17" s="336">
        <v>26</v>
      </c>
      <c r="F17" s="342"/>
      <c r="G17" s="337" t="s">
        <v>1124</v>
      </c>
      <c r="H17" s="344" t="s">
        <v>1137</v>
      </c>
    </row>
    <row r="18" spans="1:8" x14ac:dyDescent="0.2">
      <c r="A18" s="346"/>
      <c r="B18" s="21"/>
      <c r="C18" s="21"/>
      <c r="D18" s="347" t="s">
        <v>1207</v>
      </c>
      <c r="E18" s="348">
        <v>21</v>
      </c>
      <c r="F18" s="347"/>
      <c r="G18" s="349" t="s">
        <v>1122</v>
      </c>
      <c r="H18" s="350" t="s">
        <v>1138</v>
      </c>
    </row>
    <row r="19" spans="1:8" ht="54" customHeight="1" x14ac:dyDescent="0.2">
      <c r="A19" s="352" t="s">
        <v>1976</v>
      </c>
      <c r="B19" s="352"/>
      <c r="C19" s="352"/>
      <c r="D19" s="352"/>
      <c r="E19" s="352"/>
      <c r="F19" s="352"/>
      <c r="G19" s="352"/>
      <c r="H19" s="352"/>
    </row>
  </sheetData>
  <mergeCells count="1">
    <mergeCell ref="A19:H19"/>
  </mergeCells>
  <pageMargins left="0.7" right="0.7" top="0.75" bottom="0.75" header="0.3" footer="0.3"/>
  <pageSetup paperSize="9" orientation="landscape" horizontalDpi="0" verticalDpi="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C8C1F6-36BE-914B-8409-8AB83E05A50E}">
  <dimension ref="A1:P25"/>
  <sheetViews>
    <sheetView zoomScale="110" zoomScaleNormal="110" workbookViewId="0">
      <pane xSplit="1" ySplit="1" topLeftCell="B2" activePane="bottomRight" state="frozen"/>
      <selection pane="topRight" activeCell="B1" sqref="B1"/>
      <selection pane="bottomLeft" activeCell="A2" sqref="A2"/>
      <selection pane="bottomRight" activeCell="O7" sqref="O7"/>
    </sheetView>
  </sheetViews>
  <sheetFormatPr baseColWidth="10" defaultRowHeight="12" x14ac:dyDescent="0.15"/>
  <cols>
    <col min="1" max="1" width="13" style="112" customWidth="1"/>
    <col min="2" max="2" width="12.83203125" style="112" customWidth="1"/>
    <col min="3" max="3" width="5.33203125" style="112" customWidth="1"/>
    <col min="4" max="4" width="17.5" style="178" customWidth="1"/>
    <col min="5" max="5" width="5.6640625" style="111" customWidth="1"/>
    <col min="6" max="6" width="10" style="111" customWidth="1"/>
    <col min="7" max="7" width="15.5" style="319" customWidth="1"/>
    <col min="8" max="8" width="10.33203125" style="136" customWidth="1"/>
    <col min="9" max="9" width="1.83203125" style="112" customWidth="1"/>
    <col min="10" max="10" width="8.33203125" style="112" customWidth="1"/>
    <col min="11" max="11" width="6.33203125" style="178" customWidth="1"/>
    <col min="12" max="12" width="21.5" style="362" customWidth="1"/>
    <col min="13" max="13" width="5.6640625" style="111" customWidth="1"/>
    <col min="14" max="14" width="13.6640625" style="111" customWidth="1"/>
    <col min="15" max="15" width="15.5" style="111" customWidth="1"/>
    <col min="16" max="16" width="8.83203125" style="111" customWidth="1"/>
    <col min="17" max="16384" width="10.83203125" style="112"/>
  </cols>
  <sheetData>
    <row r="1" spans="1:16" ht="15" customHeight="1" x14ac:dyDescent="0.15">
      <c r="A1" s="353" t="s">
        <v>1977</v>
      </c>
      <c r="B1" s="353"/>
      <c r="C1" s="353"/>
      <c r="D1" s="353"/>
      <c r="E1" s="353"/>
      <c r="F1" s="353"/>
      <c r="G1" s="353"/>
      <c r="H1" s="353"/>
      <c r="I1" s="353"/>
      <c r="J1" s="353"/>
      <c r="K1" s="353"/>
      <c r="L1" s="353"/>
    </row>
    <row r="2" spans="1:16" ht="53" x14ac:dyDescent="0.15">
      <c r="A2" s="174" t="s">
        <v>46</v>
      </c>
      <c r="B2" s="174" t="s">
        <v>1101</v>
      </c>
      <c r="C2" s="278" t="s">
        <v>1062</v>
      </c>
      <c r="D2" s="146" t="s">
        <v>1063</v>
      </c>
      <c r="E2" s="146" t="s">
        <v>47</v>
      </c>
      <c r="F2" s="146" t="s">
        <v>1972</v>
      </c>
      <c r="G2" s="122" t="s">
        <v>1059</v>
      </c>
      <c r="H2" s="122" t="s">
        <v>1969</v>
      </c>
      <c r="I2" s="122"/>
      <c r="J2" s="174" t="s">
        <v>1102</v>
      </c>
      <c r="K2" s="174" t="s">
        <v>1062</v>
      </c>
      <c r="L2" s="146" t="s">
        <v>1063</v>
      </c>
      <c r="M2" s="146" t="s">
        <v>47</v>
      </c>
      <c r="N2" s="146" t="s">
        <v>1972</v>
      </c>
      <c r="O2" s="122" t="s">
        <v>1059</v>
      </c>
      <c r="P2" s="122" t="s">
        <v>1969</v>
      </c>
    </row>
    <row r="3" spans="1:16" ht="13" x14ac:dyDescent="0.15">
      <c r="A3" s="140" t="s">
        <v>1146</v>
      </c>
      <c r="B3" s="354" t="s">
        <v>1205</v>
      </c>
      <c r="C3" s="112" t="s">
        <v>1047</v>
      </c>
      <c r="D3" s="309" t="s">
        <v>1064</v>
      </c>
      <c r="E3" s="111">
        <v>5</v>
      </c>
      <c r="F3" s="318">
        <v>0</v>
      </c>
      <c r="G3" s="136" t="s">
        <v>1527</v>
      </c>
      <c r="H3" s="321" t="s">
        <v>1093</v>
      </c>
      <c r="J3" s="140" t="s">
        <v>1037</v>
      </c>
      <c r="K3" s="178" t="s">
        <v>1047</v>
      </c>
      <c r="L3" s="309" t="s">
        <v>1064</v>
      </c>
      <c r="M3" s="112">
        <v>5</v>
      </c>
      <c r="N3" s="318">
        <v>0.66087641529882502</v>
      </c>
      <c r="O3" s="111" t="s">
        <v>1511</v>
      </c>
      <c r="P3" s="293" t="s">
        <v>1085</v>
      </c>
    </row>
    <row r="4" spans="1:16" ht="13" x14ac:dyDescent="0.15">
      <c r="A4" s="280"/>
      <c r="B4" s="355"/>
      <c r="D4" s="309" t="s">
        <v>1065</v>
      </c>
      <c r="E4" s="111">
        <v>5</v>
      </c>
      <c r="F4" s="293" t="s">
        <v>1113</v>
      </c>
      <c r="G4" s="136" t="s">
        <v>1528</v>
      </c>
      <c r="H4" s="137">
        <v>8.1957020772915598E-2</v>
      </c>
      <c r="J4" s="280"/>
      <c r="L4" s="309" t="s">
        <v>1065</v>
      </c>
      <c r="M4" s="112">
        <v>5</v>
      </c>
      <c r="N4" s="293" t="s">
        <v>1112</v>
      </c>
      <c r="O4" s="111" t="s">
        <v>1531</v>
      </c>
      <c r="P4" s="293" t="s">
        <v>1074</v>
      </c>
    </row>
    <row r="5" spans="1:16" ht="17" customHeight="1" x14ac:dyDescent="0.15">
      <c r="B5" s="355"/>
      <c r="D5" s="309" t="s">
        <v>1066</v>
      </c>
      <c r="E5" s="111">
        <v>5</v>
      </c>
      <c r="G5" s="136" t="s">
        <v>1503</v>
      </c>
      <c r="H5" s="321" t="s">
        <v>1084</v>
      </c>
      <c r="J5" s="280"/>
      <c r="L5" s="309" t="s">
        <v>1066</v>
      </c>
      <c r="M5" s="112">
        <v>5</v>
      </c>
      <c r="O5" s="111" t="s">
        <v>1512</v>
      </c>
      <c r="P5" s="356" t="s">
        <v>1513</v>
      </c>
    </row>
    <row r="6" spans="1:16" ht="26" customHeight="1" x14ac:dyDescent="0.15">
      <c r="C6" s="284"/>
      <c r="D6" s="290" t="s">
        <v>1207</v>
      </c>
      <c r="E6" s="287"/>
      <c r="F6" s="287"/>
      <c r="G6" s="330" t="s">
        <v>9</v>
      </c>
      <c r="H6" s="330" t="s">
        <v>9</v>
      </c>
      <c r="J6" s="284"/>
      <c r="K6" s="286"/>
      <c r="L6" s="290" t="s">
        <v>1207</v>
      </c>
      <c r="M6" s="287"/>
      <c r="N6" s="287"/>
      <c r="O6" s="330" t="s">
        <v>9</v>
      </c>
      <c r="P6" s="330" t="s">
        <v>9</v>
      </c>
    </row>
    <row r="7" spans="1:16" ht="26" x14ac:dyDescent="0.15">
      <c r="C7" s="112" t="s">
        <v>1054</v>
      </c>
      <c r="D7" s="309" t="s">
        <v>1064</v>
      </c>
      <c r="E7" s="111">
        <v>5</v>
      </c>
      <c r="F7" s="318">
        <v>0</v>
      </c>
      <c r="G7" s="136" t="s">
        <v>1504</v>
      </c>
      <c r="H7" s="137">
        <v>0.29924740888571599</v>
      </c>
      <c r="K7" s="178" t="s">
        <v>1054</v>
      </c>
      <c r="L7" s="309" t="s">
        <v>1064</v>
      </c>
      <c r="M7" s="112">
        <v>5</v>
      </c>
      <c r="N7" s="318">
        <v>0.63478589471442903</v>
      </c>
      <c r="O7" s="111" t="s">
        <v>1516</v>
      </c>
      <c r="P7" s="132">
        <v>0.71230922690786302</v>
      </c>
    </row>
    <row r="8" spans="1:16" ht="13" x14ac:dyDescent="0.15">
      <c r="D8" s="309" t="s">
        <v>1065</v>
      </c>
      <c r="E8" s="111">
        <v>5</v>
      </c>
      <c r="F8" s="293" t="s">
        <v>1334</v>
      </c>
      <c r="G8" s="136" t="s">
        <v>1505</v>
      </c>
      <c r="H8" s="137">
        <v>0.225752238864279</v>
      </c>
      <c r="L8" s="309" t="s">
        <v>1065</v>
      </c>
      <c r="M8" s="112">
        <v>5</v>
      </c>
      <c r="N8" s="132">
        <v>5.1993704697959102E-2</v>
      </c>
      <c r="O8" s="111" t="s">
        <v>1515</v>
      </c>
      <c r="P8" s="132">
        <v>8.8588743968994896E-2</v>
      </c>
    </row>
    <row r="9" spans="1:16" ht="13" x14ac:dyDescent="0.15">
      <c r="D9" s="309" t="s">
        <v>1066</v>
      </c>
      <c r="E9" s="111">
        <v>5</v>
      </c>
      <c r="G9" s="136" t="s">
        <v>1529</v>
      </c>
      <c r="H9" s="137">
        <v>0.196618937184806</v>
      </c>
      <c r="L9" s="309" t="s">
        <v>1066</v>
      </c>
      <c r="M9" s="112">
        <v>5</v>
      </c>
      <c r="O9" s="111" t="s">
        <v>1514</v>
      </c>
      <c r="P9" s="132">
        <v>0.10193904121394901</v>
      </c>
    </row>
    <row r="10" spans="1:16" ht="26" x14ac:dyDescent="0.15">
      <c r="C10" s="357"/>
      <c r="D10" s="323" t="s">
        <v>1207</v>
      </c>
      <c r="E10" s="358"/>
      <c r="F10" s="358"/>
      <c r="G10" s="325" t="s">
        <v>9</v>
      </c>
      <c r="H10" s="325" t="s">
        <v>9</v>
      </c>
      <c r="J10" s="357"/>
      <c r="K10" s="359"/>
      <c r="L10" s="323" t="s">
        <v>1207</v>
      </c>
      <c r="M10" s="358"/>
      <c r="N10" s="358"/>
      <c r="O10" s="360"/>
      <c r="P10" s="361"/>
    </row>
    <row r="11" spans="1:16" ht="26" x14ac:dyDescent="0.15">
      <c r="C11" s="112" t="s">
        <v>1055</v>
      </c>
      <c r="D11" s="309" t="s">
        <v>1064</v>
      </c>
      <c r="E11" s="111">
        <v>6</v>
      </c>
      <c r="F11" s="318">
        <v>5.38657391669441E-2</v>
      </c>
      <c r="G11" s="136" t="s">
        <v>1506</v>
      </c>
      <c r="H11" s="137">
        <v>0.57565456684521299</v>
      </c>
      <c r="K11" s="178" t="s">
        <v>1055</v>
      </c>
      <c r="L11" s="309" t="s">
        <v>1064</v>
      </c>
      <c r="M11" s="112">
        <v>6</v>
      </c>
      <c r="N11" s="318">
        <v>0.62255741570958301</v>
      </c>
      <c r="O11" s="111" t="s">
        <v>1519</v>
      </c>
      <c r="P11" s="132">
        <v>0.26442779247874099</v>
      </c>
    </row>
    <row r="12" spans="1:16" ht="13" x14ac:dyDescent="0.15">
      <c r="D12" s="309" t="s">
        <v>1065</v>
      </c>
      <c r="E12" s="111">
        <v>6</v>
      </c>
      <c r="F12" s="293" t="s">
        <v>1534</v>
      </c>
      <c r="G12" s="136" t="s">
        <v>1507</v>
      </c>
      <c r="H12" s="137">
        <v>0.27753909576202102</v>
      </c>
      <c r="L12" s="309" t="s">
        <v>1065</v>
      </c>
      <c r="M12" s="112">
        <v>6</v>
      </c>
      <c r="N12" s="293" t="s">
        <v>1151</v>
      </c>
      <c r="O12" s="111" t="s">
        <v>1518</v>
      </c>
      <c r="P12" s="132">
        <v>0.923388947652929</v>
      </c>
    </row>
    <row r="13" spans="1:16" ht="13" x14ac:dyDescent="0.15">
      <c r="D13" s="309" t="s">
        <v>1066</v>
      </c>
      <c r="E13" s="111">
        <v>6</v>
      </c>
      <c r="G13" s="136" t="s">
        <v>1508</v>
      </c>
      <c r="H13" s="137">
        <v>0.20324838260209199</v>
      </c>
      <c r="L13" s="309" t="s">
        <v>1066</v>
      </c>
      <c r="M13" s="112">
        <v>6</v>
      </c>
      <c r="O13" s="111" t="s">
        <v>1517</v>
      </c>
      <c r="P13" s="132">
        <v>0.34495368260478398</v>
      </c>
    </row>
    <row r="14" spans="1:16" ht="22" customHeight="1" x14ac:dyDescent="0.15">
      <c r="C14" s="357"/>
      <c r="D14" s="323" t="s">
        <v>1207</v>
      </c>
      <c r="E14" s="358"/>
      <c r="F14" s="358"/>
      <c r="G14" s="325" t="s">
        <v>9</v>
      </c>
      <c r="H14" s="325" t="s">
        <v>9</v>
      </c>
      <c r="J14" s="357"/>
      <c r="K14" s="359"/>
      <c r="L14" s="323" t="s">
        <v>1207</v>
      </c>
      <c r="M14" s="358"/>
      <c r="N14" s="358"/>
      <c r="O14" s="325" t="s">
        <v>9</v>
      </c>
      <c r="P14" s="325" t="s">
        <v>9</v>
      </c>
    </row>
    <row r="15" spans="1:16" ht="39" x14ac:dyDescent="0.15">
      <c r="C15" s="112" t="s">
        <v>1056</v>
      </c>
      <c r="D15" s="309" t="s">
        <v>1064</v>
      </c>
      <c r="E15" s="111">
        <v>5</v>
      </c>
      <c r="F15" s="318">
        <v>0.120583467933583</v>
      </c>
      <c r="G15" s="136" t="s">
        <v>1509</v>
      </c>
      <c r="H15" s="137">
        <v>0.56882836681662596</v>
      </c>
      <c r="K15" s="178" t="s">
        <v>1056</v>
      </c>
      <c r="L15" s="309" t="s">
        <v>1064</v>
      </c>
      <c r="M15" s="112">
        <v>4</v>
      </c>
      <c r="N15" s="318">
        <v>0.131779141632824</v>
      </c>
      <c r="O15" s="111" t="s">
        <v>1521</v>
      </c>
      <c r="P15" s="132">
        <v>9.2727002152155194E-2</v>
      </c>
    </row>
    <row r="16" spans="1:16" ht="13" x14ac:dyDescent="0.15">
      <c r="D16" s="309" t="s">
        <v>1065</v>
      </c>
      <c r="E16" s="111">
        <v>5</v>
      </c>
      <c r="F16" s="293" t="s">
        <v>1535</v>
      </c>
      <c r="G16" s="136" t="s">
        <v>1510</v>
      </c>
      <c r="H16" s="137">
        <v>0.69318513918018598</v>
      </c>
      <c r="L16" s="362" t="s">
        <v>1065</v>
      </c>
      <c r="M16" s="112">
        <v>4</v>
      </c>
      <c r="N16" s="132">
        <v>0.108274006797195</v>
      </c>
      <c r="O16" s="111" t="s">
        <v>1520</v>
      </c>
      <c r="P16" s="132">
        <v>0.19615937499342501</v>
      </c>
    </row>
    <row r="17" spans="1:16" ht="17" customHeight="1" x14ac:dyDescent="0.15">
      <c r="D17" s="309" t="s">
        <v>1066</v>
      </c>
      <c r="E17" s="111">
        <v>5</v>
      </c>
      <c r="G17" s="136" t="s">
        <v>1530</v>
      </c>
      <c r="H17" s="137">
        <v>0.61094798917847004</v>
      </c>
      <c r="L17" s="362" t="s">
        <v>1066</v>
      </c>
      <c r="M17" s="112">
        <v>4</v>
      </c>
      <c r="O17" s="111" t="s">
        <v>1532</v>
      </c>
      <c r="P17" s="293" t="s">
        <v>1072</v>
      </c>
    </row>
    <row r="18" spans="1:16" ht="23" customHeight="1" x14ac:dyDescent="0.15">
      <c r="A18" s="183"/>
      <c r="B18" s="183"/>
      <c r="C18" s="183"/>
      <c r="D18" s="302" t="s">
        <v>1207</v>
      </c>
      <c r="E18" s="185"/>
      <c r="F18" s="185"/>
      <c r="G18" s="314" t="s">
        <v>9</v>
      </c>
      <c r="H18" s="315" t="s">
        <v>9</v>
      </c>
      <c r="I18" s="183"/>
      <c r="J18" s="183"/>
      <c r="K18" s="299"/>
      <c r="L18" s="363" t="s">
        <v>1207</v>
      </c>
      <c r="M18" s="185"/>
      <c r="N18" s="185"/>
      <c r="O18" s="314" t="s">
        <v>9</v>
      </c>
      <c r="P18" s="315" t="s">
        <v>9</v>
      </c>
    </row>
    <row r="19" spans="1:16" ht="18" customHeight="1" x14ac:dyDescent="0.15">
      <c r="D19" s="309"/>
      <c r="H19" s="137"/>
      <c r="O19" s="319"/>
      <c r="P19" s="137"/>
    </row>
    <row r="20" spans="1:16" ht="53" x14ac:dyDescent="0.15">
      <c r="A20" s="174" t="s">
        <v>46</v>
      </c>
      <c r="B20" s="174" t="s">
        <v>1103</v>
      </c>
      <c r="C20" s="174" t="s">
        <v>1062</v>
      </c>
      <c r="D20" s="146" t="s">
        <v>1063</v>
      </c>
      <c r="E20" s="146" t="s">
        <v>47</v>
      </c>
      <c r="F20" s="146" t="s">
        <v>1972</v>
      </c>
      <c r="G20" s="122" t="s">
        <v>1099</v>
      </c>
      <c r="H20" s="122" t="s">
        <v>1969</v>
      </c>
      <c r="I20" s="333"/>
      <c r="J20" s="174" t="s">
        <v>1104</v>
      </c>
      <c r="K20" s="146" t="s">
        <v>1062</v>
      </c>
      <c r="L20" s="146" t="s">
        <v>1063</v>
      </c>
      <c r="M20" s="146" t="s">
        <v>47</v>
      </c>
      <c r="N20" s="146" t="s">
        <v>1972</v>
      </c>
      <c r="O20" s="122" t="s">
        <v>1100</v>
      </c>
      <c r="P20" s="122" t="s">
        <v>1969</v>
      </c>
    </row>
    <row r="21" spans="1:16" ht="13" x14ac:dyDescent="0.15">
      <c r="A21" s="140" t="s">
        <v>1146</v>
      </c>
      <c r="B21" s="276" t="s">
        <v>1097</v>
      </c>
      <c r="C21" s="276" t="s">
        <v>1047</v>
      </c>
      <c r="D21" s="309" t="s">
        <v>1064</v>
      </c>
      <c r="E21" s="111">
        <v>6</v>
      </c>
      <c r="F21" s="318">
        <v>0</v>
      </c>
      <c r="G21" s="111" t="s">
        <v>1149</v>
      </c>
      <c r="H21" s="356" t="s">
        <v>1522</v>
      </c>
      <c r="J21" s="112" t="s">
        <v>1098</v>
      </c>
      <c r="K21" s="112" t="s">
        <v>1047</v>
      </c>
      <c r="L21" s="309" t="s">
        <v>1064</v>
      </c>
      <c r="M21" s="111">
        <v>5</v>
      </c>
      <c r="N21" s="318">
        <v>0.63929467950221197</v>
      </c>
      <c r="O21" s="111" t="s">
        <v>1525</v>
      </c>
      <c r="P21" s="293" t="s">
        <v>1085</v>
      </c>
    </row>
    <row r="22" spans="1:16" ht="13" x14ac:dyDescent="0.15">
      <c r="A22" s="280"/>
      <c r="B22" s="276"/>
      <c r="C22" s="276"/>
      <c r="D22" s="309" t="s">
        <v>1065</v>
      </c>
      <c r="E22" s="111">
        <v>6</v>
      </c>
      <c r="F22" s="293" t="s">
        <v>1084</v>
      </c>
      <c r="G22" s="111" t="s">
        <v>1523</v>
      </c>
      <c r="H22" s="293" t="s">
        <v>1074</v>
      </c>
      <c r="K22" s="112"/>
      <c r="L22" s="309" t="s">
        <v>1065</v>
      </c>
      <c r="M22" s="111">
        <v>5</v>
      </c>
      <c r="N22" s="132" t="s">
        <v>1071</v>
      </c>
      <c r="O22" s="111" t="s">
        <v>1533</v>
      </c>
      <c r="P22" s="132">
        <v>0.15607540962588101</v>
      </c>
    </row>
    <row r="23" spans="1:16" ht="13" x14ac:dyDescent="0.15">
      <c r="B23" s="276"/>
      <c r="C23" s="276"/>
      <c r="D23" s="309" t="s">
        <v>1066</v>
      </c>
      <c r="E23" s="111">
        <v>6</v>
      </c>
      <c r="G23" s="111" t="s">
        <v>1148</v>
      </c>
      <c r="H23" s="356" t="s">
        <v>1524</v>
      </c>
      <c r="K23" s="112"/>
      <c r="L23" s="309" t="s">
        <v>1066</v>
      </c>
      <c r="M23" s="111">
        <v>5</v>
      </c>
      <c r="O23" s="111" t="s">
        <v>1147</v>
      </c>
      <c r="P23" s="356" t="s">
        <v>1526</v>
      </c>
    </row>
    <row r="24" spans="1:16" ht="21" customHeight="1" x14ac:dyDescent="0.15">
      <c r="B24" s="285"/>
      <c r="C24" s="285"/>
      <c r="D24" s="290" t="s">
        <v>1207</v>
      </c>
      <c r="E24" s="287"/>
      <c r="F24" s="287"/>
      <c r="G24" s="330" t="s">
        <v>9</v>
      </c>
      <c r="H24" s="330" t="s">
        <v>9</v>
      </c>
      <c r="J24" s="284"/>
      <c r="K24" s="284"/>
      <c r="L24" s="290" t="s">
        <v>1207</v>
      </c>
      <c r="M24" s="287"/>
      <c r="N24" s="287"/>
      <c r="O24" s="330" t="s">
        <v>9</v>
      </c>
      <c r="P24" s="330" t="s">
        <v>9</v>
      </c>
    </row>
    <row r="25" spans="1:16" ht="50" customHeight="1" x14ac:dyDescent="0.15">
      <c r="A25" s="140" t="s">
        <v>1978</v>
      </c>
      <c r="B25" s="140"/>
      <c r="C25" s="140"/>
      <c r="D25" s="140"/>
      <c r="E25" s="140"/>
      <c r="F25" s="140"/>
      <c r="G25" s="140"/>
      <c r="H25" s="140"/>
      <c r="I25" s="140"/>
      <c r="J25" s="140"/>
      <c r="K25" s="140"/>
      <c r="L25" s="140"/>
      <c r="M25" s="140"/>
      <c r="N25" s="140"/>
      <c r="O25" s="140"/>
      <c r="P25" s="140"/>
    </row>
  </sheetData>
  <mergeCells count="6">
    <mergeCell ref="A21:A22"/>
    <mergeCell ref="A3:A4"/>
    <mergeCell ref="A25:P25"/>
    <mergeCell ref="B3:B5"/>
    <mergeCell ref="A1:L1"/>
    <mergeCell ref="J3:J5"/>
  </mergeCells>
  <pageMargins left="0.7" right="0.7" top="0.75" bottom="0.75" header="0.3" footer="0.3"/>
  <pageSetup paperSize="9" orientation="landscape" horizontalDpi="0" verticalDpi="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475DCD-A7BB-F940-BB84-47A4207B1FBF}">
  <dimension ref="A1:G39"/>
  <sheetViews>
    <sheetView zoomScale="110" zoomScaleNormal="110" workbookViewId="0">
      <selection activeCell="A2" sqref="A2"/>
    </sheetView>
  </sheetViews>
  <sheetFormatPr baseColWidth="10" defaultRowHeight="13" x14ac:dyDescent="0.15"/>
  <cols>
    <col min="1" max="1" width="33.83203125" style="41" customWidth="1"/>
    <col min="2" max="2" width="13.6640625" style="41" customWidth="1"/>
    <col min="3" max="3" width="10.5" style="364" customWidth="1"/>
    <col min="4" max="4" width="8.5" style="365" customWidth="1"/>
    <col min="5" max="5" width="10.83203125" style="366"/>
    <col min="6" max="6" width="22" style="364" customWidth="1"/>
    <col min="7" max="7" width="12.5" style="82" customWidth="1"/>
    <col min="8" max="16384" width="10.83203125" style="41"/>
  </cols>
  <sheetData>
    <row r="1" spans="1:7" x14ac:dyDescent="0.15">
      <c r="A1" s="41" t="s">
        <v>1982</v>
      </c>
    </row>
    <row r="2" spans="1:7" ht="28" x14ac:dyDescent="0.15">
      <c r="A2" s="367" t="s">
        <v>1028</v>
      </c>
      <c r="B2" s="367" t="s">
        <v>1061</v>
      </c>
      <c r="C2" s="368" t="s">
        <v>1063</v>
      </c>
      <c r="D2" s="368" t="s">
        <v>47</v>
      </c>
      <c r="E2" s="368" t="s">
        <v>1979</v>
      </c>
      <c r="F2" s="368" t="s">
        <v>1099</v>
      </c>
      <c r="G2" s="368" t="s">
        <v>1980</v>
      </c>
    </row>
    <row r="3" spans="1:7" x14ac:dyDescent="0.15">
      <c r="A3" s="41" t="s">
        <v>36</v>
      </c>
      <c r="B3" s="41" t="s">
        <v>51</v>
      </c>
      <c r="C3" s="82"/>
      <c r="D3" s="82"/>
    </row>
    <row r="4" spans="1:7" x14ac:dyDescent="0.15">
      <c r="A4" s="41" t="s">
        <v>1568</v>
      </c>
      <c r="C4" s="82"/>
      <c r="D4" s="82"/>
    </row>
    <row r="5" spans="1:7" x14ac:dyDescent="0.15">
      <c r="A5" s="41" t="s">
        <v>1726</v>
      </c>
      <c r="C5" s="82" t="s">
        <v>1064</v>
      </c>
      <c r="D5" s="82">
        <v>14</v>
      </c>
      <c r="E5" s="366">
        <v>0.766011385880211</v>
      </c>
      <c r="F5" s="364" t="s">
        <v>1536</v>
      </c>
      <c r="G5" s="365">
        <v>0.75525049486602602</v>
      </c>
    </row>
    <row r="6" spans="1:7" x14ac:dyDescent="0.15">
      <c r="A6" s="41" t="s">
        <v>1727</v>
      </c>
      <c r="C6" s="82" t="s">
        <v>1064</v>
      </c>
      <c r="D6" s="82">
        <v>3</v>
      </c>
      <c r="E6" s="366">
        <v>0.96048555633666399</v>
      </c>
      <c r="F6" s="364" t="s">
        <v>1537</v>
      </c>
      <c r="G6" s="369" t="s">
        <v>1068</v>
      </c>
    </row>
    <row r="7" spans="1:7" x14ac:dyDescent="0.15">
      <c r="A7" s="41" t="s">
        <v>1728</v>
      </c>
      <c r="C7" s="82" t="s">
        <v>1064</v>
      </c>
      <c r="D7" s="82">
        <v>22</v>
      </c>
      <c r="E7" s="366">
        <v>0.77885655241361196</v>
      </c>
      <c r="F7" s="364" t="s">
        <v>1538</v>
      </c>
      <c r="G7" s="370" t="s">
        <v>1565</v>
      </c>
    </row>
    <row r="8" spans="1:7" x14ac:dyDescent="0.15">
      <c r="A8" s="41" t="s">
        <v>1729</v>
      </c>
      <c r="C8" s="82" t="s">
        <v>1064</v>
      </c>
      <c r="D8" s="82">
        <v>17</v>
      </c>
      <c r="E8" s="366">
        <v>0.75549788231540105</v>
      </c>
      <c r="F8" s="364" t="s">
        <v>1539</v>
      </c>
      <c r="G8" s="369" t="s">
        <v>1085</v>
      </c>
    </row>
    <row r="9" spans="1:7" x14ac:dyDescent="0.15">
      <c r="A9" s="41" t="s">
        <v>1570</v>
      </c>
      <c r="C9" s="82" t="s">
        <v>1064</v>
      </c>
      <c r="D9" s="82">
        <v>14</v>
      </c>
      <c r="E9" s="366">
        <v>0.67772371292052302</v>
      </c>
      <c r="F9" s="364" t="s">
        <v>1555</v>
      </c>
      <c r="G9" s="365">
        <v>0.46741613353129902</v>
      </c>
    </row>
    <row r="10" spans="1:7" x14ac:dyDescent="0.15">
      <c r="A10" s="371" t="s">
        <v>1564</v>
      </c>
      <c r="B10" s="371"/>
      <c r="C10" s="372" t="s">
        <v>1064</v>
      </c>
      <c r="D10" s="372">
        <v>70</v>
      </c>
      <c r="E10" s="373">
        <v>0.836042818291451</v>
      </c>
      <c r="F10" s="374" t="s">
        <v>1551</v>
      </c>
      <c r="G10" s="375" t="s">
        <v>1566</v>
      </c>
    </row>
    <row r="11" spans="1:7" x14ac:dyDescent="0.15">
      <c r="A11" s="41" t="s">
        <v>1568</v>
      </c>
      <c r="B11" s="41" t="s">
        <v>52</v>
      </c>
      <c r="C11" s="82"/>
      <c r="D11" s="82"/>
      <c r="G11" s="376"/>
    </row>
    <row r="12" spans="1:7" x14ac:dyDescent="0.15">
      <c r="A12" s="41" t="s">
        <v>1726</v>
      </c>
      <c r="C12" s="82" t="s">
        <v>1064</v>
      </c>
      <c r="D12" s="82">
        <v>14</v>
      </c>
      <c r="E12" s="366">
        <v>5.1597929784567002E-2</v>
      </c>
      <c r="F12" s="364" t="s">
        <v>1540</v>
      </c>
      <c r="G12" s="365">
        <v>0.11436052631584701</v>
      </c>
    </row>
    <row r="13" spans="1:7" x14ac:dyDescent="0.15">
      <c r="A13" s="41" t="s">
        <v>1727</v>
      </c>
      <c r="C13" s="82" t="s">
        <v>1064</v>
      </c>
      <c r="D13" s="82">
        <v>3</v>
      </c>
      <c r="E13" s="366">
        <v>0.99592890933770095</v>
      </c>
      <c r="F13" s="364" t="s">
        <v>1541</v>
      </c>
      <c r="G13" s="365">
        <v>5.7657343728646997E-2</v>
      </c>
    </row>
    <row r="14" spans="1:7" x14ac:dyDescent="0.15">
      <c r="A14" s="41" t="s">
        <v>1728</v>
      </c>
      <c r="C14" s="82" t="s">
        <v>1064</v>
      </c>
      <c r="D14" s="82">
        <v>22</v>
      </c>
      <c r="E14" s="366">
        <v>0.87707577907506296</v>
      </c>
      <c r="F14" s="364" t="s">
        <v>1542</v>
      </c>
      <c r="G14" s="369" t="s">
        <v>1093</v>
      </c>
    </row>
    <row r="15" spans="1:7" x14ac:dyDescent="0.15">
      <c r="A15" s="41" t="s">
        <v>1729</v>
      </c>
      <c r="C15" s="82" t="s">
        <v>1064</v>
      </c>
      <c r="D15" s="82">
        <v>17</v>
      </c>
      <c r="E15" s="366">
        <v>0.614326604369685</v>
      </c>
      <c r="F15" s="364" t="s">
        <v>1543</v>
      </c>
      <c r="G15" s="365">
        <v>0.141140531363463</v>
      </c>
    </row>
    <row r="16" spans="1:7" x14ac:dyDescent="0.15">
      <c r="A16" s="41" t="s">
        <v>1570</v>
      </c>
      <c r="C16" s="82" t="s">
        <v>1064</v>
      </c>
      <c r="D16" s="82">
        <v>14</v>
      </c>
      <c r="E16" s="366">
        <v>0.28633437518960803</v>
      </c>
      <c r="F16" s="364" t="s">
        <v>1556</v>
      </c>
      <c r="G16" s="365">
        <v>0.67973529838068003</v>
      </c>
    </row>
    <row r="17" spans="1:7" x14ac:dyDescent="0.15">
      <c r="A17" s="371" t="s">
        <v>1564</v>
      </c>
      <c r="B17" s="371"/>
      <c r="C17" s="372" t="s">
        <v>1064</v>
      </c>
      <c r="D17" s="372">
        <v>70</v>
      </c>
      <c r="E17" s="373">
        <v>0.955776255490844</v>
      </c>
      <c r="F17" s="374" t="s">
        <v>1557</v>
      </c>
      <c r="G17" s="377" t="s">
        <v>1359</v>
      </c>
    </row>
    <row r="18" spans="1:7" x14ac:dyDescent="0.15">
      <c r="A18" s="41" t="s">
        <v>1568</v>
      </c>
      <c r="B18" s="41" t="s">
        <v>1095</v>
      </c>
      <c r="C18" s="82"/>
      <c r="D18" s="82"/>
      <c r="G18" s="365"/>
    </row>
    <row r="19" spans="1:7" x14ac:dyDescent="0.15">
      <c r="A19" s="41" t="s">
        <v>1726</v>
      </c>
      <c r="C19" s="82" t="s">
        <v>1064</v>
      </c>
      <c r="D19" s="82">
        <v>14</v>
      </c>
      <c r="E19" s="366">
        <v>0.193242459600873</v>
      </c>
      <c r="F19" s="364" t="s">
        <v>1544</v>
      </c>
      <c r="G19" s="365">
        <v>0.27288004949785299</v>
      </c>
    </row>
    <row r="20" spans="1:7" x14ac:dyDescent="0.15">
      <c r="A20" s="41" t="s">
        <v>1727</v>
      </c>
      <c r="C20" s="82" t="s">
        <v>1064</v>
      </c>
      <c r="D20" s="82">
        <v>3</v>
      </c>
      <c r="E20" s="366">
        <v>0.64575503683674396</v>
      </c>
      <c r="F20" s="364" t="s">
        <v>1545</v>
      </c>
      <c r="G20" s="369" t="s">
        <v>1085</v>
      </c>
    </row>
    <row r="21" spans="1:7" x14ac:dyDescent="0.15">
      <c r="A21" s="41" t="s">
        <v>1728</v>
      </c>
      <c r="C21" s="82" t="s">
        <v>1064</v>
      </c>
      <c r="D21" s="82">
        <v>22</v>
      </c>
      <c r="E21" s="366">
        <v>0.63942914824264796</v>
      </c>
      <c r="F21" s="364" t="s">
        <v>1546</v>
      </c>
      <c r="G21" s="369" t="s">
        <v>1094</v>
      </c>
    </row>
    <row r="22" spans="1:7" x14ac:dyDescent="0.15">
      <c r="A22" s="41" t="s">
        <v>1729</v>
      </c>
      <c r="C22" s="82" t="s">
        <v>1064</v>
      </c>
      <c r="D22" s="82">
        <v>17</v>
      </c>
      <c r="E22" s="366">
        <v>0.44670366775262699</v>
      </c>
      <c r="F22" s="364" t="s">
        <v>1547</v>
      </c>
      <c r="G22" s="365">
        <v>0.87578329838069702</v>
      </c>
    </row>
    <row r="23" spans="1:7" x14ac:dyDescent="0.15">
      <c r="A23" s="41" t="s">
        <v>1570</v>
      </c>
      <c r="C23" s="82" t="s">
        <v>1064</v>
      </c>
      <c r="D23" s="82">
        <v>14</v>
      </c>
      <c r="E23" s="366">
        <v>0.83457077227629695</v>
      </c>
      <c r="F23" s="364" t="s">
        <v>1558</v>
      </c>
      <c r="G23" s="365">
        <v>0.189797830587944</v>
      </c>
    </row>
    <row r="24" spans="1:7" ht="17" customHeight="1" x14ac:dyDescent="0.15">
      <c r="A24" s="371" t="s">
        <v>1564</v>
      </c>
      <c r="B24" s="371"/>
      <c r="C24" s="372" t="s">
        <v>1064</v>
      </c>
      <c r="D24" s="372">
        <v>70</v>
      </c>
      <c r="E24" s="373">
        <v>0.70550403290802199</v>
      </c>
      <c r="F24" s="374" t="s">
        <v>1552</v>
      </c>
      <c r="G24" s="378">
        <v>6.8073114676294302E-2</v>
      </c>
    </row>
    <row r="25" spans="1:7" ht="17" customHeight="1" x14ac:dyDescent="0.15">
      <c r="A25" s="41" t="s">
        <v>1568</v>
      </c>
      <c r="B25" s="41" t="s">
        <v>1096</v>
      </c>
      <c r="C25" s="82"/>
      <c r="D25" s="82"/>
      <c r="G25" s="365"/>
    </row>
    <row r="26" spans="1:7" x14ac:dyDescent="0.15">
      <c r="A26" s="41" t="s">
        <v>1726</v>
      </c>
      <c r="C26" s="82" t="s">
        <v>1064</v>
      </c>
      <c r="D26" s="82">
        <v>14</v>
      </c>
      <c r="E26" s="366">
        <v>0.21961787051142001</v>
      </c>
      <c r="F26" s="364" t="s">
        <v>1548</v>
      </c>
      <c r="G26" s="365">
        <v>0.60242946149121501</v>
      </c>
    </row>
    <row r="27" spans="1:7" x14ac:dyDescent="0.15">
      <c r="A27" s="41" t="s">
        <v>1727</v>
      </c>
      <c r="C27" s="82" t="s">
        <v>1064</v>
      </c>
      <c r="D27" s="82">
        <v>3</v>
      </c>
      <c r="E27" s="366">
        <v>0.99530624913116295</v>
      </c>
      <c r="F27" s="364" t="s">
        <v>1549</v>
      </c>
      <c r="G27" s="369" t="s">
        <v>1567</v>
      </c>
    </row>
    <row r="28" spans="1:7" x14ac:dyDescent="0.15">
      <c r="A28" s="41" t="s">
        <v>1728</v>
      </c>
      <c r="C28" s="82" t="s">
        <v>1064</v>
      </c>
      <c r="D28" s="82">
        <v>22</v>
      </c>
      <c r="E28" s="366">
        <v>0.86990263013242097</v>
      </c>
      <c r="F28" s="364" t="s">
        <v>1550</v>
      </c>
      <c r="G28" s="369" t="s">
        <v>1084</v>
      </c>
    </row>
    <row r="29" spans="1:7" x14ac:dyDescent="0.15">
      <c r="A29" s="41" t="s">
        <v>1729</v>
      </c>
      <c r="C29" s="82" t="s">
        <v>1064</v>
      </c>
      <c r="D29" s="82">
        <v>17</v>
      </c>
      <c r="E29" s="366">
        <v>0.69634267085703005</v>
      </c>
      <c r="F29" s="364" t="s">
        <v>1559</v>
      </c>
      <c r="G29" s="365">
        <v>7.6425470529477194E-2</v>
      </c>
    </row>
    <row r="30" spans="1:7" x14ac:dyDescent="0.15">
      <c r="A30" s="41" t="s">
        <v>1570</v>
      </c>
      <c r="C30" s="82" t="s">
        <v>1064</v>
      </c>
      <c r="D30" s="82">
        <v>14</v>
      </c>
      <c r="E30" s="366">
        <v>0.53851564338876101</v>
      </c>
      <c r="F30" s="364" t="s">
        <v>1554</v>
      </c>
      <c r="G30" s="365">
        <v>0.71253195128525404</v>
      </c>
    </row>
    <row r="31" spans="1:7" ht="17" customHeight="1" x14ac:dyDescent="0.15">
      <c r="A31" s="371" t="s">
        <v>1564</v>
      </c>
      <c r="B31" s="371"/>
      <c r="C31" s="372" t="s">
        <v>1064</v>
      </c>
      <c r="D31" s="372">
        <v>70</v>
      </c>
      <c r="E31" s="373">
        <v>0.956380679827742</v>
      </c>
      <c r="F31" s="374" t="s">
        <v>1553</v>
      </c>
      <c r="G31" s="377" t="s">
        <v>1093</v>
      </c>
    </row>
    <row r="32" spans="1:7" ht="17" customHeight="1" x14ac:dyDescent="0.15">
      <c r="A32" s="41" t="s">
        <v>1568</v>
      </c>
      <c r="B32" s="41" t="s">
        <v>1162</v>
      </c>
      <c r="C32" s="82"/>
      <c r="D32" s="82"/>
      <c r="G32" s="365"/>
    </row>
    <row r="33" spans="1:7" x14ac:dyDescent="0.15">
      <c r="A33" s="41" t="s">
        <v>1726</v>
      </c>
      <c r="C33" s="82" t="s">
        <v>1064</v>
      </c>
      <c r="D33" s="82">
        <v>15</v>
      </c>
      <c r="E33" s="366">
        <v>0.30961682390592599</v>
      </c>
      <c r="F33" s="82" t="s">
        <v>1719</v>
      </c>
      <c r="G33" s="365">
        <v>0.65890509005847797</v>
      </c>
    </row>
    <row r="34" spans="1:7" x14ac:dyDescent="0.15">
      <c r="A34" s="41" t="s">
        <v>1727</v>
      </c>
      <c r="C34" s="82" t="s">
        <v>1064</v>
      </c>
      <c r="D34" s="82">
        <v>3</v>
      </c>
      <c r="E34" s="366">
        <v>0.94639240262893698</v>
      </c>
      <c r="F34" s="82" t="s">
        <v>1720</v>
      </c>
      <c r="G34" s="369" t="s">
        <v>1078</v>
      </c>
    </row>
    <row r="35" spans="1:7" x14ac:dyDescent="0.15">
      <c r="A35" s="41" t="s">
        <v>1728</v>
      </c>
      <c r="C35" s="82" t="s">
        <v>1064</v>
      </c>
      <c r="D35" s="82">
        <v>22</v>
      </c>
      <c r="E35" s="366">
        <v>0.370603488830132</v>
      </c>
      <c r="F35" s="82" t="s">
        <v>1721</v>
      </c>
      <c r="G35" s="370" t="s">
        <v>1725</v>
      </c>
    </row>
    <row r="36" spans="1:7" x14ac:dyDescent="0.15">
      <c r="A36" s="41" t="s">
        <v>1729</v>
      </c>
      <c r="C36" s="82" t="s">
        <v>1064</v>
      </c>
      <c r="D36" s="82">
        <v>18</v>
      </c>
      <c r="E36" s="366">
        <v>0</v>
      </c>
      <c r="F36" s="82" t="s">
        <v>1722</v>
      </c>
      <c r="G36" s="365">
        <v>0.96123091195142296</v>
      </c>
    </row>
    <row r="37" spans="1:7" x14ac:dyDescent="0.15">
      <c r="A37" s="41" t="s">
        <v>1570</v>
      </c>
      <c r="C37" s="82" t="s">
        <v>1064</v>
      </c>
      <c r="D37" s="82">
        <v>14</v>
      </c>
      <c r="E37" s="366">
        <v>7.2450830756854503E-2</v>
      </c>
      <c r="F37" s="82" t="s">
        <v>1723</v>
      </c>
      <c r="G37" s="365">
        <v>0.22438004042035001</v>
      </c>
    </row>
    <row r="38" spans="1:7" x14ac:dyDescent="0.15">
      <c r="A38" s="63" t="s">
        <v>1564</v>
      </c>
      <c r="B38" s="63"/>
      <c r="C38" s="85" t="s">
        <v>1064</v>
      </c>
      <c r="D38" s="85">
        <v>72</v>
      </c>
      <c r="E38" s="379">
        <v>0.66</v>
      </c>
      <c r="F38" s="380" t="s">
        <v>1724</v>
      </c>
      <c r="G38" s="381" t="s">
        <v>1145</v>
      </c>
    </row>
    <row r="39" spans="1:7" ht="154" customHeight="1" x14ac:dyDescent="0.15">
      <c r="A39" s="90" t="s">
        <v>1981</v>
      </c>
      <c r="B39" s="90"/>
      <c r="C39" s="90"/>
      <c r="D39" s="90"/>
      <c r="E39" s="90"/>
      <c r="F39" s="90"/>
      <c r="G39" s="90"/>
    </row>
  </sheetData>
  <mergeCells count="1">
    <mergeCell ref="A39:G39"/>
  </mergeCells>
  <pageMargins left="0.7" right="0.7" top="0.75" bottom="0.75" header="0.3" footer="0.3"/>
  <pageSetup paperSize="9" orientation="landscape" horizontalDpi="0" verticalDpi="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0F79D8-D20E-D744-A675-49A1FFEB8F7E}">
  <dimension ref="A1:H13"/>
  <sheetViews>
    <sheetView workbookViewId="0">
      <selection activeCell="A4" sqref="A4"/>
    </sheetView>
  </sheetViews>
  <sheetFormatPr baseColWidth="10" defaultRowHeight="16" x14ac:dyDescent="0.2"/>
  <cols>
    <col min="1" max="1" width="23.5" style="1" customWidth="1"/>
    <col min="2" max="3" width="14.6640625" style="1" customWidth="1"/>
    <col min="4" max="4" width="20" style="1" customWidth="1"/>
    <col min="5" max="5" width="14.33203125" style="1" customWidth="1"/>
    <col min="6" max="16384" width="10.83203125" style="1"/>
  </cols>
  <sheetData>
    <row r="1" spans="1:8" ht="33" customHeight="1" x14ac:dyDescent="0.2">
      <c r="A1" s="16" t="s">
        <v>1878</v>
      </c>
      <c r="B1" s="16"/>
      <c r="C1" s="16"/>
      <c r="D1" s="16"/>
      <c r="E1" s="16"/>
      <c r="F1" s="2"/>
      <c r="G1" s="2"/>
      <c r="H1" s="2"/>
    </row>
    <row r="2" spans="1:8" x14ac:dyDescent="0.2">
      <c r="A2" s="17" t="s">
        <v>46</v>
      </c>
      <c r="B2" s="17" t="s">
        <v>1730</v>
      </c>
      <c r="C2" s="18" t="s">
        <v>1063</v>
      </c>
      <c r="D2" s="18" t="s">
        <v>1099</v>
      </c>
      <c r="E2" s="18" t="s">
        <v>1879</v>
      </c>
    </row>
    <row r="3" spans="1:8" ht="19" customHeight="1" x14ac:dyDescent="0.2">
      <c r="A3" s="5" t="s">
        <v>1076</v>
      </c>
      <c r="B3" s="5" t="s">
        <v>1095</v>
      </c>
      <c r="C3" s="19" t="s">
        <v>1064</v>
      </c>
      <c r="D3" s="19" t="s">
        <v>1731</v>
      </c>
      <c r="E3" s="19" t="s">
        <v>1077</v>
      </c>
    </row>
    <row r="4" spans="1:8" ht="19" customHeight="1" x14ac:dyDescent="0.2">
      <c r="A4" s="5" t="s">
        <v>1853</v>
      </c>
      <c r="B4" s="5" t="s">
        <v>52</v>
      </c>
      <c r="C4" s="19" t="s">
        <v>1064</v>
      </c>
      <c r="D4" s="19" t="s">
        <v>1732</v>
      </c>
      <c r="E4" s="19" t="s">
        <v>1051</v>
      </c>
    </row>
    <row r="5" spans="1:8" ht="19" customHeight="1" x14ac:dyDescent="0.2">
      <c r="A5" s="5" t="s">
        <v>1733</v>
      </c>
      <c r="B5" s="5" t="s">
        <v>1734</v>
      </c>
      <c r="C5" s="19" t="s">
        <v>1064</v>
      </c>
      <c r="D5" s="20" t="s">
        <v>1735</v>
      </c>
      <c r="E5" s="19" t="s">
        <v>1838</v>
      </c>
    </row>
    <row r="6" spans="1:8" ht="19" customHeight="1" x14ac:dyDescent="0.2">
      <c r="A6" s="5" t="s">
        <v>50</v>
      </c>
      <c r="B6" s="5" t="s">
        <v>1734</v>
      </c>
      <c r="C6" s="19" t="s">
        <v>1064</v>
      </c>
      <c r="D6" s="20" t="s">
        <v>1551</v>
      </c>
      <c r="E6" s="19" t="s">
        <v>1566</v>
      </c>
    </row>
    <row r="7" spans="1:8" ht="19" customHeight="1" x14ac:dyDescent="0.2">
      <c r="A7" s="5"/>
      <c r="B7" s="5" t="s">
        <v>52</v>
      </c>
      <c r="C7" s="19" t="s">
        <v>1064</v>
      </c>
      <c r="D7" s="20" t="s">
        <v>1557</v>
      </c>
      <c r="E7" s="19" t="s">
        <v>1359</v>
      </c>
    </row>
    <row r="8" spans="1:8" ht="19" customHeight="1" x14ac:dyDescent="0.2">
      <c r="A8" s="21"/>
      <c r="B8" s="21" t="s">
        <v>1096</v>
      </c>
      <c r="C8" s="22" t="s">
        <v>1064</v>
      </c>
      <c r="D8" s="23" t="s">
        <v>1553</v>
      </c>
      <c r="E8" s="22" t="s">
        <v>1093</v>
      </c>
    </row>
    <row r="9" spans="1:8" ht="101" customHeight="1" x14ac:dyDescent="0.2">
      <c r="A9" s="24" t="s">
        <v>1880</v>
      </c>
      <c r="B9" s="24"/>
      <c r="C9" s="24"/>
      <c r="D9" s="24"/>
      <c r="E9" s="24"/>
    </row>
    <row r="10" spans="1:8" x14ac:dyDescent="0.2">
      <c r="D10" s="3"/>
    </row>
    <row r="11" spans="1:8" x14ac:dyDescent="0.2">
      <c r="D11" s="3"/>
    </row>
    <row r="12" spans="1:8" x14ac:dyDescent="0.2">
      <c r="D12" s="3"/>
    </row>
    <row r="13" spans="1:8" x14ac:dyDescent="0.2">
      <c r="D13" s="3"/>
    </row>
  </sheetData>
  <mergeCells count="2">
    <mergeCell ref="A9:E9"/>
    <mergeCell ref="A1:E1"/>
  </mergeCells>
  <pageMargins left="0.7" right="0.7" top="0.75" bottom="0.75" header="0.3" footer="0.3"/>
  <pageSetup paperSize="9" orientation="landscape" horizontalDpi="0" verticalDpi="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CCE9BA-1A8B-2B40-B40B-DDD0A8B4B547}">
  <dimension ref="A1:C8"/>
  <sheetViews>
    <sheetView workbookViewId="0">
      <selection activeCell="B6" sqref="B6"/>
    </sheetView>
  </sheetViews>
  <sheetFormatPr baseColWidth="10" defaultColWidth="10.83203125" defaultRowHeight="16" x14ac:dyDescent="0.2"/>
  <cols>
    <col min="1" max="1" width="13.6640625" style="5" customWidth="1"/>
    <col min="2" max="2" width="48.33203125" style="25" customWidth="1"/>
    <col min="3" max="3" width="56.83203125" style="25" customWidth="1"/>
    <col min="4" max="16384" width="10.83203125" style="5"/>
  </cols>
  <sheetData>
    <row r="1" spans="1:3" ht="17" thickBot="1" x14ac:dyDescent="0.25">
      <c r="A1" s="5" t="s">
        <v>1881</v>
      </c>
    </row>
    <row r="2" spans="1:3" ht="17" x14ac:dyDescent="0.2">
      <c r="A2" s="26" t="s">
        <v>1827</v>
      </c>
      <c r="B2" s="26" t="s">
        <v>1828</v>
      </c>
      <c r="C2" s="26" t="s">
        <v>1829</v>
      </c>
    </row>
    <row r="3" spans="1:3" ht="102" x14ac:dyDescent="0.2">
      <c r="A3" s="27" t="s">
        <v>416</v>
      </c>
      <c r="B3" s="27" t="s">
        <v>1830</v>
      </c>
      <c r="C3" s="27" t="s">
        <v>1831</v>
      </c>
    </row>
    <row r="4" spans="1:3" ht="34" x14ac:dyDescent="0.2">
      <c r="A4" s="27" t="s">
        <v>1050</v>
      </c>
      <c r="B4" s="27" t="s">
        <v>1832</v>
      </c>
      <c r="C4" s="27" t="s">
        <v>1833</v>
      </c>
    </row>
    <row r="5" spans="1:3" ht="51" x14ac:dyDescent="0.2">
      <c r="A5" s="27" t="s">
        <v>13</v>
      </c>
      <c r="B5" s="27" t="s">
        <v>1834</v>
      </c>
      <c r="C5" s="27" t="s">
        <v>1833</v>
      </c>
    </row>
    <row r="6" spans="1:3" ht="52" thickBot="1" x14ac:dyDescent="0.25">
      <c r="A6" s="27" t="s">
        <v>14</v>
      </c>
      <c r="B6" s="27" t="s">
        <v>1835</v>
      </c>
      <c r="C6" s="27" t="s">
        <v>1836</v>
      </c>
    </row>
    <row r="7" spans="1:3" ht="18" customHeight="1" x14ac:dyDescent="0.2">
      <c r="A7" s="28" t="s">
        <v>1837</v>
      </c>
      <c r="B7" s="28"/>
      <c r="C7" s="28"/>
    </row>
    <row r="8" spans="1:3" ht="32" customHeight="1" x14ac:dyDescent="0.2">
      <c r="A8" s="24"/>
      <c r="B8" s="24"/>
      <c r="C8" s="24"/>
    </row>
  </sheetData>
  <mergeCells count="2">
    <mergeCell ref="A7:C7"/>
    <mergeCell ref="A8:C8"/>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AD8EF1-66A1-4149-AC65-581B0CFB6071}">
  <dimension ref="A1:I19"/>
  <sheetViews>
    <sheetView topLeftCell="A18" zoomScale="110" zoomScaleNormal="110" workbookViewId="0">
      <selection activeCell="H6" sqref="H6"/>
    </sheetView>
  </sheetViews>
  <sheetFormatPr baseColWidth="10" defaultRowHeight="13" x14ac:dyDescent="0.15"/>
  <cols>
    <col min="1" max="1" width="9.83203125" style="30" customWidth="1"/>
    <col min="2" max="2" width="13.33203125" style="30" customWidth="1"/>
    <col min="3" max="3" width="8.1640625" style="30" customWidth="1"/>
    <col min="4" max="4" width="21.5" style="30" customWidth="1"/>
    <col min="5" max="5" width="17.1640625" style="30" customWidth="1"/>
    <col min="6" max="6" width="10.83203125" style="30" customWidth="1"/>
    <col min="7" max="7" width="13.5" style="30" customWidth="1"/>
    <col min="8" max="8" width="18.33203125" style="30" customWidth="1"/>
    <col min="9" max="16384" width="10.83203125" style="30"/>
  </cols>
  <sheetData>
    <row r="1" spans="1:9" ht="18" customHeight="1" thickBot="1" x14ac:dyDescent="0.2">
      <c r="A1" s="29" t="s">
        <v>1882</v>
      </c>
      <c r="B1" s="29"/>
      <c r="C1" s="29"/>
      <c r="D1" s="29"/>
      <c r="E1" s="29"/>
      <c r="F1" s="29"/>
      <c r="G1" s="29"/>
      <c r="H1" s="29"/>
      <c r="I1" s="29"/>
    </row>
    <row r="2" spans="1:9" ht="29" thickBot="1" x14ac:dyDescent="0.2">
      <c r="A2" s="31"/>
      <c r="B2" s="31" t="s">
        <v>0</v>
      </c>
      <c r="C2" s="31" t="s">
        <v>1</v>
      </c>
      <c r="D2" s="31" t="s">
        <v>2</v>
      </c>
      <c r="E2" s="31" t="s">
        <v>3</v>
      </c>
      <c r="F2" s="31" t="s">
        <v>4</v>
      </c>
      <c r="G2" s="31" t="s">
        <v>5</v>
      </c>
      <c r="H2" s="31" t="s">
        <v>6</v>
      </c>
      <c r="I2" s="31" t="s">
        <v>7</v>
      </c>
    </row>
    <row r="3" spans="1:9" ht="45" customHeight="1" x14ac:dyDescent="0.15">
      <c r="A3" s="32" t="s">
        <v>1153</v>
      </c>
      <c r="B3" s="33" t="s">
        <v>53</v>
      </c>
      <c r="C3" s="33" t="s">
        <v>15</v>
      </c>
      <c r="D3" s="33" t="s">
        <v>16</v>
      </c>
      <c r="E3" s="34" t="s">
        <v>1883</v>
      </c>
      <c r="F3" s="35" t="s">
        <v>17</v>
      </c>
      <c r="G3" s="35" t="s">
        <v>18</v>
      </c>
      <c r="H3" s="33" t="s">
        <v>19</v>
      </c>
      <c r="I3" s="33" t="s">
        <v>12</v>
      </c>
    </row>
    <row r="4" spans="1:9" ht="13" customHeight="1" x14ac:dyDescent="0.15">
      <c r="A4" s="36" t="s">
        <v>20</v>
      </c>
      <c r="B4" s="36"/>
      <c r="C4" s="35"/>
      <c r="D4" s="35"/>
      <c r="E4" s="35"/>
      <c r="F4" s="35"/>
      <c r="G4" s="35"/>
      <c r="H4" s="35"/>
      <c r="I4" s="35"/>
    </row>
    <row r="5" spans="1:9" ht="64" customHeight="1" x14ac:dyDescent="0.15">
      <c r="A5" s="37" t="s">
        <v>21</v>
      </c>
      <c r="B5" s="33" t="s">
        <v>22</v>
      </c>
      <c r="C5" s="33" t="s">
        <v>54</v>
      </c>
      <c r="D5" s="33" t="s">
        <v>23</v>
      </c>
      <c r="E5" s="34">
        <v>209605</v>
      </c>
      <c r="F5" s="35" t="s">
        <v>24</v>
      </c>
      <c r="G5" s="33" t="s">
        <v>25</v>
      </c>
      <c r="H5" s="33" t="s">
        <v>40</v>
      </c>
      <c r="I5" s="33" t="s">
        <v>12</v>
      </c>
    </row>
    <row r="6" spans="1:9" ht="74" customHeight="1" x14ac:dyDescent="0.15">
      <c r="A6" s="37" t="s">
        <v>26</v>
      </c>
      <c r="B6" s="33" t="s">
        <v>27</v>
      </c>
      <c r="C6" s="33" t="s">
        <v>55</v>
      </c>
      <c r="D6" s="33" t="s">
        <v>28</v>
      </c>
      <c r="E6" s="34">
        <v>158550</v>
      </c>
      <c r="F6" s="35" t="s">
        <v>29</v>
      </c>
      <c r="G6" s="33" t="s">
        <v>30</v>
      </c>
      <c r="H6" s="33" t="s">
        <v>40</v>
      </c>
      <c r="I6" s="33" t="s">
        <v>12</v>
      </c>
    </row>
    <row r="7" spans="1:9" ht="71" customHeight="1" x14ac:dyDescent="0.15">
      <c r="A7" s="37" t="s">
        <v>31</v>
      </c>
      <c r="B7" s="33" t="s">
        <v>32</v>
      </c>
      <c r="C7" s="33" t="s">
        <v>54</v>
      </c>
      <c r="D7" s="33" t="s">
        <v>23</v>
      </c>
      <c r="E7" s="34">
        <v>64469</v>
      </c>
      <c r="F7" s="35" t="s">
        <v>33</v>
      </c>
      <c r="G7" s="33" t="s">
        <v>34</v>
      </c>
      <c r="H7" s="33" t="s">
        <v>41</v>
      </c>
      <c r="I7" s="33" t="s">
        <v>12</v>
      </c>
    </row>
    <row r="8" spans="1:9" ht="53" customHeight="1" x14ac:dyDescent="0.15">
      <c r="A8" s="37" t="s">
        <v>35</v>
      </c>
      <c r="B8" s="33" t="s">
        <v>36</v>
      </c>
      <c r="C8" s="33" t="s">
        <v>37</v>
      </c>
      <c r="D8" s="33" t="s">
        <v>28</v>
      </c>
      <c r="E8" s="34">
        <v>149006</v>
      </c>
      <c r="F8" s="35" t="s">
        <v>38</v>
      </c>
      <c r="G8" s="33" t="s">
        <v>39</v>
      </c>
      <c r="H8" s="33" t="s">
        <v>42</v>
      </c>
      <c r="I8" s="33" t="s">
        <v>12</v>
      </c>
    </row>
    <row r="9" spans="1:9" ht="16" customHeight="1" x14ac:dyDescent="0.15">
      <c r="A9" s="36" t="s">
        <v>8</v>
      </c>
      <c r="B9" s="36"/>
      <c r="C9" s="36"/>
      <c r="D9" s="36"/>
      <c r="E9" s="36"/>
      <c r="F9" s="36"/>
      <c r="G9" s="36"/>
      <c r="H9" s="36"/>
      <c r="I9" s="36"/>
    </row>
    <row r="10" spans="1:9" ht="51" customHeight="1" x14ac:dyDescent="0.15">
      <c r="A10" s="37" t="s">
        <v>416</v>
      </c>
      <c r="B10" s="33" t="s">
        <v>9</v>
      </c>
      <c r="C10" s="33" t="s">
        <v>10</v>
      </c>
      <c r="D10" s="33" t="s">
        <v>11</v>
      </c>
      <c r="E10" s="34">
        <v>246139</v>
      </c>
      <c r="F10" s="33">
        <v>44.1</v>
      </c>
      <c r="G10" s="33">
        <v>56.2</v>
      </c>
      <c r="H10" s="38" t="s">
        <v>1851</v>
      </c>
      <c r="I10" s="33" t="s">
        <v>12</v>
      </c>
    </row>
    <row r="11" spans="1:9" ht="51" customHeight="1" x14ac:dyDescent="0.15">
      <c r="A11" s="37" t="s">
        <v>1050</v>
      </c>
      <c r="B11" s="33" t="s">
        <v>9</v>
      </c>
      <c r="C11" s="33" t="s">
        <v>10</v>
      </c>
      <c r="D11" s="33" t="s">
        <v>11</v>
      </c>
      <c r="E11" s="34">
        <v>163511</v>
      </c>
      <c r="F11" s="33">
        <v>44.4</v>
      </c>
      <c r="G11" s="33">
        <v>57.1</v>
      </c>
      <c r="H11" s="38"/>
      <c r="I11" s="33" t="s">
        <v>12</v>
      </c>
    </row>
    <row r="12" spans="1:9" ht="74" customHeight="1" x14ac:dyDescent="0.15">
      <c r="A12" s="37" t="s">
        <v>1154</v>
      </c>
      <c r="B12" s="33" t="s">
        <v>13</v>
      </c>
      <c r="C12" s="33" t="s">
        <v>10</v>
      </c>
      <c r="D12" s="33" t="s">
        <v>11</v>
      </c>
      <c r="E12" s="34">
        <v>135430</v>
      </c>
      <c r="F12" s="33">
        <v>44.4</v>
      </c>
      <c r="G12" s="33">
        <v>57.1</v>
      </c>
      <c r="H12" s="38"/>
      <c r="I12" s="33" t="s">
        <v>12</v>
      </c>
    </row>
    <row r="13" spans="1:9" ht="92" customHeight="1" x14ac:dyDescent="0.15">
      <c r="A13" s="37" t="s">
        <v>1155</v>
      </c>
      <c r="B13" s="33" t="s">
        <v>14</v>
      </c>
      <c r="C13" s="33" t="s">
        <v>10</v>
      </c>
      <c r="D13" s="33" t="s">
        <v>11</v>
      </c>
      <c r="E13" s="34">
        <v>131471</v>
      </c>
      <c r="F13" s="33">
        <v>44.4</v>
      </c>
      <c r="G13" s="33">
        <v>57.1</v>
      </c>
      <c r="H13" s="38"/>
      <c r="I13" s="33" t="s">
        <v>12</v>
      </c>
    </row>
    <row r="14" spans="1:9" ht="159" customHeight="1" x14ac:dyDescent="0.15">
      <c r="A14" s="32" t="s">
        <v>1205</v>
      </c>
      <c r="B14" s="33" t="s">
        <v>9</v>
      </c>
      <c r="C14" s="33" t="s">
        <v>15</v>
      </c>
      <c r="D14" s="33" t="s">
        <v>1039</v>
      </c>
      <c r="E14" s="33" t="s">
        <v>1884</v>
      </c>
      <c r="F14" s="33" t="s">
        <v>247</v>
      </c>
      <c r="G14" s="33" t="s">
        <v>247</v>
      </c>
      <c r="H14" s="38" t="s">
        <v>1826</v>
      </c>
      <c r="I14" s="33" t="s">
        <v>12</v>
      </c>
    </row>
    <row r="15" spans="1:9" ht="155" customHeight="1" x14ac:dyDescent="0.15">
      <c r="A15" s="32" t="s">
        <v>1037</v>
      </c>
      <c r="B15" s="33" t="s">
        <v>9</v>
      </c>
      <c r="C15" s="33" t="s">
        <v>15</v>
      </c>
      <c r="D15" s="33" t="s">
        <v>1039</v>
      </c>
      <c r="E15" s="33" t="s">
        <v>1885</v>
      </c>
      <c r="F15" s="33" t="s">
        <v>247</v>
      </c>
      <c r="G15" s="33" t="s">
        <v>247</v>
      </c>
      <c r="H15" s="38"/>
      <c r="I15" s="33" t="s">
        <v>12</v>
      </c>
    </row>
    <row r="16" spans="1:9" ht="74" customHeight="1" x14ac:dyDescent="0.15">
      <c r="A16" s="32" t="s">
        <v>43</v>
      </c>
      <c r="B16" s="33" t="s">
        <v>44</v>
      </c>
      <c r="C16" s="33" t="s">
        <v>10</v>
      </c>
      <c r="D16" s="33" t="s">
        <v>1041</v>
      </c>
      <c r="E16" s="34">
        <v>344136</v>
      </c>
      <c r="F16" s="33" t="s">
        <v>1044</v>
      </c>
      <c r="G16" s="33" t="s">
        <v>1045</v>
      </c>
      <c r="H16" s="33" t="s">
        <v>1886</v>
      </c>
      <c r="I16" s="33" t="s">
        <v>12</v>
      </c>
    </row>
    <row r="17" spans="1:9" ht="77" customHeight="1" x14ac:dyDescent="0.15">
      <c r="A17" s="32" t="s">
        <v>1046</v>
      </c>
      <c r="B17" s="33" t="s">
        <v>1038</v>
      </c>
      <c r="C17" s="33" t="s">
        <v>10</v>
      </c>
      <c r="D17" s="33" t="s">
        <v>1040</v>
      </c>
      <c r="E17" s="34">
        <v>36116</v>
      </c>
      <c r="F17" s="33" t="s">
        <v>1044</v>
      </c>
      <c r="G17" s="33" t="s">
        <v>1043</v>
      </c>
      <c r="H17" s="33" t="s">
        <v>1042</v>
      </c>
      <c r="I17" s="33" t="s">
        <v>12</v>
      </c>
    </row>
    <row r="18" spans="1:9" ht="195" customHeight="1" thickBot="1" x14ac:dyDescent="0.2">
      <c r="A18" s="32" t="s">
        <v>1048</v>
      </c>
      <c r="B18" s="33" t="s">
        <v>9</v>
      </c>
      <c r="C18" s="33" t="s">
        <v>10</v>
      </c>
      <c r="D18" s="33" t="s">
        <v>1049</v>
      </c>
      <c r="E18" s="34">
        <v>32858</v>
      </c>
      <c r="F18" s="33">
        <v>63.9</v>
      </c>
      <c r="G18" s="33">
        <v>51.5</v>
      </c>
      <c r="H18" s="33" t="s">
        <v>1887</v>
      </c>
      <c r="I18" s="33" t="s">
        <v>12</v>
      </c>
    </row>
    <row r="19" spans="1:9" ht="135" customHeight="1" x14ac:dyDescent="0.15">
      <c r="A19" s="39" t="s">
        <v>1888</v>
      </c>
      <c r="B19" s="39"/>
      <c r="C19" s="39"/>
      <c r="D19" s="39"/>
      <c r="E19" s="39"/>
      <c r="F19" s="39"/>
      <c r="G19" s="39"/>
      <c r="H19" s="39"/>
      <c r="I19" s="39"/>
    </row>
  </sheetData>
  <mergeCells count="6">
    <mergeCell ref="A4:B4"/>
    <mergeCell ref="A1:I1"/>
    <mergeCell ref="A9:I9"/>
    <mergeCell ref="H10:H13"/>
    <mergeCell ref="A19:I19"/>
    <mergeCell ref="H14:H15"/>
  </mergeCells>
  <pageMargins left="0.7" right="0.7" top="0.75" bottom="0.75" header="0.3" footer="0.3"/>
  <pageSetup paperSize="9" orientation="landscape" horizontalDpi="0" verticalDpi="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2C6F24-89C6-B34C-947B-0E26DC13FE7F}">
  <dimension ref="A1:AG22"/>
  <sheetViews>
    <sheetView zoomScale="110" zoomScaleNormal="110" workbookViewId="0">
      <pane xSplit="2" ySplit="4" topLeftCell="N5" activePane="bottomRight" state="frozen"/>
      <selection pane="topRight" activeCell="C1" sqref="C1"/>
      <selection pane="bottomLeft" activeCell="A5" sqref="A5"/>
      <selection pane="bottomRight" activeCell="X3" sqref="X3:AA3"/>
    </sheetView>
  </sheetViews>
  <sheetFormatPr baseColWidth="10" defaultRowHeight="13" x14ac:dyDescent="0.15"/>
  <cols>
    <col min="1" max="1" width="13.5" style="30" customWidth="1"/>
    <col min="2" max="2" width="18.83203125" style="41" customWidth="1"/>
    <col min="3" max="3" width="11.5" style="41" customWidth="1"/>
    <col min="4" max="4" width="11" style="41" customWidth="1"/>
    <col min="5" max="5" width="9.6640625" style="41" customWidth="1"/>
    <col min="6" max="6" width="0.83203125" style="41" customWidth="1"/>
    <col min="7" max="7" width="10.1640625" style="41" customWidth="1"/>
    <col min="8" max="8" width="9.5" style="41" customWidth="1"/>
    <col min="9" max="9" width="0.83203125" style="41" customWidth="1"/>
    <col min="10" max="10" width="9.33203125" style="41" customWidth="1"/>
    <col min="11" max="11" width="9.83203125" style="41" customWidth="1"/>
    <col min="12" max="12" width="0.6640625" style="41" customWidth="1"/>
    <col min="13" max="13" width="9.33203125" style="41" customWidth="1"/>
    <col min="14" max="14" width="9.6640625" style="41" customWidth="1"/>
    <col min="15" max="15" width="0.6640625" style="41" customWidth="1"/>
    <col min="16" max="16" width="14.83203125" style="41" customWidth="1"/>
    <col min="17" max="17" width="14" style="41" customWidth="1"/>
    <col min="18" max="18" width="10.5" style="41" customWidth="1"/>
    <col min="19" max="19" width="13.5" style="41" customWidth="1"/>
    <col min="20" max="21" width="0.83203125" style="41" customWidth="1"/>
    <col min="22" max="22" width="14.1640625" style="41" customWidth="1"/>
    <col min="23" max="24" width="15" style="41" customWidth="1"/>
    <col min="25" max="25" width="13.1640625" style="41" customWidth="1"/>
    <col min="26" max="26" width="10.83203125" style="41" customWidth="1"/>
    <col min="27" max="27" width="13.6640625" style="41" customWidth="1"/>
    <col min="28" max="28" width="0.83203125" style="41" customWidth="1"/>
    <col min="29" max="29" width="13.6640625" style="41" customWidth="1"/>
    <col min="30" max="30" width="0.83203125" style="41" customWidth="1"/>
    <col min="31" max="31" width="11.6640625" style="41" customWidth="1"/>
    <col min="32" max="32" width="0.6640625" style="41" customWidth="1"/>
    <col min="33" max="33" width="10.5" style="41" customWidth="1"/>
    <col min="34" max="16384" width="10.83203125" style="41"/>
  </cols>
  <sheetData>
    <row r="1" spans="1:33" ht="16" customHeight="1" x14ac:dyDescent="0.15">
      <c r="A1" s="40" t="s">
        <v>1889</v>
      </c>
      <c r="B1" s="40"/>
      <c r="C1" s="40"/>
      <c r="D1" s="40"/>
      <c r="E1" s="40"/>
      <c r="F1" s="40"/>
      <c r="G1" s="40"/>
      <c r="H1" s="40"/>
      <c r="I1" s="40"/>
      <c r="J1" s="40"/>
      <c r="K1" s="40"/>
      <c r="L1" s="40"/>
      <c r="M1" s="40"/>
      <c r="N1" s="40"/>
    </row>
    <row r="2" spans="1:33" ht="7" customHeight="1" x14ac:dyDescent="0.15">
      <c r="A2" s="42" t="s">
        <v>1160</v>
      </c>
      <c r="B2" s="42"/>
      <c r="C2" s="43" t="s">
        <v>1159</v>
      </c>
      <c r="D2" s="43"/>
      <c r="E2" s="43"/>
      <c r="F2" s="43"/>
      <c r="G2" s="43"/>
      <c r="H2" s="43"/>
      <c r="I2" s="43"/>
      <c r="J2" s="43"/>
      <c r="K2" s="43"/>
      <c r="L2" s="43"/>
      <c r="M2" s="43"/>
      <c r="N2" s="43"/>
      <c r="O2" s="43"/>
      <c r="P2" s="43"/>
      <c r="Q2" s="43"/>
      <c r="R2" s="43"/>
      <c r="S2" s="43"/>
      <c r="T2" s="44"/>
      <c r="U2" s="44"/>
      <c r="V2" s="42" t="s">
        <v>1160</v>
      </c>
      <c r="W2" s="42"/>
      <c r="X2" s="43" t="s">
        <v>1159</v>
      </c>
      <c r="Y2" s="43"/>
      <c r="Z2" s="43"/>
      <c r="AA2" s="43"/>
      <c r="AB2" s="43"/>
      <c r="AC2" s="43"/>
      <c r="AD2" s="43"/>
      <c r="AE2" s="43"/>
      <c r="AF2" s="43"/>
      <c r="AG2" s="43"/>
    </row>
    <row r="3" spans="1:33" x14ac:dyDescent="0.15">
      <c r="A3" s="45"/>
      <c r="B3" s="45"/>
      <c r="C3" s="46" t="s">
        <v>1890</v>
      </c>
      <c r="D3" s="46"/>
      <c r="E3" s="46"/>
      <c r="F3" s="47"/>
      <c r="G3" s="46" t="s">
        <v>1891</v>
      </c>
      <c r="H3" s="46"/>
      <c r="I3" s="48"/>
      <c r="J3" s="46" t="s">
        <v>1892</v>
      </c>
      <c r="K3" s="46"/>
      <c r="L3" s="49"/>
      <c r="M3" s="46" t="s">
        <v>1893</v>
      </c>
      <c r="N3" s="46"/>
      <c r="O3" s="49"/>
      <c r="P3" s="46" t="s">
        <v>1894</v>
      </c>
      <c r="Q3" s="46"/>
      <c r="R3" s="46"/>
      <c r="S3" s="46"/>
      <c r="T3" s="49"/>
      <c r="U3" s="49"/>
      <c r="V3" s="45"/>
      <c r="W3" s="45"/>
      <c r="X3" s="46" t="s">
        <v>1895</v>
      </c>
      <c r="Y3" s="46"/>
      <c r="Z3" s="46"/>
      <c r="AA3" s="46"/>
      <c r="AB3" s="49"/>
      <c r="AC3" s="50" t="s">
        <v>1896</v>
      </c>
      <c r="AE3" s="50" t="s">
        <v>1897</v>
      </c>
      <c r="AG3" s="50" t="s">
        <v>1898</v>
      </c>
    </row>
    <row r="4" spans="1:33" s="30" customFormat="1" ht="42" customHeight="1" x14ac:dyDescent="0.15">
      <c r="A4" s="51"/>
      <c r="B4" s="51"/>
      <c r="C4" s="52" t="s">
        <v>1899</v>
      </c>
      <c r="D4" s="52" t="s">
        <v>1900</v>
      </c>
      <c r="E4" s="52" t="s">
        <v>1901</v>
      </c>
      <c r="G4" s="52" t="s">
        <v>1902</v>
      </c>
      <c r="H4" s="52" t="s">
        <v>1903</v>
      </c>
      <c r="I4" s="52"/>
      <c r="J4" s="52" t="s">
        <v>1904</v>
      </c>
      <c r="K4" s="52" t="s">
        <v>1905</v>
      </c>
      <c r="L4" s="52"/>
      <c r="M4" s="52" t="s">
        <v>1906</v>
      </c>
      <c r="N4" s="52" t="s">
        <v>1907</v>
      </c>
      <c r="O4" s="52"/>
      <c r="P4" s="52" t="s">
        <v>1908</v>
      </c>
      <c r="Q4" s="52" t="s">
        <v>1909</v>
      </c>
      <c r="R4" s="52" t="s">
        <v>1910</v>
      </c>
      <c r="S4" s="52" t="s">
        <v>1911</v>
      </c>
      <c r="T4" s="52"/>
      <c r="U4" s="52"/>
      <c r="V4" s="51"/>
      <c r="W4" s="51"/>
      <c r="X4" s="52" t="s">
        <v>1908</v>
      </c>
      <c r="Y4" s="52" t="s">
        <v>1909</v>
      </c>
      <c r="Z4" s="52" t="s">
        <v>1910</v>
      </c>
      <c r="AA4" s="52" t="s">
        <v>1911</v>
      </c>
      <c r="AB4" s="52"/>
      <c r="AC4" s="52" t="s">
        <v>1912</v>
      </c>
      <c r="AD4" s="52"/>
      <c r="AE4" s="52" t="s">
        <v>1913</v>
      </c>
      <c r="AF4" s="52"/>
      <c r="AG4" s="52" t="s">
        <v>1914</v>
      </c>
    </row>
    <row r="5" spans="1:33" x14ac:dyDescent="0.15">
      <c r="A5" s="53" t="s">
        <v>1915</v>
      </c>
      <c r="B5" s="54" t="s">
        <v>1916</v>
      </c>
      <c r="C5" s="55">
        <f>43984/246139</f>
        <v>0.17869577758908584</v>
      </c>
      <c r="D5" s="55"/>
      <c r="E5" s="55"/>
      <c r="F5" s="56"/>
      <c r="G5" s="55">
        <f>43984/163511</f>
        <v>0.26899719284941076</v>
      </c>
      <c r="H5" s="55"/>
      <c r="I5" s="56"/>
      <c r="J5" s="57">
        <f>43984/135430</f>
        <v>0.32477294543306506</v>
      </c>
      <c r="K5" s="57"/>
      <c r="L5" s="58"/>
      <c r="M5" s="57">
        <f>43984/131471</f>
        <v>0.3345528671722281</v>
      </c>
      <c r="N5" s="57"/>
      <c r="O5" s="59"/>
      <c r="P5" s="60" t="s">
        <v>1744</v>
      </c>
      <c r="Q5" s="60"/>
      <c r="R5" s="60"/>
      <c r="S5" s="60"/>
      <c r="T5" s="59"/>
      <c r="U5" s="59"/>
      <c r="V5" s="53" t="s">
        <v>1915</v>
      </c>
      <c r="W5" s="54" t="s">
        <v>1916</v>
      </c>
      <c r="X5" s="60" t="s">
        <v>1745</v>
      </c>
      <c r="Y5" s="60"/>
      <c r="Z5" s="60"/>
      <c r="AA5" s="60"/>
      <c r="AB5" s="59"/>
      <c r="AC5" s="60">
        <f>7317/344136</f>
        <v>2.1261942952786109E-2</v>
      </c>
      <c r="AD5" s="59"/>
      <c r="AE5" s="60">
        <f>7317/36116</f>
        <v>0.20259718684239672</v>
      </c>
      <c r="AF5" s="59"/>
      <c r="AG5" s="60">
        <f>7317/32858</f>
        <v>0.22268549516099581</v>
      </c>
    </row>
    <row r="6" spans="1:33" x14ac:dyDescent="0.15">
      <c r="A6" s="61"/>
      <c r="B6" s="41" t="s">
        <v>1917</v>
      </c>
      <c r="C6" s="55"/>
      <c r="D6" s="55"/>
      <c r="E6" s="55"/>
      <c r="F6" s="56"/>
      <c r="G6" s="55"/>
      <c r="H6" s="55"/>
      <c r="I6" s="56"/>
      <c r="J6" s="57"/>
      <c r="K6" s="57"/>
      <c r="L6" s="58"/>
      <c r="M6" s="57"/>
      <c r="N6" s="57"/>
      <c r="O6" s="59"/>
      <c r="P6" s="60"/>
      <c r="Q6" s="60"/>
      <c r="R6" s="60"/>
      <c r="S6" s="60"/>
      <c r="T6" s="59"/>
      <c r="U6" s="59"/>
      <c r="V6" s="61"/>
      <c r="W6" s="41" t="s">
        <v>1917</v>
      </c>
      <c r="X6" s="60"/>
      <c r="Y6" s="60"/>
      <c r="Z6" s="60"/>
      <c r="AA6" s="60"/>
      <c r="AB6" s="59"/>
      <c r="AC6" s="60"/>
      <c r="AD6" s="59"/>
      <c r="AE6" s="60"/>
      <c r="AF6" s="59"/>
      <c r="AG6" s="60"/>
    </row>
    <row r="7" spans="1:33" x14ac:dyDescent="0.15">
      <c r="A7" s="62"/>
      <c r="B7" s="63" t="s">
        <v>1156</v>
      </c>
      <c r="C7" s="64"/>
      <c r="D7" s="64"/>
      <c r="E7" s="64"/>
      <c r="F7" s="65"/>
      <c r="G7" s="64"/>
      <c r="H7" s="64"/>
      <c r="I7" s="65"/>
      <c r="J7" s="66"/>
      <c r="K7" s="66"/>
      <c r="L7" s="67"/>
      <c r="M7" s="66"/>
      <c r="N7" s="66"/>
      <c r="O7" s="68"/>
      <c r="P7" s="69"/>
      <c r="Q7" s="69"/>
      <c r="R7" s="69"/>
      <c r="S7" s="69"/>
      <c r="T7" s="68"/>
      <c r="U7" s="68"/>
      <c r="V7" s="62"/>
      <c r="W7" s="63" t="s">
        <v>1156</v>
      </c>
      <c r="X7" s="69"/>
      <c r="Y7" s="69"/>
      <c r="Z7" s="69"/>
      <c r="AA7" s="69"/>
      <c r="AB7" s="68"/>
      <c r="AC7" s="69"/>
      <c r="AD7" s="68"/>
      <c r="AE7" s="69"/>
      <c r="AF7" s="68"/>
      <c r="AG7" s="69"/>
    </row>
    <row r="8" spans="1:33" ht="14" x14ac:dyDescent="0.15">
      <c r="A8" s="70" t="s">
        <v>1918</v>
      </c>
      <c r="B8" s="50" t="s">
        <v>1919</v>
      </c>
      <c r="C8" s="71">
        <v>0</v>
      </c>
      <c r="D8" s="71"/>
      <c r="E8" s="71"/>
      <c r="F8" s="72"/>
      <c r="G8" s="71">
        <v>0</v>
      </c>
      <c r="H8" s="71"/>
      <c r="I8" s="72"/>
      <c r="J8" s="71">
        <v>0</v>
      </c>
      <c r="K8" s="71"/>
      <c r="L8" s="72"/>
      <c r="M8" s="71">
        <v>0</v>
      </c>
      <c r="N8" s="71"/>
      <c r="O8" s="73"/>
      <c r="P8" s="74">
        <v>0</v>
      </c>
      <c r="Q8" s="74"/>
      <c r="R8" s="74"/>
      <c r="S8" s="74"/>
      <c r="T8" s="73"/>
      <c r="U8" s="73"/>
      <c r="V8" s="70" t="s">
        <v>1918</v>
      </c>
      <c r="W8" s="50" t="s">
        <v>1919</v>
      </c>
      <c r="X8" s="74">
        <v>0</v>
      </c>
      <c r="Y8" s="74"/>
      <c r="Z8" s="74"/>
      <c r="AA8" s="74"/>
      <c r="AB8" s="73"/>
      <c r="AC8" s="73">
        <v>0</v>
      </c>
      <c r="AD8" s="73"/>
      <c r="AE8" s="73">
        <v>0</v>
      </c>
      <c r="AF8" s="73"/>
      <c r="AG8" s="73">
        <v>0</v>
      </c>
    </row>
    <row r="9" spans="1:33" ht="14" x14ac:dyDescent="0.15">
      <c r="A9" s="52" t="s">
        <v>1920</v>
      </c>
      <c r="B9" s="50" t="s">
        <v>1921</v>
      </c>
      <c r="C9" s="71">
        <v>0</v>
      </c>
      <c r="D9" s="71"/>
      <c r="E9" s="71"/>
      <c r="F9" s="72"/>
      <c r="G9" s="71">
        <v>0</v>
      </c>
      <c r="H9" s="71"/>
      <c r="I9" s="72"/>
      <c r="J9" s="71">
        <v>0</v>
      </c>
      <c r="K9" s="71"/>
      <c r="L9" s="72"/>
      <c r="M9" s="71">
        <v>0</v>
      </c>
      <c r="N9" s="71"/>
      <c r="O9" s="73"/>
      <c r="P9" s="74">
        <v>0</v>
      </c>
      <c r="Q9" s="74"/>
      <c r="R9" s="74"/>
      <c r="S9" s="74"/>
      <c r="T9" s="73"/>
      <c r="U9" s="73"/>
      <c r="V9" s="52" t="s">
        <v>1920</v>
      </c>
      <c r="W9" s="50" t="s">
        <v>1921</v>
      </c>
      <c r="X9" s="74">
        <v>0</v>
      </c>
      <c r="Y9" s="74"/>
      <c r="Z9" s="74"/>
      <c r="AA9" s="74"/>
      <c r="AB9" s="73"/>
      <c r="AC9" s="73">
        <v>0</v>
      </c>
      <c r="AD9" s="73"/>
      <c r="AE9" s="73">
        <v>0</v>
      </c>
      <c r="AF9" s="73"/>
      <c r="AG9" s="73">
        <v>0</v>
      </c>
    </row>
    <row r="10" spans="1:33" ht="14" x14ac:dyDescent="0.15">
      <c r="A10" s="70" t="s">
        <v>1922</v>
      </c>
      <c r="B10" s="50" t="s">
        <v>1923</v>
      </c>
      <c r="C10" s="71">
        <v>0</v>
      </c>
      <c r="D10" s="71"/>
      <c r="E10" s="71"/>
      <c r="F10" s="72"/>
      <c r="G10" s="71">
        <v>0</v>
      </c>
      <c r="H10" s="71"/>
      <c r="I10" s="72"/>
      <c r="J10" s="71">
        <v>0</v>
      </c>
      <c r="K10" s="71"/>
      <c r="L10" s="72"/>
      <c r="M10" s="71">
        <v>0</v>
      </c>
      <c r="N10" s="71"/>
      <c r="O10" s="73"/>
      <c r="P10" s="74">
        <v>0</v>
      </c>
      <c r="Q10" s="74"/>
      <c r="R10" s="74"/>
      <c r="S10" s="74"/>
      <c r="T10" s="73"/>
      <c r="U10" s="73"/>
      <c r="V10" s="70" t="s">
        <v>1922</v>
      </c>
      <c r="W10" s="50" t="s">
        <v>1923</v>
      </c>
      <c r="X10" s="74">
        <v>0</v>
      </c>
      <c r="Y10" s="74"/>
      <c r="Z10" s="74"/>
      <c r="AA10" s="74"/>
      <c r="AB10" s="73"/>
      <c r="AC10" s="73">
        <v>0</v>
      </c>
      <c r="AD10" s="73"/>
      <c r="AE10" s="73">
        <v>0</v>
      </c>
      <c r="AF10" s="73"/>
      <c r="AG10" s="73">
        <v>0</v>
      </c>
    </row>
    <row r="11" spans="1:33" ht="28" x14ac:dyDescent="0.15">
      <c r="A11" s="70" t="s">
        <v>1924</v>
      </c>
      <c r="B11" s="50" t="s">
        <v>1925</v>
      </c>
      <c r="C11" s="71">
        <v>0</v>
      </c>
      <c r="D11" s="71"/>
      <c r="E11" s="71"/>
      <c r="F11" s="72"/>
      <c r="G11" s="71">
        <v>0</v>
      </c>
      <c r="H11" s="71"/>
      <c r="I11" s="72"/>
      <c r="J11" s="71">
        <v>0</v>
      </c>
      <c r="K11" s="71"/>
      <c r="L11" s="72"/>
      <c r="M11" s="71">
        <v>0</v>
      </c>
      <c r="N11" s="71"/>
      <c r="O11" s="73"/>
      <c r="P11" s="74">
        <v>0</v>
      </c>
      <c r="Q11" s="74"/>
      <c r="R11" s="74"/>
      <c r="S11" s="74"/>
      <c r="T11" s="73"/>
      <c r="U11" s="73"/>
      <c r="V11" s="70" t="s">
        <v>1924</v>
      </c>
      <c r="W11" s="50" t="s">
        <v>1925</v>
      </c>
      <c r="X11" s="74">
        <v>0</v>
      </c>
      <c r="Y11" s="74"/>
      <c r="Z11" s="74"/>
      <c r="AA11" s="74"/>
      <c r="AB11" s="73"/>
      <c r="AC11" s="73">
        <v>0</v>
      </c>
      <c r="AD11" s="73"/>
      <c r="AE11" s="73">
        <v>0</v>
      </c>
      <c r="AF11" s="73"/>
      <c r="AG11" s="73">
        <v>0</v>
      </c>
    </row>
    <row r="12" spans="1:33" x14ac:dyDescent="0.15">
      <c r="A12" s="53" t="s">
        <v>1890</v>
      </c>
      <c r="B12" s="54" t="s">
        <v>1926</v>
      </c>
      <c r="C12" s="75"/>
      <c r="D12" s="75"/>
      <c r="E12" s="75"/>
      <c r="F12" s="75"/>
      <c r="G12" s="75"/>
      <c r="H12" s="75"/>
      <c r="I12" s="75"/>
      <c r="J12" s="75"/>
      <c r="K12" s="75"/>
      <c r="L12" s="75"/>
      <c r="M12" s="75"/>
      <c r="N12" s="75"/>
      <c r="O12" s="76"/>
      <c r="P12" s="77" t="s">
        <v>1736</v>
      </c>
      <c r="Q12" s="77"/>
      <c r="R12" s="77"/>
      <c r="S12" s="77"/>
      <c r="T12" s="78"/>
      <c r="U12" s="78"/>
      <c r="V12" s="53" t="s">
        <v>1890</v>
      </c>
      <c r="W12" s="54" t="s">
        <v>1926</v>
      </c>
      <c r="X12" s="77" t="s">
        <v>1740</v>
      </c>
      <c r="Y12" s="77"/>
      <c r="Z12" s="77"/>
      <c r="AA12" s="77"/>
      <c r="AB12" s="78"/>
      <c r="AC12" s="79">
        <v>0</v>
      </c>
      <c r="AD12" s="80"/>
      <c r="AE12" s="79">
        <v>0</v>
      </c>
      <c r="AF12" s="80"/>
      <c r="AG12" s="79">
        <v>0</v>
      </c>
    </row>
    <row r="13" spans="1:33" x14ac:dyDescent="0.15">
      <c r="A13" s="61"/>
      <c r="B13" s="41" t="s">
        <v>1927</v>
      </c>
      <c r="C13" s="81"/>
      <c r="D13" s="81"/>
      <c r="E13" s="81"/>
      <c r="F13" s="81"/>
      <c r="G13" s="81"/>
      <c r="H13" s="81"/>
      <c r="I13" s="81"/>
      <c r="J13" s="81"/>
      <c r="K13" s="81"/>
      <c r="L13" s="81"/>
      <c r="M13" s="81"/>
      <c r="N13" s="81"/>
      <c r="O13" s="82"/>
      <c r="P13" s="60"/>
      <c r="Q13" s="60"/>
      <c r="R13" s="60"/>
      <c r="S13" s="60"/>
      <c r="T13" s="59"/>
      <c r="U13" s="59"/>
      <c r="V13" s="61"/>
      <c r="W13" s="41" t="s">
        <v>1927</v>
      </c>
      <c r="X13" s="60"/>
      <c r="Y13" s="60"/>
      <c r="Z13" s="60"/>
      <c r="AA13" s="60"/>
      <c r="AB13" s="59"/>
      <c r="AC13" s="83"/>
      <c r="AD13" s="84"/>
      <c r="AE13" s="83"/>
      <c r="AF13" s="84"/>
      <c r="AG13" s="83"/>
    </row>
    <row r="14" spans="1:33" x14ac:dyDescent="0.15">
      <c r="A14" s="62"/>
      <c r="B14" s="63" t="s">
        <v>1928</v>
      </c>
      <c r="C14" s="81"/>
      <c r="D14" s="81"/>
      <c r="E14" s="81"/>
      <c r="F14" s="81"/>
      <c r="G14" s="81"/>
      <c r="H14" s="81"/>
      <c r="I14" s="81"/>
      <c r="J14" s="81"/>
      <c r="K14" s="81"/>
      <c r="L14" s="81"/>
      <c r="M14" s="81"/>
      <c r="N14" s="81"/>
      <c r="O14" s="85"/>
      <c r="P14" s="69"/>
      <c r="Q14" s="69"/>
      <c r="R14" s="69"/>
      <c r="S14" s="69"/>
      <c r="T14" s="68"/>
      <c r="U14" s="68"/>
      <c r="V14" s="62"/>
      <c r="W14" s="63" t="s">
        <v>1928</v>
      </c>
      <c r="X14" s="69"/>
      <c r="Y14" s="69"/>
      <c r="Z14" s="69"/>
      <c r="AA14" s="69"/>
      <c r="AB14" s="68"/>
      <c r="AC14" s="86"/>
      <c r="AD14" s="87"/>
      <c r="AE14" s="86"/>
      <c r="AF14" s="87"/>
      <c r="AG14" s="86"/>
    </row>
    <row r="15" spans="1:33" x14ac:dyDescent="0.15">
      <c r="A15" s="53" t="s">
        <v>1891</v>
      </c>
      <c r="B15" s="54" t="s">
        <v>1929</v>
      </c>
      <c r="C15" s="81"/>
      <c r="D15" s="81"/>
      <c r="E15" s="81"/>
      <c r="F15" s="81"/>
      <c r="G15" s="81"/>
      <c r="H15" s="81"/>
      <c r="I15" s="81"/>
      <c r="J15" s="81"/>
      <c r="K15" s="81"/>
      <c r="L15" s="81"/>
      <c r="M15" s="81"/>
      <c r="N15" s="81"/>
      <c r="O15" s="76"/>
      <c r="P15" s="77" t="s">
        <v>1737</v>
      </c>
      <c r="Q15" s="77"/>
      <c r="R15" s="77"/>
      <c r="S15" s="77"/>
      <c r="T15" s="78"/>
      <c r="U15" s="78"/>
      <c r="V15" s="53" t="s">
        <v>1891</v>
      </c>
      <c r="W15" s="54" t="s">
        <v>1929</v>
      </c>
      <c r="X15" s="77" t="s">
        <v>1741</v>
      </c>
      <c r="Y15" s="77"/>
      <c r="Z15" s="77"/>
      <c r="AA15" s="77"/>
      <c r="AB15" s="78"/>
      <c r="AC15" s="79">
        <v>0</v>
      </c>
      <c r="AD15" s="80"/>
      <c r="AE15" s="79">
        <v>0</v>
      </c>
      <c r="AF15" s="80"/>
      <c r="AG15" s="79">
        <v>0</v>
      </c>
    </row>
    <row r="16" spans="1:33" x14ac:dyDescent="0.15">
      <c r="A16" s="62"/>
      <c r="B16" s="63" t="s">
        <v>1930</v>
      </c>
      <c r="C16" s="81"/>
      <c r="D16" s="81"/>
      <c r="E16" s="81"/>
      <c r="F16" s="81"/>
      <c r="G16" s="81"/>
      <c r="H16" s="81"/>
      <c r="I16" s="81"/>
      <c r="J16" s="81"/>
      <c r="K16" s="81"/>
      <c r="L16" s="81"/>
      <c r="M16" s="81"/>
      <c r="N16" s="81"/>
      <c r="O16" s="85"/>
      <c r="P16" s="69"/>
      <c r="Q16" s="69"/>
      <c r="R16" s="69"/>
      <c r="S16" s="69"/>
      <c r="T16" s="68"/>
      <c r="U16" s="68"/>
      <c r="V16" s="62"/>
      <c r="W16" s="63" t="s">
        <v>1930</v>
      </c>
      <c r="X16" s="69"/>
      <c r="Y16" s="69"/>
      <c r="Z16" s="69"/>
      <c r="AA16" s="69"/>
      <c r="AB16" s="68"/>
      <c r="AC16" s="86"/>
      <c r="AD16" s="87"/>
      <c r="AE16" s="86"/>
      <c r="AF16" s="87"/>
      <c r="AG16" s="86"/>
    </row>
    <row r="17" spans="1:33" x14ac:dyDescent="0.15">
      <c r="A17" s="53" t="s">
        <v>1892</v>
      </c>
      <c r="B17" s="54" t="s">
        <v>1931</v>
      </c>
      <c r="C17" s="81"/>
      <c r="D17" s="81"/>
      <c r="E17" s="81"/>
      <c r="F17" s="81"/>
      <c r="G17" s="81"/>
      <c r="H17" s="81"/>
      <c r="I17" s="81"/>
      <c r="J17" s="81"/>
      <c r="K17" s="81"/>
      <c r="L17" s="81"/>
      <c r="M17" s="81"/>
      <c r="N17" s="81"/>
      <c r="O17" s="76"/>
      <c r="P17" s="77" t="s">
        <v>1738</v>
      </c>
      <c r="Q17" s="77"/>
      <c r="R17" s="77"/>
      <c r="S17" s="77"/>
      <c r="T17" s="78"/>
      <c r="U17" s="78"/>
      <c r="V17" s="53" t="s">
        <v>1892</v>
      </c>
      <c r="W17" s="54" t="s">
        <v>1931</v>
      </c>
      <c r="X17" s="77" t="s">
        <v>1742</v>
      </c>
      <c r="Y17" s="77"/>
      <c r="Z17" s="77"/>
      <c r="AA17" s="77"/>
      <c r="AB17" s="78"/>
      <c r="AC17" s="79">
        <v>0</v>
      </c>
      <c r="AD17" s="80"/>
      <c r="AE17" s="79">
        <v>0</v>
      </c>
      <c r="AF17" s="80"/>
      <c r="AG17" s="79">
        <v>0</v>
      </c>
    </row>
    <row r="18" spans="1:33" x14ac:dyDescent="0.15">
      <c r="A18" s="62"/>
      <c r="B18" s="63" t="s">
        <v>1932</v>
      </c>
      <c r="C18" s="81"/>
      <c r="D18" s="81"/>
      <c r="E18" s="81"/>
      <c r="F18" s="81"/>
      <c r="G18" s="81"/>
      <c r="H18" s="81"/>
      <c r="I18" s="81"/>
      <c r="J18" s="81"/>
      <c r="K18" s="81"/>
      <c r="L18" s="81"/>
      <c r="M18" s="81"/>
      <c r="N18" s="81"/>
      <c r="O18" s="85"/>
      <c r="P18" s="69"/>
      <c r="Q18" s="69"/>
      <c r="R18" s="69"/>
      <c r="S18" s="69"/>
      <c r="T18" s="68"/>
      <c r="U18" s="68"/>
      <c r="V18" s="62"/>
      <c r="W18" s="63" t="s">
        <v>1932</v>
      </c>
      <c r="X18" s="69"/>
      <c r="Y18" s="69"/>
      <c r="Z18" s="69"/>
      <c r="AA18" s="69"/>
      <c r="AB18" s="68"/>
      <c r="AC18" s="86"/>
      <c r="AD18" s="87"/>
      <c r="AE18" s="86"/>
      <c r="AF18" s="87"/>
      <c r="AG18" s="86"/>
    </row>
    <row r="19" spans="1:33" x14ac:dyDescent="0.15">
      <c r="A19" s="53" t="s">
        <v>1893</v>
      </c>
      <c r="B19" s="54" t="s">
        <v>1933</v>
      </c>
      <c r="C19" s="81"/>
      <c r="D19" s="81"/>
      <c r="E19" s="81"/>
      <c r="F19" s="81"/>
      <c r="G19" s="81"/>
      <c r="H19" s="81"/>
      <c r="I19" s="81"/>
      <c r="J19" s="81"/>
      <c r="K19" s="81"/>
      <c r="L19" s="81"/>
      <c r="M19" s="81"/>
      <c r="N19" s="81"/>
      <c r="O19" s="76"/>
      <c r="P19" s="77" t="s">
        <v>1739</v>
      </c>
      <c r="Q19" s="77"/>
      <c r="R19" s="77"/>
      <c r="S19" s="77"/>
      <c r="T19" s="78"/>
      <c r="U19" s="78"/>
      <c r="V19" s="53" t="s">
        <v>1893</v>
      </c>
      <c r="W19" s="54" t="s">
        <v>1933</v>
      </c>
      <c r="X19" s="77" t="s">
        <v>1743</v>
      </c>
      <c r="Y19" s="77"/>
      <c r="Z19" s="77"/>
      <c r="AA19" s="77"/>
      <c r="AB19" s="78"/>
      <c r="AC19" s="79">
        <v>0</v>
      </c>
      <c r="AD19" s="80"/>
      <c r="AE19" s="79">
        <v>0</v>
      </c>
      <c r="AF19" s="80"/>
      <c r="AG19" s="79">
        <v>0</v>
      </c>
    </row>
    <row r="20" spans="1:33" x14ac:dyDescent="0.15">
      <c r="A20" s="62"/>
      <c r="B20" s="63" t="s">
        <v>1152</v>
      </c>
      <c r="C20" s="88"/>
      <c r="D20" s="88"/>
      <c r="E20" s="88"/>
      <c r="F20" s="88"/>
      <c r="G20" s="88"/>
      <c r="H20" s="88"/>
      <c r="I20" s="88"/>
      <c r="J20" s="88"/>
      <c r="K20" s="88"/>
      <c r="L20" s="88"/>
      <c r="M20" s="88"/>
      <c r="N20" s="88"/>
      <c r="O20" s="85"/>
      <c r="P20" s="69"/>
      <c r="Q20" s="69"/>
      <c r="R20" s="69"/>
      <c r="S20" s="69"/>
      <c r="T20" s="68"/>
      <c r="U20" s="68"/>
      <c r="V20" s="62"/>
      <c r="W20" s="63" t="s">
        <v>1152</v>
      </c>
      <c r="X20" s="69"/>
      <c r="Y20" s="69"/>
      <c r="Z20" s="69"/>
      <c r="AA20" s="69"/>
      <c r="AB20" s="68"/>
      <c r="AC20" s="86"/>
      <c r="AD20" s="87"/>
      <c r="AE20" s="86"/>
      <c r="AF20" s="87"/>
      <c r="AG20" s="86"/>
    </row>
    <row r="21" spans="1:33" ht="28" x14ac:dyDescent="0.15">
      <c r="A21" s="52" t="s">
        <v>1898</v>
      </c>
      <c r="B21" s="63" t="s">
        <v>1934</v>
      </c>
      <c r="C21" s="86">
        <v>0</v>
      </c>
      <c r="D21" s="86"/>
      <c r="E21" s="86"/>
      <c r="F21" s="87"/>
      <c r="G21" s="86">
        <v>0</v>
      </c>
      <c r="H21" s="86"/>
      <c r="I21" s="87"/>
      <c r="J21" s="86">
        <v>0</v>
      </c>
      <c r="K21" s="86"/>
      <c r="L21" s="87"/>
      <c r="M21" s="86">
        <v>0</v>
      </c>
      <c r="N21" s="86"/>
      <c r="O21" s="87"/>
      <c r="P21" s="89" t="s">
        <v>1157</v>
      </c>
      <c r="Q21" s="89"/>
      <c r="R21" s="89"/>
      <c r="S21" s="89"/>
      <c r="T21" s="85"/>
      <c r="U21" s="85"/>
      <c r="V21" s="52" t="s">
        <v>1898</v>
      </c>
      <c r="W21" s="63" t="s">
        <v>1934</v>
      </c>
      <c r="X21" s="89" t="s">
        <v>1158</v>
      </c>
      <c r="Y21" s="89"/>
      <c r="Z21" s="89"/>
      <c r="AA21" s="89"/>
      <c r="AB21" s="85"/>
      <c r="AC21" s="68">
        <f>32858/344136</f>
        <v>9.5479694074435684E-2</v>
      </c>
      <c r="AD21" s="68"/>
      <c r="AE21" s="68">
        <f>32858/36116</f>
        <v>0.90979067449329942</v>
      </c>
      <c r="AF21" s="68"/>
      <c r="AG21" s="88"/>
    </row>
    <row r="22" spans="1:33" ht="62" customHeight="1" x14ac:dyDescent="0.15">
      <c r="A22" s="90" t="s">
        <v>1778</v>
      </c>
      <c r="B22" s="90"/>
      <c r="C22" s="90"/>
      <c r="D22" s="90"/>
      <c r="E22" s="90"/>
      <c r="F22" s="90"/>
      <c r="G22" s="90"/>
      <c r="H22" s="90"/>
      <c r="I22" s="90"/>
      <c r="J22" s="90"/>
      <c r="K22" s="90"/>
      <c r="L22" s="90"/>
      <c r="M22" s="90"/>
      <c r="N22" s="90"/>
      <c r="O22" s="90"/>
      <c r="P22" s="90"/>
      <c r="Q22" s="90"/>
      <c r="R22" s="90"/>
      <c r="S22" s="90"/>
      <c r="T22" s="91"/>
      <c r="U22" s="91"/>
      <c r="V22" s="91"/>
      <c r="W22" s="91"/>
      <c r="X22" s="91"/>
      <c r="Y22" s="91"/>
      <c r="Z22" s="91"/>
      <c r="AA22" s="91"/>
      <c r="AB22" s="91"/>
      <c r="AC22" s="91"/>
      <c r="AD22" s="91"/>
      <c r="AE22" s="91"/>
      <c r="AF22" s="91"/>
      <c r="AG22" s="91"/>
    </row>
  </sheetData>
  <mergeCells count="81">
    <mergeCell ref="C21:E21"/>
    <mergeCell ref="G21:H21"/>
    <mergeCell ref="AC12:AC14"/>
    <mergeCell ref="A17:A18"/>
    <mergeCell ref="A19:A20"/>
    <mergeCell ref="X12:AA14"/>
    <mergeCell ref="X15:AA16"/>
    <mergeCell ref="A15:A16"/>
    <mergeCell ref="J21:K21"/>
    <mergeCell ref="M21:N21"/>
    <mergeCell ref="V12:V14"/>
    <mergeCell ref="A2:B4"/>
    <mergeCell ref="AG15:AG16"/>
    <mergeCell ref="AE17:AE18"/>
    <mergeCell ref="AG17:AG18"/>
    <mergeCell ref="C8:E8"/>
    <mergeCell ref="C9:E9"/>
    <mergeCell ref="C10:E10"/>
    <mergeCell ref="C11:E11"/>
    <mergeCell ref="P5:S7"/>
    <mergeCell ref="X5:AA7"/>
    <mergeCell ref="AC5:AC7"/>
    <mergeCell ref="AE5:AE7"/>
    <mergeCell ref="X17:AA18"/>
    <mergeCell ref="A5:A7"/>
    <mergeCell ref="A12:A14"/>
    <mergeCell ref="M8:N8"/>
    <mergeCell ref="M9:N9"/>
    <mergeCell ref="M10:N10"/>
    <mergeCell ref="M11:N11"/>
    <mergeCell ref="G8:H8"/>
    <mergeCell ref="G10:H10"/>
    <mergeCell ref="G9:H9"/>
    <mergeCell ref="G11:H11"/>
    <mergeCell ref="J8:K8"/>
    <mergeCell ref="J9:K9"/>
    <mergeCell ref="J10:K10"/>
    <mergeCell ref="J11:K11"/>
    <mergeCell ref="AG19:AG20"/>
    <mergeCell ref="P21:S21"/>
    <mergeCell ref="V15:V16"/>
    <mergeCell ref="V17:V18"/>
    <mergeCell ref="V19:V20"/>
    <mergeCell ref="AE19:AE20"/>
    <mergeCell ref="X21:AA21"/>
    <mergeCell ref="AC15:AC16"/>
    <mergeCell ref="AC17:AC18"/>
    <mergeCell ref="AC19:AC20"/>
    <mergeCell ref="X19:AA20"/>
    <mergeCell ref="A1:N1"/>
    <mergeCell ref="A22:S22"/>
    <mergeCell ref="P3:S3"/>
    <mergeCell ref="X3:AA3"/>
    <mergeCell ref="C5:E7"/>
    <mergeCell ref="G5:H7"/>
    <mergeCell ref="J5:K7"/>
    <mergeCell ref="M5:N7"/>
    <mergeCell ref="C3:E3"/>
    <mergeCell ref="G3:H3"/>
    <mergeCell ref="J3:K3"/>
    <mergeCell ref="M3:N3"/>
    <mergeCell ref="V2:W4"/>
    <mergeCell ref="V5:V7"/>
    <mergeCell ref="P12:S14"/>
    <mergeCell ref="P15:S16"/>
    <mergeCell ref="C2:S2"/>
    <mergeCell ref="X2:AG2"/>
    <mergeCell ref="AG5:AG7"/>
    <mergeCell ref="P17:S18"/>
    <mergeCell ref="P19:S20"/>
    <mergeCell ref="P8:S8"/>
    <mergeCell ref="P9:S9"/>
    <mergeCell ref="P10:S10"/>
    <mergeCell ref="P11:S11"/>
    <mergeCell ref="X8:AA8"/>
    <mergeCell ref="X9:AA9"/>
    <mergeCell ref="X10:AA10"/>
    <mergeCell ref="X11:AA11"/>
    <mergeCell ref="AE12:AE14"/>
    <mergeCell ref="AG12:AG14"/>
    <mergeCell ref="AE15:AE16"/>
  </mergeCells>
  <pageMargins left="0.7" right="0.7" top="0.75" bottom="0.75" header="0.3" footer="0.3"/>
  <pageSetup paperSize="9" orientation="landscape" horizontalDpi="0" verticalDpi="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B17A2C-EDA1-3543-AB6B-F66564B56B4E}">
  <dimension ref="A1:F26"/>
  <sheetViews>
    <sheetView workbookViewId="0">
      <selection sqref="A1:XFD1048576"/>
    </sheetView>
  </sheetViews>
  <sheetFormatPr baseColWidth="10" defaultColWidth="11.6640625" defaultRowHeight="16" x14ac:dyDescent="0.2"/>
  <cols>
    <col min="1" max="1" width="28.83203125" style="5" customWidth="1"/>
    <col min="2" max="2" width="13" style="19" customWidth="1"/>
    <col min="3" max="3" width="11.33203125" style="19" customWidth="1"/>
    <col min="4" max="4" width="12.5" style="19" customWidth="1"/>
    <col min="5" max="5" width="15.6640625" style="102" customWidth="1"/>
    <col min="6" max="16384" width="11.6640625" style="5"/>
  </cols>
  <sheetData>
    <row r="1" spans="1:6" ht="33" customHeight="1" x14ac:dyDescent="0.2">
      <c r="A1" s="92" t="s">
        <v>1935</v>
      </c>
      <c r="B1" s="92"/>
      <c r="C1" s="92"/>
      <c r="D1" s="92"/>
      <c r="E1" s="92"/>
    </row>
    <row r="2" spans="1:6" ht="15" customHeight="1" x14ac:dyDescent="0.2">
      <c r="A2" s="93"/>
      <c r="B2" s="93"/>
      <c r="C2" s="94" t="s">
        <v>45</v>
      </c>
      <c r="D2" s="94"/>
      <c r="E2" s="94"/>
    </row>
    <row r="3" spans="1:6" ht="18" x14ac:dyDescent="0.2">
      <c r="A3" s="95" t="s">
        <v>46</v>
      </c>
      <c r="B3" s="96" t="s">
        <v>47</v>
      </c>
      <c r="C3" s="97" t="s">
        <v>1936</v>
      </c>
      <c r="D3" s="96" t="s">
        <v>48</v>
      </c>
      <c r="E3" s="98" t="s">
        <v>1937</v>
      </c>
    </row>
    <row r="4" spans="1:6" x14ac:dyDescent="0.2">
      <c r="A4" s="93" t="s">
        <v>1822</v>
      </c>
      <c r="B4" s="99">
        <v>180</v>
      </c>
      <c r="C4" s="99" t="s">
        <v>1409</v>
      </c>
      <c r="D4" s="99">
        <v>246</v>
      </c>
      <c r="E4" s="100">
        <v>0.98699999999999999</v>
      </c>
    </row>
    <row r="5" spans="1:6" ht="17" customHeight="1" x14ac:dyDescent="0.2">
      <c r="A5" s="101" t="s">
        <v>49</v>
      </c>
      <c r="C5" s="20"/>
    </row>
    <row r="6" spans="1:6" ht="17" customHeight="1" x14ac:dyDescent="0.2">
      <c r="A6" s="103" t="s">
        <v>21</v>
      </c>
      <c r="B6" s="19">
        <v>66</v>
      </c>
      <c r="C6" s="19">
        <v>4.5999999999999999E-2</v>
      </c>
      <c r="D6" s="19">
        <v>154</v>
      </c>
      <c r="E6" s="102">
        <v>0.998</v>
      </c>
      <c r="F6" s="103"/>
    </row>
    <row r="7" spans="1:6" ht="21.75" customHeight="1" x14ac:dyDescent="0.2">
      <c r="A7" s="103" t="s">
        <v>26</v>
      </c>
      <c r="B7" s="19">
        <v>37</v>
      </c>
      <c r="C7" s="19">
        <v>1.2999999999999999E-2</v>
      </c>
      <c r="D7" s="19">
        <v>58</v>
      </c>
      <c r="E7" s="102">
        <v>0.98</v>
      </c>
      <c r="F7" s="103"/>
    </row>
    <row r="8" spans="1:6" ht="21" customHeight="1" x14ac:dyDescent="0.2">
      <c r="A8" s="103" t="s">
        <v>31</v>
      </c>
      <c r="B8" s="19">
        <v>13</v>
      </c>
      <c r="C8" s="19">
        <v>1.2999999999999999E-2</v>
      </c>
      <c r="D8" s="19">
        <v>63</v>
      </c>
      <c r="E8" s="102">
        <v>0.98099999999999998</v>
      </c>
      <c r="F8" s="103"/>
    </row>
    <row r="9" spans="1:6" ht="18.75" customHeight="1" x14ac:dyDescent="0.2">
      <c r="A9" s="103" t="s">
        <v>1818</v>
      </c>
      <c r="B9" s="19">
        <v>72</v>
      </c>
      <c r="C9" s="20" t="s">
        <v>1161</v>
      </c>
      <c r="D9" s="19">
        <v>118</v>
      </c>
      <c r="E9" s="102">
        <v>0.99</v>
      </c>
      <c r="F9" s="103"/>
    </row>
    <row r="10" spans="1:6" ht="18.75" customHeight="1" x14ac:dyDescent="0.2">
      <c r="A10" s="104" t="s">
        <v>8</v>
      </c>
      <c r="C10" s="20"/>
      <c r="F10" s="103"/>
    </row>
    <row r="11" spans="1:6" ht="18.75" customHeight="1" x14ac:dyDescent="0.2">
      <c r="A11" s="103" t="s">
        <v>416</v>
      </c>
      <c r="B11" s="19">
        <v>59</v>
      </c>
      <c r="C11" s="20" t="s">
        <v>56</v>
      </c>
      <c r="D11" s="19">
        <v>77</v>
      </c>
      <c r="E11" s="102">
        <v>0.98699999999999999</v>
      </c>
      <c r="F11" s="103"/>
    </row>
    <row r="12" spans="1:6" ht="19" customHeight="1" x14ac:dyDescent="0.2">
      <c r="A12" s="103" t="s">
        <v>1050</v>
      </c>
      <c r="B12" s="19">
        <v>27</v>
      </c>
      <c r="C12" s="105">
        <v>2.5999999999999999E-2</v>
      </c>
      <c r="D12" s="105">
        <v>161</v>
      </c>
      <c r="E12" s="106">
        <v>0.99399999999999999</v>
      </c>
      <c r="F12" s="103"/>
    </row>
    <row r="13" spans="1:6" ht="18.75" customHeight="1" x14ac:dyDescent="0.2">
      <c r="A13" s="103" t="s">
        <v>1154</v>
      </c>
      <c r="B13" s="19">
        <v>31</v>
      </c>
      <c r="C13" s="20" t="s">
        <v>57</v>
      </c>
      <c r="D13" s="19">
        <v>162</v>
      </c>
      <c r="E13" s="102">
        <v>0.99399999999999999</v>
      </c>
      <c r="F13" s="103"/>
    </row>
    <row r="14" spans="1:6" ht="19" customHeight="1" x14ac:dyDescent="0.2">
      <c r="A14" s="103" t="s">
        <v>1155</v>
      </c>
      <c r="B14" s="19">
        <v>26</v>
      </c>
      <c r="C14" s="20" t="s">
        <v>57</v>
      </c>
      <c r="D14" s="19">
        <v>188</v>
      </c>
      <c r="E14" s="102">
        <v>0.995</v>
      </c>
      <c r="F14" s="103"/>
    </row>
    <row r="15" spans="1:6" ht="13" customHeight="1" x14ac:dyDescent="0.2">
      <c r="A15" s="104" t="s">
        <v>1048</v>
      </c>
      <c r="C15" s="20"/>
      <c r="F15" s="103"/>
    </row>
    <row r="16" spans="1:6" ht="19" customHeight="1" x14ac:dyDescent="0.2">
      <c r="A16" s="103" t="s">
        <v>1819</v>
      </c>
      <c r="B16" s="19">
        <v>6</v>
      </c>
      <c r="C16" s="20" t="s">
        <v>1495</v>
      </c>
      <c r="D16" s="19">
        <v>299</v>
      </c>
      <c r="E16" s="102">
        <v>0.996</v>
      </c>
      <c r="F16" s="103"/>
    </row>
    <row r="17" spans="1:5" ht="78" customHeight="1" x14ac:dyDescent="0.2">
      <c r="A17" s="107" t="s">
        <v>1938</v>
      </c>
      <c r="B17" s="107"/>
      <c r="C17" s="107"/>
      <c r="D17" s="107"/>
      <c r="E17" s="107"/>
    </row>
    <row r="21" spans="1:5" x14ac:dyDescent="0.2">
      <c r="C21" s="108"/>
    </row>
    <row r="22" spans="1:5" x14ac:dyDescent="0.2">
      <c r="C22" s="109"/>
    </row>
    <row r="23" spans="1:5" x14ac:dyDescent="0.2">
      <c r="C23" s="108"/>
    </row>
    <row r="24" spans="1:5" x14ac:dyDescent="0.2">
      <c r="C24" s="108"/>
    </row>
    <row r="25" spans="1:5" x14ac:dyDescent="0.2">
      <c r="C25" s="5"/>
    </row>
    <row r="26" spans="1:5" x14ac:dyDescent="0.2">
      <c r="C26" s="108"/>
    </row>
  </sheetData>
  <mergeCells count="2">
    <mergeCell ref="A1:E1"/>
    <mergeCell ref="A17:E17"/>
  </mergeCells>
  <pageMargins left="0.7" right="0.7" top="0.75" bottom="0.75" header="0.3" footer="0.3"/>
  <pageSetup paperSize="9" orientation="landscape" horizontalDpi="0" verticalDpi="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815D51-67E2-5640-96AD-2019310D4A1A}">
  <dimension ref="A1:T385"/>
  <sheetViews>
    <sheetView zoomScale="110" zoomScaleNormal="110" workbookViewId="0">
      <pane ySplit="4" topLeftCell="A374" activePane="bottomLeft" state="frozen"/>
      <selection pane="bottomLeft" activeCell="I109" sqref="I109"/>
    </sheetView>
  </sheetViews>
  <sheetFormatPr baseColWidth="10" defaultRowHeight="12" x14ac:dyDescent="0.15"/>
  <cols>
    <col min="1" max="1" width="11.83203125" style="131" customWidth="1"/>
    <col min="2" max="2" width="18.6640625" style="114" customWidth="1"/>
    <col min="3" max="3" width="12.5" style="114" customWidth="1"/>
    <col min="4" max="4" width="3.83203125" style="136" customWidth="1"/>
    <col min="5" max="5" width="3.5" style="136" customWidth="1"/>
    <col min="6" max="6" width="6.1640625" style="137" customWidth="1"/>
    <col min="7" max="7" width="5.33203125" style="137" customWidth="1"/>
    <col min="8" max="8" width="5.83203125" style="137" customWidth="1"/>
    <col min="9" max="9" width="10.1640625" style="138" customWidth="1"/>
    <col min="10" max="10" width="7.33203125" style="136" customWidth="1"/>
    <col min="11" max="11" width="6.6640625" style="136" customWidth="1"/>
    <col min="12" max="12" width="6.6640625" style="111" customWidth="1"/>
    <col min="13" max="13" width="9.6640625" style="111" customWidth="1"/>
    <col min="14" max="14" width="7" style="111" customWidth="1"/>
    <col min="15" max="15" width="8.1640625" style="111" customWidth="1"/>
    <col min="16" max="16" width="6.1640625" style="111" customWidth="1"/>
    <col min="17" max="17" width="6" style="111" customWidth="1"/>
    <col min="18" max="18" width="6.83203125" style="111" customWidth="1"/>
    <col min="19" max="19" width="7" style="111" customWidth="1"/>
    <col min="20" max="20" width="6.83203125" style="111" customWidth="1"/>
    <col min="21" max="16384" width="10.83203125" style="112"/>
  </cols>
  <sheetData>
    <row r="1" spans="1:20" ht="17" customHeight="1" x14ac:dyDescent="0.15">
      <c r="A1" s="110" t="s">
        <v>1939</v>
      </c>
      <c r="B1" s="110"/>
      <c r="C1" s="110"/>
      <c r="D1" s="110"/>
      <c r="E1" s="110"/>
      <c r="F1" s="110"/>
      <c r="G1" s="110"/>
      <c r="H1" s="110"/>
      <c r="I1" s="110"/>
      <c r="J1" s="110"/>
      <c r="K1" s="110"/>
    </row>
    <row r="2" spans="1:20" ht="17" customHeight="1" x14ac:dyDescent="0.15">
      <c r="A2" s="113"/>
      <c r="B2" s="114" t="s">
        <v>1679</v>
      </c>
      <c r="D2" s="114"/>
      <c r="E2" s="114"/>
      <c r="F2" s="114"/>
      <c r="G2" s="114"/>
      <c r="H2" s="114"/>
      <c r="I2" s="114"/>
      <c r="J2" s="114"/>
      <c r="K2" s="114"/>
    </row>
    <row r="3" spans="1:20" ht="31" customHeight="1" x14ac:dyDescent="0.15">
      <c r="A3" s="115" t="s">
        <v>1028</v>
      </c>
      <c r="B3" s="116" t="s">
        <v>58</v>
      </c>
      <c r="C3" s="117" t="s">
        <v>1029</v>
      </c>
      <c r="D3" s="115" t="s">
        <v>1030</v>
      </c>
      <c r="E3" s="115" t="s">
        <v>1031</v>
      </c>
      <c r="F3" s="118" t="s">
        <v>1032</v>
      </c>
      <c r="G3" s="118" t="s">
        <v>1033</v>
      </c>
      <c r="H3" s="118" t="s">
        <v>1034</v>
      </c>
      <c r="I3" s="119" t="s">
        <v>1940</v>
      </c>
      <c r="J3" s="120" t="s">
        <v>1205</v>
      </c>
      <c r="K3" s="120"/>
      <c r="L3" s="120"/>
      <c r="M3" s="120"/>
      <c r="N3" s="120" t="s">
        <v>1037</v>
      </c>
      <c r="O3" s="120"/>
      <c r="P3" s="120"/>
      <c r="Q3" s="120"/>
      <c r="R3" s="121" t="s">
        <v>44</v>
      </c>
      <c r="S3" s="121" t="s">
        <v>1038</v>
      </c>
      <c r="T3" s="122" t="s">
        <v>1048</v>
      </c>
    </row>
    <row r="4" spans="1:20" ht="26" x14ac:dyDescent="0.15">
      <c r="A4" s="123"/>
      <c r="B4" s="124"/>
      <c r="C4" s="125"/>
      <c r="D4" s="123"/>
      <c r="E4" s="123"/>
      <c r="F4" s="126"/>
      <c r="G4" s="126"/>
      <c r="H4" s="126"/>
      <c r="I4" s="127"/>
      <c r="J4" s="128" t="s">
        <v>1047</v>
      </c>
      <c r="K4" s="128" t="s">
        <v>1054</v>
      </c>
      <c r="L4" s="128" t="s">
        <v>1055</v>
      </c>
      <c r="M4" s="129" t="s">
        <v>1056</v>
      </c>
      <c r="N4" s="128" t="s">
        <v>1047</v>
      </c>
      <c r="O4" s="128" t="s">
        <v>1054</v>
      </c>
      <c r="P4" s="128" t="s">
        <v>1055</v>
      </c>
      <c r="Q4" s="128" t="s">
        <v>1056</v>
      </c>
      <c r="R4" s="128" t="s">
        <v>1047</v>
      </c>
      <c r="S4" s="128" t="s">
        <v>1047</v>
      </c>
      <c r="T4" s="130" t="s">
        <v>1047</v>
      </c>
    </row>
    <row r="5" spans="1:20" x14ac:dyDescent="0.15">
      <c r="A5" s="131" t="s">
        <v>53</v>
      </c>
      <c r="B5" s="114" t="s">
        <v>59</v>
      </c>
      <c r="C5" s="114" t="s">
        <v>418</v>
      </c>
      <c r="D5" s="111" t="s">
        <v>60</v>
      </c>
      <c r="E5" s="111" t="s">
        <v>61</v>
      </c>
      <c r="F5" s="132">
        <v>0.1993</v>
      </c>
      <c r="G5" s="132">
        <v>8.4000000000000005E-2</v>
      </c>
      <c r="H5" s="132">
        <v>8.0000000000000002E-3</v>
      </c>
      <c r="I5" s="133">
        <v>4.753E-26</v>
      </c>
      <c r="J5" s="111" t="b">
        <v>1</v>
      </c>
      <c r="K5" s="111" t="b">
        <v>1</v>
      </c>
      <c r="L5" s="111" t="b">
        <v>1</v>
      </c>
      <c r="M5" s="111" t="b">
        <v>1</v>
      </c>
      <c r="N5" s="111" t="b">
        <v>1</v>
      </c>
      <c r="O5" s="111" t="b">
        <v>1</v>
      </c>
      <c r="P5" s="111" t="b">
        <v>1</v>
      </c>
      <c r="Q5" s="111" t="b">
        <v>1</v>
      </c>
      <c r="R5" s="111" t="b">
        <v>1</v>
      </c>
      <c r="S5" s="111" t="b">
        <v>1</v>
      </c>
      <c r="T5" s="111" t="b">
        <v>1</v>
      </c>
    </row>
    <row r="6" spans="1:20" x14ac:dyDescent="0.15">
      <c r="A6" s="131" t="s">
        <v>53</v>
      </c>
      <c r="B6" s="114" t="s">
        <v>62</v>
      </c>
      <c r="C6" s="114" t="s">
        <v>419</v>
      </c>
      <c r="D6" s="111" t="s">
        <v>60</v>
      </c>
      <c r="E6" s="111" t="s">
        <v>63</v>
      </c>
      <c r="F6" s="132">
        <v>0.1172</v>
      </c>
      <c r="G6" s="132">
        <v>-6.3600000000000004E-2</v>
      </c>
      <c r="H6" s="132">
        <v>1.03E-2</v>
      </c>
      <c r="I6" s="133">
        <v>5.707E-10</v>
      </c>
      <c r="J6" s="111" t="b">
        <v>1</v>
      </c>
      <c r="K6" s="111" t="b">
        <v>1</v>
      </c>
      <c r="L6" s="111" t="b">
        <v>1</v>
      </c>
      <c r="M6" s="111" t="b">
        <v>1</v>
      </c>
      <c r="N6" s="111" t="b">
        <v>1</v>
      </c>
      <c r="O6" s="111" t="b">
        <v>1</v>
      </c>
      <c r="P6" s="111" t="b">
        <v>1</v>
      </c>
      <c r="Q6" s="111" t="b">
        <v>1</v>
      </c>
      <c r="R6" s="111" t="b">
        <v>1</v>
      </c>
      <c r="S6" s="111" t="b">
        <v>1</v>
      </c>
      <c r="T6" s="111" t="b">
        <v>1</v>
      </c>
    </row>
    <row r="7" spans="1:20" x14ac:dyDescent="0.15">
      <c r="A7" s="131" t="s">
        <v>53</v>
      </c>
      <c r="B7" s="114" t="s">
        <v>64</v>
      </c>
      <c r="C7" s="114" t="s">
        <v>420</v>
      </c>
      <c r="D7" s="111" t="s">
        <v>60</v>
      </c>
      <c r="E7" s="111" t="s">
        <v>61</v>
      </c>
      <c r="F7" s="132">
        <v>9.5299999999999996E-2</v>
      </c>
      <c r="G7" s="132">
        <v>-6.4500000000000002E-2</v>
      </c>
      <c r="H7" s="132">
        <v>1.1299999999999999E-2</v>
      </c>
      <c r="I7" s="133">
        <v>1.1700000000000001E-8</v>
      </c>
      <c r="J7" s="111" t="b">
        <v>1</v>
      </c>
      <c r="K7" s="111" t="b">
        <v>1</v>
      </c>
      <c r="L7" s="111" t="b">
        <v>1</v>
      </c>
      <c r="M7" s="111" t="b">
        <v>1</v>
      </c>
      <c r="N7" s="111" t="b">
        <v>1</v>
      </c>
      <c r="O7" s="111" t="b">
        <v>1</v>
      </c>
      <c r="P7" s="111" t="b">
        <v>1</v>
      </c>
      <c r="Q7" s="111" t="b">
        <v>1</v>
      </c>
      <c r="R7" s="134" t="b">
        <v>1</v>
      </c>
      <c r="S7" s="111" t="b">
        <v>1</v>
      </c>
      <c r="T7" s="111" t="b">
        <v>1</v>
      </c>
    </row>
    <row r="8" spans="1:20" x14ac:dyDescent="0.15">
      <c r="A8" s="131" t="s">
        <v>53</v>
      </c>
      <c r="B8" s="114" t="s">
        <v>65</v>
      </c>
      <c r="C8" s="114" t="s">
        <v>421</v>
      </c>
      <c r="D8" s="111" t="s">
        <v>60</v>
      </c>
      <c r="E8" s="111" t="s">
        <v>63</v>
      </c>
      <c r="F8" s="132">
        <v>0.4153</v>
      </c>
      <c r="G8" s="132">
        <v>-4.9099999999999998E-2</v>
      </c>
      <c r="H8" s="132">
        <v>6.4999999999999997E-3</v>
      </c>
      <c r="I8" s="133">
        <v>3.9179999999999997E-14</v>
      </c>
      <c r="J8" s="111" t="b">
        <v>1</v>
      </c>
      <c r="K8" s="111" t="b">
        <v>0</v>
      </c>
      <c r="L8" s="111" t="b">
        <v>1</v>
      </c>
      <c r="M8" s="111" t="b">
        <v>0</v>
      </c>
      <c r="N8" s="111" t="b">
        <v>1</v>
      </c>
      <c r="O8" s="111" t="b">
        <v>0</v>
      </c>
      <c r="P8" s="111" t="b">
        <v>1</v>
      </c>
      <c r="Q8" s="111" t="b">
        <v>0</v>
      </c>
      <c r="R8" s="111" t="b">
        <v>1</v>
      </c>
      <c r="S8" s="111" t="b">
        <v>1</v>
      </c>
      <c r="T8" s="111" t="b">
        <v>1</v>
      </c>
    </row>
    <row r="9" spans="1:20" x14ac:dyDescent="0.15">
      <c r="A9" s="131" t="s">
        <v>53</v>
      </c>
      <c r="B9" s="114" t="s">
        <v>66</v>
      </c>
      <c r="C9" s="114" t="s">
        <v>422</v>
      </c>
      <c r="D9" s="111" t="s">
        <v>67</v>
      </c>
      <c r="E9" s="111" t="s">
        <v>61</v>
      </c>
      <c r="F9" s="132">
        <v>0.32319999999999999</v>
      </c>
      <c r="G9" s="132">
        <v>3.7199999999999997E-2</v>
      </c>
      <c r="H9" s="132">
        <v>6.7999999999999996E-3</v>
      </c>
      <c r="I9" s="133">
        <v>4.6019999999999998E-8</v>
      </c>
      <c r="J9" s="111" t="b">
        <v>1</v>
      </c>
      <c r="K9" s="111" t="b">
        <v>1</v>
      </c>
      <c r="L9" s="111" t="b">
        <v>1</v>
      </c>
      <c r="M9" s="111" t="b">
        <v>1</v>
      </c>
      <c r="N9" s="111" t="b">
        <v>1</v>
      </c>
      <c r="O9" s="111" t="b">
        <v>1</v>
      </c>
      <c r="P9" s="111" t="b">
        <v>1</v>
      </c>
      <c r="Q9" s="111" t="b">
        <v>1</v>
      </c>
      <c r="R9" s="111" t="b">
        <v>1</v>
      </c>
      <c r="S9" s="111" t="b">
        <v>1</v>
      </c>
      <c r="T9" s="111" t="b">
        <v>1</v>
      </c>
    </row>
    <row r="10" spans="1:20" x14ac:dyDescent="0.15">
      <c r="A10" s="131" t="s">
        <v>53</v>
      </c>
      <c r="B10" s="114" t="s">
        <v>68</v>
      </c>
      <c r="C10" s="114" t="s">
        <v>423</v>
      </c>
      <c r="D10" s="111" t="s">
        <v>60</v>
      </c>
      <c r="E10" s="111" t="s">
        <v>63</v>
      </c>
      <c r="F10" s="132">
        <v>0.1096</v>
      </c>
      <c r="G10" s="132">
        <v>0.08</v>
      </c>
      <c r="H10" s="132">
        <v>1.0200000000000001E-2</v>
      </c>
      <c r="I10" s="133">
        <v>3.3529999999999999E-15</v>
      </c>
      <c r="J10" s="111" t="b">
        <v>1</v>
      </c>
      <c r="K10" s="111" t="b">
        <v>1</v>
      </c>
      <c r="L10" s="111" t="b">
        <v>1</v>
      </c>
      <c r="M10" s="111" t="b">
        <v>0</v>
      </c>
      <c r="N10" s="111" t="b">
        <v>1</v>
      </c>
      <c r="O10" s="111" t="b">
        <v>1</v>
      </c>
      <c r="P10" s="111" t="b">
        <v>1</v>
      </c>
      <c r="Q10" s="111" t="b">
        <v>0</v>
      </c>
      <c r="R10" s="111" t="b">
        <v>1</v>
      </c>
      <c r="S10" s="111" t="b">
        <v>1</v>
      </c>
      <c r="T10" s="111" t="b">
        <v>1</v>
      </c>
    </row>
    <row r="11" spans="1:20" x14ac:dyDescent="0.15">
      <c r="A11" s="131" t="s">
        <v>53</v>
      </c>
      <c r="B11" s="114" t="s">
        <v>69</v>
      </c>
      <c r="C11" s="114" t="s">
        <v>424</v>
      </c>
      <c r="D11" s="111" t="s">
        <v>67</v>
      </c>
      <c r="E11" s="111" t="s">
        <v>61</v>
      </c>
      <c r="F11" s="132">
        <v>0.20019999999999999</v>
      </c>
      <c r="G11" s="132">
        <v>5.4300000000000001E-2</v>
      </c>
      <c r="H11" s="132">
        <v>8.0000000000000002E-3</v>
      </c>
      <c r="I11" s="133">
        <v>8.8630000000000005E-12</v>
      </c>
      <c r="J11" s="111" t="b">
        <v>1</v>
      </c>
      <c r="K11" s="111" t="b">
        <v>1</v>
      </c>
      <c r="L11" s="111" t="b">
        <v>1</v>
      </c>
      <c r="M11" s="111" t="b">
        <v>1</v>
      </c>
      <c r="N11" s="111" t="b">
        <v>1</v>
      </c>
      <c r="O11" s="111" t="b">
        <v>1</v>
      </c>
      <c r="P11" s="111" t="b">
        <v>1</v>
      </c>
      <c r="Q11" s="111" t="b">
        <v>1</v>
      </c>
      <c r="R11" s="111" t="b">
        <v>1</v>
      </c>
      <c r="S11" s="111" t="b">
        <v>1</v>
      </c>
      <c r="T11" s="111" t="b">
        <v>1</v>
      </c>
    </row>
    <row r="12" spans="1:20" x14ac:dyDescent="0.15">
      <c r="A12" s="131" t="s">
        <v>53</v>
      </c>
      <c r="B12" s="114" t="s">
        <v>70</v>
      </c>
      <c r="C12" s="114" t="s">
        <v>425</v>
      </c>
      <c r="D12" s="111" t="s">
        <v>67</v>
      </c>
      <c r="E12" s="111" t="s">
        <v>63</v>
      </c>
      <c r="F12" s="132">
        <v>0.75209999999999999</v>
      </c>
      <c r="G12" s="132">
        <v>-4.02E-2</v>
      </c>
      <c r="H12" s="132">
        <v>7.3000000000000001E-3</v>
      </c>
      <c r="I12" s="133">
        <v>4.1360000000000001E-8</v>
      </c>
      <c r="J12" s="111" t="b">
        <v>1</v>
      </c>
      <c r="K12" s="111" t="b">
        <v>1</v>
      </c>
      <c r="L12" s="111" t="b">
        <v>1</v>
      </c>
      <c r="M12" s="111" t="b">
        <v>1</v>
      </c>
      <c r="N12" s="111" t="b">
        <v>1</v>
      </c>
      <c r="O12" s="111" t="b">
        <v>1</v>
      </c>
      <c r="P12" s="111" t="b">
        <v>1</v>
      </c>
      <c r="Q12" s="111" t="b">
        <v>1</v>
      </c>
      <c r="R12" s="111" t="b">
        <v>1</v>
      </c>
      <c r="S12" s="111" t="b">
        <v>1</v>
      </c>
      <c r="T12" s="111" t="b">
        <v>1</v>
      </c>
    </row>
    <row r="13" spans="1:20" x14ac:dyDescent="0.15">
      <c r="A13" s="131" t="s">
        <v>53</v>
      </c>
      <c r="B13" s="114" t="s">
        <v>71</v>
      </c>
      <c r="C13" s="114" t="s">
        <v>426</v>
      </c>
      <c r="D13" s="111" t="s">
        <v>60</v>
      </c>
      <c r="E13" s="111" t="s">
        <v>63</v>
      </c>
      <c r="F13" s="132">
        <v>0.44900000000000001</v>
      </c>
      <c r="G13" s="132">
        <v>-6.7799999999999999E-2</v>
      </c>
      <c r="H13" s="132">
        <v>6.4999999999999997E-3</v>
      </c>
      <c r="I13" s="133">
        <v>1.555E-25</v>
      </c>
      <c r="J13" s="111" t="b">
        <v>1</v>
      </c>
      <c r="K13" s="111" t="b">
        <v>1</v>
      </c>
      <c r="L13" s="111" t="b">
        <v>1</v>
      </c>
      <c r="M13" s="111" t="b">
        <v>1</v>
      </c>
      <c r="N13" s="111" t="b">
        <v>1</v>
      </c>
      <c r="O13" s="111" t="b">
        <v>1</v>
      </c>
      <c r="P13" s="111" t="b">
        <v>1</v>
      </c>
      <c r="Q13" s="111" t="b">
        <v>1</v>
      </c>
      <c r="R13" s="111" t="b">
        <v>1</v>
      </c>
      <c r="S13" s="111" t="b">
        <v>1</v>
      </c>
      <c r="T13" s="111" t="b">
        <v>1</v>
      </c>
    </row>
    <row r="14" spans="1:20" x14ac:dyDescent="0.15">
      <c r="A14" s="131" t="s">
        <v>53</v>
      </c>
      <c r="B14" s="114" t="s">
        <v>72</v>
      </c>
      <c r="C14" s="114" t="s">
        <v>427</v>
      </c>
      <c r="D14" s="111" t="s">
        <v>67</v>
      </c>
      <c r="E14" s="111" t="s">
        <v>63</v>
      </c>
      <c r="F14" s="132">
        <v>0.68930000000000002</v>
      </c>
      <c r="G14" s="132">
        <v>5.5599999999999997E-2</v>
      </c>
      <c r="H14" s="132">
        <v>6.8999999999999999E-3</v>
      </c>
      <c r="I14" s="133">
        <v>8.5619999999999999E-16</v>
      </c>
      <c r="J14" s="111" t="b">
        <v>1</v>
      </c>
      <c r="K14" s="111" t="b">
        <v>1</v>
      </c>
      <c r="L14" s="111" t="b">
        <v>1</v>
      </c>
      <c r="M14" s="111" t="b">
        <v>1</v>
      </c>
      <c r="N14" s="111" t="b">
        <v>1</v>
      </c>
      <c r="O14" s="111" t="b">
        <v>1</v>
      </c>
      <c r="P14" s="111" t="b">
        <v>1</v>
      </c>
      <c r="Q14" s="111" t="b">
        <v>1</v>
      </c>
      <c r="R14" s="134" t="b">
        <v>1</v>
      </c>
      <c r="S14" s="111" t="b">
        <v>1</v>
      </c>
      <c r="T14" s="111" t="b">
        <v>1</v>
      </c>
    </row>
    <row r="15" spans="1:20" x14ac:dyDescent="0.15">
      <c r="A15" s="131" t="s">
        <v>53</v>
      </c>
      <c r="B15" s="114" t="s">
        <v>73</v>
      </c>
      <c r="C15" s="114" t="s">
        <v>428</v>
      </c>
      <c r="D15" s="111" t="s">
        <v>67</v>
      </c>
      <c r="E15" s="111" t="s">
        <v>61</v>
      </c>
      <c r="F15" s="132">
        <v>0.63990000000000002</v>
      </c>
      <c r="G15" s="132">
        <v>-4.9200000000000001E-2</v>
      </c>
      <c r="H15" s="132">
        <v>6.7000000000000002E-3</v>
      </c>
      <c r="I15" s="133">
        <v>2.0999999999999999E-13</v>
      </c>
      <c r="J15" s="111" t="b">
        <v>1</v>
      </c>
      <c r="K15" s="111" t="b">
        <v>1</v>
      </c>
      <c r="L15" s="111" t="b">
        <v>1</v>
      </c>
      <c r="M15" s="111" t="b">
        <v>1</v>
      </c>
      <c r="N15" s="111" t="b">
        <v>1</v>
      </c>
      <c r="O15" s="111" t="b">
        <v>1</v>
      </c>
      <c r="P15" s="111" t="b">
        <v>1</v>
      </c>
      <c r="Q15" s="111" t="b">
        <v>1</v>
      </c>
      <c r="R15" s="111" t="b">
        <v>1</v>
      </c>
      <c r="S15" s="111" t="b">
        <v>1</v>
      </c>
      <c r="T15" s="111" t="b">
        <v>1</v>
      </c>
    </row>
    <row r="16" spans="1:20" x14ac:dyDescent="0.15">
      <c r="A16" s="131" t="s">
        <v>53</v>
      </c>
      <c r="B16" s="114" t="s">
        <v>74</v>
      </c>
      <c r="C16" s="114" t="s">
        <v>429</v>
      </c>
      <c r="D16" s="111" t="s">
        <v>60</v>
      </c>
      <c r="E16" s="111" t="s">
        <v>63</v>
      </c>
      <c r="F16" s="132">
        <v>0.95409999999999995</v>
      </c>
      <c r="G16" s="132">
        <v>0.1019</v>
      </c>
      <c r="H16" s="132">
        <v>1.61E-2</v>
      </c>
      <c r="I16" s="133">
        <v>2.621E-10</v>
      </c>
      <c r="J16" s="111" t="b">
        <v>1</v>
      </c>
      <c r="K16" s="111" t="b">
        <v>1</v>
      </c>
      <c r="L16" s="111" t="b">
        <v>1</v>
      </c>
      <c r="M16" s="111" t="b">
        <v>1</v>
      </c>
      <c r="N16" s="111" t="b">
        <v>1</v>
      </c>
      <c r="O16" s="111" t="s">
        <v>247</v>
      </c>
      <c r="P16" s="111" t="b">
        <v>1</v>
      </c>
      <c r="Q16" s="111" t="b">
        <v>1</v>
      </c>
      <c r="R16" s="111" t="b">
        <v>1</v>
      </c>
      <c r="S16" s="111" t="b">
        <v>1</v>
      </c>
      <c r="T16" s="111" t="b">
        <v>1</v>
      </c>
    </row>
    <row r="17" spans="1:20" x14ac:dyDescent="0.15">
      <c r="A17" s="131" t="s">
        <v>53</v>
      </c>
      <c r="B17" s="114" t="s">
        <v>75</v>
      </c>
      <c r="C17" s="114" t="s">
        <v>430</v>
      </c>
      <c r="D17" s="111" t="s">
        <v>67</v>
      </c>
      <c r="E17" s="111" t="s">
        <v>61</v>
      </c>
      <c r="F17" s="132">
        <v>0.17150000000000001</v>
      </c>
      <c r="G17" s="132">
        <v>-5.1900000000000002E-2</v>
      </c>
      <c r="H17" s="132">
        <v>8.8000000000000005E-3</v>
      </c>
      <c r="I17" s="133">
        <v>3.611E-9</v>
      </c>
      <c r="J17" s="111" t="b">
        <v>1</v>
      </c>
      <c r="K17" s="111" t="b">
        <v>0</v>
      </c>
      <c r="L17" s="111" t="b">
        <v>1</v>
      </c>
      <c r="M17" s="111" t="b">
        <v>1</v>
      </c>
      <c r="N17" s="111" t="b">
        <v>1</v>
      </c>
      <c r="O17" s="111" t="b">
        <v>0</v>
      </c>
      <c r="P17" s="111" t="b">
        <v>1</v>
      </c>
      <c r="Q17" s="111" t="b">
        <v>1</v>
      </c>
      <c r="R17" s="111" t="b">
        <v>1</v>
      </c>
      <c r="S17" s="111" t="b">
        <v>1</v>
      </c>
      <c r="T17" s="111" t="b">
        <v>1</v>
      </c>
    </row>
    <row r="18" spans="1:20" x14ac:dyDescent="0.15">
      <c r="A18" s="131" t="s">
        <v>53</v>
      </c>
      <c r="B18" s="114" t="s">
        <v>76</v>
      </c>
      <c r="C18" s="114" t="s">
        <v>431</v>
      </c>
      <c r="D18" s="111" t="s">
        <v>67</v>
      </c>
      <c r="E18" s="111" t="s">
        <v>61</v>
      </c>
      <c r="F18" s="132">
        <v>0.86480000000000001</v>
      </c>
      <c r="G18" s="132">
        <v>5.8099999999999999E-2</v>
      </c>
      <c r="H18" s="132">
        <v>1.04E-2</v>
      </c>
      <c r="I18" s="133">
        <v>2.0809999999999999E-8</v>
      </c>
      <c r="J18" s="111" t="s">
        <v>247</v>
      </c>
      <c r="K18" s="111" t="b">
        <v>1</v>
      </c>
      <c r="L18" s="111" t="b">
        <v>1</v>
      </c>
      <c r="M18" s="111" t="s">
        <v>247</v>
      </c>
      <c r="N18" s="111" t="s">
        <v>247</v>
      </c>
      <c r="O18" s="111" t="b">
        <v>1</v>
      </c>
      <c r="P18" s="111" t="b">
        <v>1</v>
      </c>
      <c r="Q18" s="111" t="s">
        <v>247</v>
      </c>
      <c r="R18" s="111" t="b">
        <v>1</v>
      </c>
      <c r="S18" s="111" t="s">
        <v>247</v>
      </c>
      <c r="T18" s="111" t="b">
        <v>1</v>
      </c>
    </row>
    <row r="19" spans="1:20" x14ac:dyDescent="0.15">
      <c r="A19" s="131" t="s">
        <v>53</v>
      </c>
      <c r="B19" s="114" t="s">
        <v>1941</v>
      </c>
      <c r="C19" s="114" t="s">
        <v>432</v>
      </c>
      <c r="D19" s="111" t="s">
        <v>60</v>
      </c>
      <c r="E19" s="111" t="s">
        <v>63</v>
      </c>
      <c r="F19" s="132">
        <v>0.3931</v>
      </c>
      <c r="G19" s="132">
        <v>-6.4399999999999999E-2</v>
      </c>
      <c r="H19" s="132">
        <v>6.6E-3</v>
      </c>
      <c r="I19" s="133">
        <v>1.6210000000000001E-22</v>
      </c>
      <c r="J19" s="134" t="b">
        <v>1</v>
      </c>
      <c r="K19" s="134" t="b">
        <v>1</v>
      </c>
      <c r="L19" s="111" t="b">
        <v>1</v>
      </c>
      <c r="M19" s="111" t="b">
        <v>1</v>
      </c>
      <c r="N19" s="111" t="b">
        <v>1</v>
      </c>
      <c r="O19" s="111" t="b">
        <v>1</v>
      </c>
      <c r="P19" s="111" t="b">
        <v>1</v>
      </c>
      <c r="Q19" s="111" t="b">
        <v>1</v>
      </c>
      <c r="R19" s="111" t="b">
        <v>1</v>
      </c>
      <c r="S19" s="134" t="b">
        <v>1</v>
      </c>
      <c r="T19" s="111" t="b">
        <v>1</v>
      </c>
    </row>
    <row r="20" spans="1:20" x14ac:dyDescent="0.15">
      <c r="A20" s="131" t="s">
        <v>53</v>
      </c>
      <c r="B20" s="114" t="s">
        <v>78</v>
      </c>
      <c r="C20" s="114" t="s">
        <v>433</v>
      </c>
      <c r="D20" s="111" t="s">
        <v>60</v>
      </c>
      <c r="E20" s="111" t="s">
        <v>63</v>
      </c>
      <c r="F20" s="132">
        <v>0.1007</v>
      </c>
      <c r="G20" s="132">
        <v>-0.1191</v>
      </c>
      <c r="H20" s="132">
        <v>1.0800000000000001E-2</v>
      </c>
      <c r="I20" s="133">
        <v>2.3489999999999998E-28</v>
      </c>
      <c r="J20" s="111" t="b">
        <v>1</v>
      </c>
      <c r="K20" s="111" t="b">
        <v>1</v>
      </c>
      <c r="L20" s="111" t="b">
        <v>1</v>
      </c>
      <c r="M20" s="111" t="b">
        <v>1</v>
      </c>
      <c r="N20" s="111" t="b">
        <v>1</v>
      </c>
      <c r="O20" s="111" t="b">
        <v>1</v>
      </c>
      <c r="P20" s="111" t="b">
        <v>1</v>
      </c>
      <c r="Q20" s="111" t="b">
        <v>1</v>
      </c>
      <c r="R20" s="134" t="b">
        <v>1</v>
      </c>
      <c r="S20" s="111" t="b">
        <v>1</v>
      </c>
      <c r="T20" s="111" t="b">
        <v>1</v>
      </c>
    </row>
    <row r="21" spans="1:20" x14ac:dyDescent="0.15">
      <c r="A21" s="131" t="s">
        <v>53</v>
      </c>
      <c r="B21" s="114" t="s">
        <v>79</v>
      </c>
      <c r="C21" s="114" t="s">
        <v>434</v>
      </c>
      <c r="D21" s="111" t="s">
        <v>67</v>
      </c>
      <c r="E21" s="111" t="s">
        <v>61</v>
      </c>
      <c r="F21" s="132">
        <v>0.60809999999999997</v>
      </c>
      <c r="G21" s="132">
        <v>-3.6299999999999999E-2</v>
      </c>
      <c r="H21" s="132">
        <v>6.4999999999999997E-3</v>
      </c>
      <c r="I21" s="133">
        <v>2.2460000000000001E-8</v>
      </c>
      <c r="J21" s="111" t="b">
        <v>1</v>
      </c>
      <c r="K21" s="111" t="b">
        <v>1</v>
      </c>
      <c r="L21" s="111" t="b">
        <v>1</v>
      </c>
      <c r="M21" s="111" t="b">
        <v>1</v>
      </c>
      <c r="N21" s="111" t="b">
        <v>1</v>
      </c>
      <c r="O21" s="111" t="b">
        <v>1</v>
      </c>
      <c r="P21" s="111" t="b">
        <v>1</v>
      </c>
      <c r="Q21" s="111" t="b">
        <v>1</v>
      </c>
      <c r="R21" s="134" t="b">
        <v>1</v>
      </c>
      <c r="S21" s="111" t="b">
        <v>1</v>
      </c>
      <c r="T21" s="111" t="b">
        <v>1</v>
      </c>
    </row>
    <row r="22" spans="1:20" x14ac:dyDescent="0.15">
      <c r="A22" s="131" t="s">
        <v>53</v>
      </c>
      <c r="B22" s="114" t="s">
        <v>80</v>
      </c>
      <c r="C22" s="114" t="s">
        <v>435</v>
      </c>
      <c r="D22" s="111" t="s">
        <v>60</v>
      </c>
      <c r="E22" s="111" t="s">
        <v>63</v>
      </c>
      <c r="F22" s="132">
        <v>0.53590000000000004</v>
      </c>
      <c r="G22" s="132">
        <v>-5.8799999999999998E-2</v>
      </c>
      <c r="H22" s="132">
        <v>6.4000000000000003E-3</v>
      </c>
      <c r="I22" s="133">
        <v>3.3719999999999998E-20</v>
      </c>
      <c r="J22" s="111" t="b">
        <v>1</v>
      </c>
      <c r="K22" s="111" t="b">
        <v>1</v>
      </c>
      <c r="L22" s="111" t="b">
        <v>1</v>
      </c>
      <c r="M22" s="111" t="b">
        <v>1</v>
      </c>
      <c r="N22" s="111" t="b">
        <v>1</v>
      </c>
      <c r="O22" s="111" t="b">
        <v>1</v>
      </c>
      <c r="P22" s="111" t="b">
        <v>1</v>
      </c>
      <c r="Q22" s="111" t="b">
        <v>1</v>
      </c>
      <c r="R22" s="111" t="b">
        <v>1</v>
      </c>
      <c r="S22" s="111" t="s">
        <v>247</v>
      </c>
      <c r="T22" s="111" t="b">
        <v>1</v>
      </c>
    </row>
    <row r="23" spans="1:20" x14ac:dyDescent="0.15">
      <c r="A23" s="131" t="s">
        <v>53</v>
      </c>
      <c r="B23" s="114" t="s">
        <v>81</v>
      </c>
      <c r="C23" s="114" t="s">
        <v>436</v>
      </c>
      <c r="D23" s="111" t="s">
        <v>60</v>
      </c>
      <c r="E23" s="111" t="s">
        <v>61</v>
      </c>
      <c r="F23" s="132">
        <v>0.24890000000000001</v>
      </c>
      <c r="G23" s="132">
        <v>-5.5100000000000003E-2</v>
      </c>
      <c r="H23" s="132">
        <v>7.4000000000000003E-3</v>
      </c>
      <c r="I23" s="133">
        <v>1.2440000000000001E-13</v>
      </c>
      <c r="J23" s="111" t="b">
        <v>1</v>
      </c>
      <c r="K23" s="111" t="b">
        <v>1</v>
      </c>
      <c r="L23" s="111" t="b">
        <v>1</v>
      </c>
      <c r="M23" s="111" t="b">
        <v>1</v>
      </c>
      <c r="N23" s="111" t="b">
        <v>1</v>
      </c>
      <c r="O23" s="111" t="b">
        <v>1</v>
      </c>
      <c r="P23" s="111" t="b">
        <v>1</v>
      </c>
      <c r="Q23" s="111" t="b">
        <v>1</v>
      </c>
      <c r="R23" s="111" t="b">
        <v>1</v>
      </c>
      <c r="S23" s="111" t="b">
        <v>1</v>
      </c>
      <c r="T23" s="111" t="b">
        <v>1</v>
      </c>
    </row>
    <row r="24" spans="1:20" x14ac:dyDescent="0.15">
      <c r="A24" s="131" t="s">
        <v>53</v>
      </c>
      <c r="B24" s="114" t="s">
        <v>82</v>
      </c>
      <c r="C24" s="114" t="s">
        <v>437</v>
      </c>
      <c r="D24" s="111" t="s">
        <v>60</v>
      </c>
      <c r="E24" s="111" t="s">
        <v>63</v>
      </c>
      <c r="F24" s="132">
        <v>0.41489999999999999</v>
      </c>
      <c r="G24" s="132">
        <v>3.5700000000000003E-2</v>
      </c>
      <c r="H24" s="132">
        <v>6.4999999999999997E-3</v>
      </c>
      <c r="I24" s="133">
        <v>3.8099999999999997E-8</v>
      </c>
      <c r="J24" s="111" t="b">
        <v>1</v>
      </c>
      <c r="K24" s="111" t="b">
        <v>1</v>
      </c>
      <c r="L24" s="111" t="b">
        <v>1</v>
      </c>
      <c r="M24" s="111" t="b">
        <v>1</v>
      </c>
      <c r="N24" s="111" t="b">
        <v>1</v>
      </c>
      <c r="O24" s="111" t="b">
        <v>1</v>
      </c>
      <c r="P24" s="111" t="b">
        <v>1</v>
      </c>
      <c r="Q24" s="111" t="b">
        <v>1</v>
      </c>
      <c r="R24" s="111" t="b">
        <v>1</v>
      </c>
      <c r="S24" s="111" t="b">
        <v>1</v>
      </c>
      <c r="T24" s="111" t="b">
        <v>1</v>
      </c>
    </row>
    <row r="25" spans="1:20" x14ac:dyDescent="0.15">
      <c r="A25" s="131" t="s">
        <v>53</v>
      </c>
      <c r="B25" s="114" t="s">
        <v>83</v>
      </c>
      <c r="C25" s="114" t="s">
        <v>438</v>
      </c>
      <c r="D25" s="111" t="s">
        <v>63</v>
      </c>
      <c r="E25" s="111" t="s">
        <v>61</v>
      </c>
      <c r="F25" s="132">
        <v>0.27210000000000001</v>
      </c>
      <c r="G25" s="132">
        <v>-5.8099999999999999E-2</v>
      </c>
      <c r="H25" s="132">
        <v>7.6E-3</v>
      </c>
      <c r="I25" s="133">
        <v>2.9280000000000002E-14</v>
      </c>
      <c r="J25" s="111" t="b">
        <v>1</v>
      </c>
      <c r="K25" s="111" t="b">
        <v>1</v>
      </c>
      <c r="L25" s="111" t="b">
        <v>1</v>
      </c>
      <c r="M25" s="111" t="b">
        <v>1</v>
      </c>
      <c r="N25" s="111" t="b">
        <v>1</v>
      </c>
      <c r="O25" s="111" t="b">
        <v>1</v>
      </c>
      <c r="P25" s="111" t="b">
        <v>1</v>
      </c>
      <c r="Q25" s="111" t="b">
        <v>1</v>
      </c>
      <c r="R25" s="134" t="b">
        <v>1</v>
      </c>
      <c r="S25" s="111" t="b">
        <v>1</v>
      </c>
      <c r="T25" s="111" t="b">
        <v>1</v>
      </c>
    </row>
    <row r="26" spans="1:20" x14ac:dyDescent="0.15">
      <c r="A26" s="131" t="s">
        <v>53</v>
      </c>
      <c r="B26" s="114" t="s">
        <v>84</v>
      </c>
      <c r="C26" s="114" t="s">
        <v>439</v>
      </c>
      <c r="D26" s="111" t="s">
        <v>67</v>
      </c>
      <c r="E26" s="111" t="s">
        <v>61</v>
      </c>
      <c r="F26" s="132">
        <v>6.1400000000000003E-2</v>
      </c>
      <c r="G26" s="132">
        <v>-8.2699999999999996E-2</v>
      </c>
      <c r="H26" s="132">
        <v>1.35E-2</v>
      </c>
      <c r="I26" s="133">
        <v>9.1870000000000004E-10</v>
      </c>
      <c r="J26" s="111" t="b">
        <v>1</v>
      </c>
      <c r="K26" s="111" t="b">
        <v>1</v>
      </c>
      <c r="L26" s="111" t="b">
        <v>1</v>
      </c>
      <c r="M26" s="111" t="b">
        <v>1</v>
      </c>
      <c r="N26" s="111" t="b">
        <v>1</v>
      </c>
      <c r="O26" s="111" t="b">
        <v>1</v>
      </c>
      <c r="P26" s="111" t="b">
        <v>1</v>
      </c>
      <c r="Q26" s="111" t="b">
        <v>1</v>
      </c>
      <c r="R26" s="111" t="b">
        <v>1</v>
      </c>
      <c r="S26" s="111" t="b">
        <v>1</v>
      </c>
      <c r="T26" s="111" t="b">
        <v>1</v>
      </c>
    </row>
    <row r="27" spans="1:20" x14ac:dyDescent="0.15">
      <c r="A27" s="131" t="s">
        <v>53</v>
      </c>
      <c r="B27" s="114" t="s">
        <v>85</v>
      </c>
      <c r="C27" s="114" t="s">
        <v>440</v>
      </c>
      <c r="D27" s="111" t="s">
        <v>67</v>
      </c>
      <c r="E27" s="111" t="s">
        <v>61</v>
      </c>
      <c r="F27" s="132">
        <v>0.26590000000000003</v>
      </c>
      <c r="G27" s="132">
        <v>-4.4699999999999997E-2</v>
      </c>
      <c r="H27" s="132">
        <v>7.1999999999999998E-3</v>
      </c>
      <c r="I27" s="133">
        <v>6.1199999999999995E-10</v>
      </c>
      <c r="J27" s="111" t="b">
        <v>1</v>
      </c>
      <c r="K27" s="111" t="b">
        <v>1</v>
      </c>
      <c r="L27" s="111" t="b">
        <v>1</v>
      </c>
      <c r="M27" s="111" t="b">
        <v>1</v>
      </c>
      <c r="N27" s="111" t="b">
        <v>1</v>
      </c>
      <c r="O27" s="111" t="b">
        <v>1</v>
      </c>
      <c r="P27" s="111" t="b">
        <v>1</v>
      </c>
      <c r="Q27" s="111" t="b">
        <v>1</v>
      </c>
      <c r="R27" s="111" t="b">
        <v>1</v>
      </c>
      <c r="S27" s="111" t="b">
        <v>1</v>
      </c>
      <c r="T27" s="111" t="b">
        <v>1</v>
      </c>
    </row>
    <row r="28" spans="1:20" x14ac:dyDescent="0.15">
      <c r="A28" s="131" t="s">
        <v>53</v>
      </c>
      <c r="B28" s="114" t="s">
        <v>86</v>
      </c>
      <c r="C28" s="114" t="s">
        <v>441</v>
      </c>
      <c r="D28" s="111" t="s">
        <v>60</v>
      </c>
      <c r="E28" s="111" t="s">
        <v>63</v>
      </c>
      <c r="F28" s="132">
        <v>0.40139999999999998</v>
      </c>
      <c r="G28" s="132">
        <v>-6.0499999999999998E-2</v>
      </c>
      <c r="H28" s="132">
        <v>6.4999999999999997E-3</v>
      </c>
      <c r="I28" s="133">
        <v>1.165E-20</v>
      </c>
      <c r="J28" s="111" t="b">
        <v>1</v>
      </c>
      <c r="K28" s="111" t="b">
        <v>1</v>
      </c>
      <c r="L28" s="111" t="b">
        <v>1</v>
      </c>
      <c r="M28" s="111" t="b">
        <v>1</v>
      </c>
      <c r="N28" s="111" t="b">
        <v>1</v>
      </c>
      <c r="O28" s="111" t="b">
        <v>1</v>
      </c>
      <c r="P28" s="111" t="b">
        <v>1</v>
      </c>
      <c r="Q28" s="111" t="b">
        <v>1</v>
      </c>
      <c r="R28" s="134" t="b">
        <v>1</v>
      </c>
      <c r="S28" s="134" t="b">
        <v>1</v>
      </c>
      <c r="T28" s="111" t="b">
        <v>1</v>
      </c>
    </row>
    <row r="29" spans="1:20" x14ac:dyDescent="0.15">
      <c r="A29" s="131" t="s">
        <v>53</v>
      </c>
      <c r="B29" s="114" t="s">
        <v>87</v>
      </c>
      <c r="C29" s="114" t="s">
        <v>442</v>
      </c>
      <c r="D29" s="111" t="s">
        <v>67</v>
      </c>
      <c r="E29" s="111" t="s">
        <v>61</v>
      </c>
      <c r="F29" s="132">
        <v>0.36180000000000001</v>
      </c>
      <c r="G29" s="132">
        <v>-9.11E-2</v>
      </c>
      <c r="H29" s="132">
        <v>6.6E-3</v>
      </c>
      <c r="I29" s="133">
        <v>2.1920000000000001E-43</v>
      </c>
      <c r="J29" s="111" t="b">
        <v>1</v>
      </c>
      <c r="K29" s="111" t="b">
        <v>1</v>
      </c>
      <c r="L29" s="111" t="b">
        <v>1</v>
      </c>
      <c r="M29" s="111" t="b">
        <v>1</v>
      </c>
      <c r="N29" s="111" t="b">
        <v>1</v>
      </c>
      <c r="O29" s="111" t="b">
        <v>1</v>
      </c>
      <c r="P29" s="111" t="b">
        <v>1</v>
      </c>
      <c r="Q29" s="111" t="b">
        <v>1</v>
      </c>
      <c r="R29" s="134" t="b">
        <v>1</v>
      </c>
      <c r="S29" s="134" t="b">
        <v>1</v>
      </c>
      <c r="T29" s="111" t="b">
        <v>1</v>
      </c>
    </row>
    <row r="30" spans="1:20" x14ac:dyDescent="0.15">
      <c r="A30" s="131" t="s">
        <v>53</v>
      </c>
      <c r="B30" s="114" t="s">
        <v>88</v>
      </c>
      <c r="C30" s="114" t="s">
        <v>443</v>
      </c>
      <c r="D30" s="111" t="s">
        <v>67</v>
      </c>
      <c r="E30" s="111" t="s">
        <v>61</v>
      </c>
      <c r="F30" s="132">
        <v>0.12640000000000001</v>
      </c>
      <c r="G30" s="132">
        <v>-0.104</v>
      </c>
      <c r="H30" s="132">
        <v>9.7000000000000003E-3</v>
      </c>
      <c r="I30" s="133">
        <v>1.255E-26</v>
      </c>
      <c r="J30" s="111" t="b">
        <v>1</v>
      </c>
      <c r="K30" s="111" t="b">
        <v>1</v>
      </c>
      <c r="L30" s="111" t="b">
        <v>1</v>
      </c>
      <c r="M30" s="111" t="b">
        <v>1</v>
      </c>
      <c r="N30" s="111" t="b">
        <v>1</v>
      </c>
      <c r="O30" s="111" t="b">
        <v>1</v>
      </c>
      <c r="P30" s="111" t="b">
        <v>1</v>
      </c>
      <c r="Q30" s="111" t="b">
        <v>1</v>
      </c>
      <c r="R30" s="134" t="b">
        <v>1</v>
      </c>
      <c r="S30" s="111" t="b">
        <v>1</v>
      </c>
      <c r="T30" s="111" t="b">
        <v>1</v>
      </c>
    </row>
    <row r="31" spans="1:20" x14ac:dyDescent="0.15">
      <c r="A31" s="131" t="s">
        <v>53</v>
      </c>
      <c r="B31" s="114" t="s">
        <v>89</v>
      </c>
      <c r="C31" s="114" t="s">
        <v>444</v>
      </c>
      <c r="D31" s="111" t="s">
        <v>67</v>
      </c>
      <c r="E31" s="111" t="s">
        <v>61</v>
      </c>
      <c r="F31" s="132">
        <v>0.78869999999999996</v>
      </c>
      <c r="G31" s="132">
        <v>6.6500000000000004E-2</v>
      </c>
      <c r="H31" s="132">
        <v>7.9000000000000008E-3</v>
      </c>
      <c r="I31" s="133">
        <v>2.4870000000000001E-17</v>
      </c>
      <c r="J31" s="111" t="b">
        <v>1</v>
      </c>
      <c r="K31" s="111" t="b">
        <v>1</v>
      </c>
      <c r="L31" s="111" t="b">
        <v>1</v>
      </c>
      <c r="M31" s="111" t="b">
        <v>1</v>
      </c>
      <c r="N31" s="111" t="b">
        <v>1</v>
      </c>
      <c r="O31" s="111" t="b">
        <v>1</v>
      </c>
      <c r="P31" s="111" t="b">
        <v>1</v>
      </c>
      <c r="Q31" s="111" t="b">
        <v>1</v>
      </c>
      <c r="R31" s="111" t="b">
        <v>1</v>
      </c>
      <c r="S31" s="111" t="b">
        <v>1</v>
      </c>
      <c r="T31" s="111" t="b">
        <v>1</v>
      </c>
    </row>
    <row r="32" spans="1:20" x14ac:dyDescent="0.15">
      <c r="A32" s="131" t="s">
        <v>53</v>
      </c>
      <c r="B32" s="114" t="s">
        <v>90</v>
      </c>
      <c r="C32" s="114" t="s">
        <v>445</v>
      </c>
      <c r="D32" s="111" t="s">
        <v>60</v>
      </c>
      <c r="E32" s="111" t="s">
        <v>63</v>
      </c>
      <c r="F32" s="132">
        <v>0.68279999999999996</v>
      </c>
      <c r="G32" s="132">
        <v>4.2000000000000003E-2</v>
      </c>
      <c r="H32" s="132">
        <v>7.0000000000000001E-3</v>
      </c>
      <c r="I32" s="133">
        <v>2.1360000000000001E-9</v>
      </c>
      <c r="J32" s="111" t="b">
        <v>1</v>
      </c>
      <c r="K32" s="111" t="b">
        <v>1</v>
      </c>
      <c r="L32" s="111" t="b">
        <v>1</v>
      </c>
      <c r="M32" s="111" t="b">
        <v>1</v>
      </c>
      <c r="N32" s="111" t="b">
        <v>1</v>
      </c>
      <c r="O32" s="111" t="b">
        <v>1</v>
      </c>
      <c r="P32" s="111" t="b">
        <v>1</v>
      </c>
      <c r="Q32" s="111" t="b">
        <v>1</v>
      </c>
      <c r="R32" s="111" t="b">
        <v>1</v>
      </c>
      <c r="S32" s="111" t="b">
        <v>1</v>
      </c>
      <c r="T32" s="111" t="b">
        <v>1</v>
      </c>
    </row>
    <row r="33" spans="1:20" x14ac:dyDescent="0.15">
      <c r="A33" s="131" t="s">
        <v>53</v>
      </c>
      <c r="B33" s="114" t="s">
        <v>91</v>
      </c>
      <c r="C33" s="114" t="s">
        <v>446</v>
      </c>
      <c r="D33" s="111" t="s">
        <v>60</v>
      </c>
      <c r="E33" s="111" t="s">
        <v>63</v>
      </c>
      <c r="F33" s="132">
        <v>0.16</v>
      </c>
      <c r="G33" s="132">
        <v>-6.4500000000000002E-2</v>
      </c>
      <c r="H33" s="132">
        <v>8.8000000000000005E-3</v>
      </c>
      <c r="I33" s="133">
        <v>2.2390000000000001E-13</v>
      </c>
      <c r="J33" s="111" t="b">
        <v>1</v>
      </c>
      <c r="K33" s="111" t="b">
        <v>1</v>
      </c>
      <c r="L33" s="111" t="b">
        <v>1</v>
      </c>
      <c r="M33" s="111" t="b">
        <v>1</v>
      </c>
      <c r="N33" s="111" t="b">
        <v>1</v>
      </c>
      <c r="O33" s="111" t="b">
        <v>1</v>
      </c>
      <c r="P33" s="111" t="b">
        <v>1</v>
      </c>
      <c r="Q33" s="111" t="b">
        <v>1</v>
      </c>
      <c r="R33" s="111" t="b">
        <v>1</v>
      </c>
      <c r="S33" s="111" t="b">
        <v>1</v>
      </c>
      <c r="T33" s="111" t="b">
        <v>1</v>
      </c>
    </row>
    <row r="34" spans="1:20" x14ac:dyDescent="0.15">
      <c r="A34" s="131" t="s">
        <v>53</v>
      </c>
      <c r="B34" s="114" t="s">
        <v>92</v>
      </c>
      <c r="C34" s="114" t="s">
        <v>447</v>
      </c>
      <c r="D34" s="111" t="s">
        <v>67</v>
      </c>
      <c r="E34" s="111" t="s">
        <v>61</v>
      </c>
      <c r="F34" s="132">
        <v>0.29759999999999998</v>
      </c>
      <c r="G34" s="132">
        <v>-5.3999999999999999E-2</v>
      </c>
      <c r="H34" s="132">
        <v>7.0000000000000001E-3</v>
      </c>
      <c r="I34" s="133">
        <v>1.3850000000000001E-14</v>
      </c>
      <c r="J34" s="111" t="b">
        <v>1</v>
      </c>
      <c r="K34" s="111" t="b">
        <v>1</v>
      </c>
      <c r="L34" s="111" t="b">
        <v>1</v>
      </c>
      <c r="M34" s="111" t="b">
        <v>1</v>
      </c>
      <c r="N34" s="111" t="b">
        <v>1</v>
      </c>
      <c r="O34" s="111" t="b">
        <v>1</v>
      </c>
      <c r="P34" s="111" t="b">
        <v>1</v>
      </c>
      <c r="Q34" s="111" t="b">
        <v>1</v>
      </c>
      <c r="R34" s="111" t="b">
        <v>1</v>
      </c>
      <c r="S34" s="111" t="b">
        <v>1</v>
      </c>
      <c r="T34" s="111" t="b">
        <v>1</v>
      </c>
    </row>
    <row r="35" spans="1:20" x14ac:dyDescent="0.15">
      <c r="A35" s="131" t="s">
        <v>53</v>
      </c>
      <c r="B35" s="114" t="s">
        <v>93</v>
      </c>
      <c r="C35" s="114" t="s">
        <v>448</v>
      </c>
      <c r="D35" s="111" t="s">
        <v>67</v>
      </c>
      <c r="E35" s="111" t="s">
        <v>61</v>
      </c>
      <c r="F35" s="132">
        <v>0.77500000000000002</v>
      </c>
      <c r="G35" s="132">
        <v>8.8200000000000001E-2</v>
      </c>
      <c r="H35" s="132">
        <v>7.7000000000000002E-3</v>
      </c>
      <c r="I35" s="133">
        <v>5.0460000000000003E-30</v>
      </c>
      <c r="J35" s="111" t="b">
        <v>1</v>
      </c>
      <c r="K35" s="111" t="b">
        <v>1</v>
      </c>
      <c r="L35" s="111" t="b">
        <v>1</v>
      </c>
      <c r="M35" s="111" t="b">
        <v>1</v>
      </c>
      <c r="N35" s="111" t="b">
        <v>1</v>
      </c>
      <c r="O35" s="111" t="b">
        <v>1</v>
      </c>
      <c r="P35" s="111" t="b">
        <v>1</v>
      </c>
      <c r="Q35" s="111" t="b">
        <v>1</v>
      </c>
      <c r="R35" s="134" t="b">
        <v>1</v>
      </c>
      <c r="S35" s="134" t="b">
        <v>1</v>
      </c>
      <c r="T35" s="111" t="b">
        <v>1</v>
      </c>
    </row>
    <row r="36" spans="1:20" x14ac:dyDescent="0.15">
      <c r="A36" s="131" t="s">
        <v>53</v>
      </c>
      <c r="B36" s="114" t="s">
        <v>94</v>
      </c>
      <c r="C36" s="114" t="s">
        <v>449</v>
      </c>
      <c r="D36" s="111" t="s">
        <v>60</v>
      </c>
      <c r="E36" s="111" t="s">
        <v>63</v>
      </c>
      <c r="F36" s="132">
        <v>0.53839999999999999</v>
      </c>
      <c r="G36" s="132">
        <v>3.7100000000000001E-2</v>
      </c>
      <c r="H36" s="132">
        <v>6.4000000000000003E-3</v>
      </c>
      <c r="I36" s="133">
        <v>6.2920000000000002E-9</v>
      </c>
      <c r="J36" s="111" t="b">
        <v>1</v>
      </c>
      <c r="K36" s="111" t="b">
        <v>1</v>
      </c>
      <c r="L36" s="111" t="b">
        <v>1</v>
      </c>
      <c r="M36" s="111" t="b">
        <v>1</v>
      </c>
      <c r="N36" s="111" t="b">
        <v>1</v>
      </c>
      <c r="O36" s="111" t="b">
        <v>1</v>
      </c>
      <c r="P36" s="111" t="b">
        <v>1</v>
      </c>
      <c r="Q36" s="111" t="b">
        <v>1</v>
      </c>
      <c r="R36" s="134" t="b">
        <v>1</v>
      </c>
      <c r="S36" s="111" t="b">
        <v>1</v>
      </c>
      <c r="T36" s="111" t="b">
        <v>1</v>
      </c>
    </row>
    <row r="37" spans="1:20" x14ac:dyDescent="0.15">
      <c r="A37" s="131" t="s">
        <v>53</v>
      </c>
      <c r="B37" s="114" t="s">
        <v>95</v>
      </c>
      <c r="C37" s="114" t="s">
        <v>450</v>
      </c>
      <c r="D37" s="111" t="s">
        <v>67</v>
      </c>
      <c r="E37" s="111" t="s">
        <v>60</v>
      </c>
      <c r="F37" s="132">
        <v>5.4699999999999999E-2</v>
      </c>
      <c r="G37" s="132">
        <v>8.8200000000000001E-2</v>
      </c>
      <c r="H37" s="132">
        <v>1.44E-2</v>
      </c>
      <c r="I37" s="133">
        <v>1.0330000000000001E-9</v>
      </c>
      <c r="J37" s="111" t="b">
        <v>1</v>
      </c>
      <c r="K37" s="111" t="b">
        <v>1</v>
      </c>
      <c r="L37" s="111" t="b">
        <v>1</v>
      </c>
      <c r="M37" s="111" t="b">
        <v>1</v>
      </c>
      <c r="N37" s="111" t="b">
        <v>1</v>
      </c>
      <c r="O37" s="111" t="b">
        <v>1</v>
      </c>
      <c r="P37" s="111" t="b">
        <v>1</v>
      </c>
      <c r="Q37" s="111" t="b">
        <v>1</v>
      </c>
      <c r="R37" s="134" t="b">
        <v>1</v>
      </c>
      <c r="S37" s="134" t="b">
        <v>1</v>
      </c>
      <c r="T37" s="111" t="b">
        <v>1</v>
      </c>
    </row>
    <row r="38" spans="1:20" x14ac:dyDescent="0.15">
      <c r="A38" s="131" t="s">
        <v>53</v>
      </c>
      <c r="B38" s="114" t="s">
        <v>96</v>
      </c>
      <c r="C38" s="114" t="s">
        <v>451</v>
      </c>
      <c r="D38" s="111" t="s">
        <v>67</v>
      </c>
      <c r="E38" s="111" t="s">
        <v>61</v>
      </c>
      <c r="F38" s="132">
        <v>0.67300000000000004</v>
      </c>
      <c r="G38" s="132">
        <v>-3.7600000000000001E-2</v>
      </c>
      <c r="H38" s="132">
        <v>6.7999999999999996E-3</v>
      </c>
      <c r="I38" s="133">
        <v>3.2980000000000002E-8</v>
      </c>
      <c r="J38" s="111" t="b">
        <v>1</v>
      </c>
      <c r="K38" s="111" t="b">
        <v>1</v>
      </c>
      <c r="L38" s="111" t="b">
        <v>1</v>
      </c>
      <c r="M38" s="111" t="b">
        <v>1</v>
      </c>
      <c r="N38" s="111" t="b">
        <v>1</v>
      </c>
      <c r="O38" s="111" t="b">
        <v>1</v>
      </c>
      <c r="P38" s="111" t="b">
        <v>1</v>
      </c>
      <c r="Q38" s="111" t="b">
        <v>1</v>
      </c>
      <c r="R38" s="111" t="b">
        <v>1</v>
      </c>
      <c r="S38" s="111" t="b">
        <v>1</v>
      </c>
      <c r="T38" s="111" t="b">
        <v>1</v>
      </c>
    </row>
    <row r="39" spans="1:20" x14ac:dyDescent="0.15">
      <c r="A39" s="131" t="s">
        <v>53</v>
      </c>
      <c r="B39" s="114" t="s">
        <v>97</v>
      </c>
      <c r="C39" s="114" t="s">
        <v>452</v>
      </c>
      <c r="D39" s="111" t="s">
        <v>60</v>
      </c>
      <c r="E39" s="111" t="s">
        <v>63</v>
      </c>
      <c r="F39" s="132">
        <v>0.87229999999999996</v>
      </c>
      <c r="G39" s="132">
        <v>5.4399999999999997E-2</v>
      </c>
      <c r="H39" s="132">
        <v>9.5999999999999992E-3</v>
      </c>
      <c r="I39" s="133">
        <v>1.6280000000000001E-8</v>
      </c>
      <c r="J39" s="111" t="b">
        <v>1</v>
      </c>
      <c r="K39" s="111" t="b">
        <v>1</v>
      </c>
      <c r="L39" s="111" t="b">
        <v>1</v>
      </c>
      <c r="M39" s="111" t="b">
        <v>1</v>
      </c>
      <c r="N39" s="111" t="b">
        <v>1</v>
      </c>
      <c r="O39" s="111" t="b">
        <v>1</v>
      </c>
      <c r="P39" s="111" t="b">
        <v>1</v>
      </c>
      <c r="Q39" s="111" t="b">
        <v>1</v>
      </c>
      <c r="R39" s="111" t="b">
        <v>1</v>
      </c>
      <c r="S39" s="111" t="b">
        <v>1</v>
      </c>
      <c r="T39" s="111" t="b">
        <v>1</v>
      </c>
    </row>
    <row r="40" spans="1:20" x14ac:dyDescent="0.15">
      <c r="A40" s="131" t="s">
        <v>53</v>
      </c>
      <c r="B40" s="114" t="s">
        <v>98</v>
      </c>
      <c r="C40" s="114" t="s">
        <v>453</v>
      </c>
      <c r="D40" s="111" t="s">
        <v>60</v>
      </c>
      <c r="E40" s="111" t="s">
        <v>63</v>
      </c>
      <c r="F40" s="132">
        <v>0.71209999999999996</v>
      </c>
      <c r="G40" s="132">
        <v>6.59E-2</v>
      </c>
      <c r="H40" s="132">
        <v>7.0000000000000001E-3</v>
      </c>
      <c r="I40" s="133">
        <v>5.7719999999999997E-21</v>
      </c>
      <c r="J40" s="111" t="b">
        <v>1</v>
      </c>
      <c r="K40" s="111" t="b">
        <v>1</v>
      </c>
      <c r="L40" s="111" t="b">
        <v>1</v>
      </c>
      <c r="M40" s="111" t="b">
        <v>1</v>
      </c>
      <c r="N40" s="111" t="b">
        <v>1</v>
      </c>
      <c r="O40" s="111" t="b">
        <v>1</v>
      </c>
      <c r="P40" s="111" t="b">
        <v>1</v>
      </c>
      <c r="Q40" s="111" t="b">
        <v>1</v>
      </c>
      <c r="R40" s="134" t="b">
        <v>1</v>
      </c>
      <c r="S40" s="111" t="b">
        <v>1</v>
      </c>
      <c r="T40" s="111" t="b">
        <v>1</v>
      </c>
    </row>
    <row r="41" spans="1:20" x14ac:dyDescent="0.15">
      <c r="A41" s="131" t="s">
        <v>53</v>
      </c>
      <c r="B41" s="114" t="s">
        <v>99</v>
      </c>
      <c r="C41" s="114" t="s">
        <v>454</v>
      </c>
      <c r="D41" s="111" t="s">
        <v>60</v>
      </c>
      <c r="E41" s="111" t="s">
        <v>61</v>
      </c>
      <c r="F41" s="132">
        <v>0.68369999999999997</v>
      </c>
      <c r="G41" s="132">
        <v>-0.1085</v>
      </c>
      <c r="H41" s="132">
        <v>6.7999999999999996E-3</v>
      </c>
      <c r="I41" s="133">
        <v>3.2059999999999999E-57</v>
      </c>
      <c r="J41" s="111" t="b">
        <v>1</v>
      </c>
      <c r="K41" s="111" t="b">
        <v>1</v>
      </c>
      <c r="L41" s="111" t="b">
        <v>1</v>
      </c>
      <c r="M41" s="111" t="b">
        <v>1</v>
      </c>
      <c r="N41" s="111" t="b">
        <v>1</v>
      </c>
      <c r="O41" s="111" t="b">
        <v>1</v>
      </c>
      <c r="P41" s="111" t="b">
        <v>1</v>
      </c>
      <c r="Q41" s="111" t="b">
        <v>1</v>
      </c>
      <c r="R41" s="111" t="b">
        <v>1</v>
      </c>
      <c r="S41" s="111" t="b">
        <v>1</v>
      </c>
      <c r="T41" s="111" t="b">
        <v>1</v>
      </c>
    </row>
    <row r="42" spans="1:20" x14ac:dyDescent="0.15">
      <c r="A42" s="131" t="s">
        <v>53</v>
      </c>
      <c r="B42" s="114" t="s">
        <v>100</v>
      </c>
      <c r="C42" s="114" t="s">
        <v>455</v>
      </c>
      <c r="D42" s="111" t="s">
        <v>67</v>
      </c>
      <c r="E42" s="111" t="s">
        <v>61</v>
      </c>
      <c r="F42" s="132">
        <v>0.64419999999999999</v>
      </c>
      <c r="G42" s="132">
        <v>3.8800000000000001E-2</v>
      </c>
      <c r="H42" s="132">
        <v>6.7000000000000002E-3</v>
      </c>
      <c r="I42" s="133">
        <v>7.0289999999999996E-9</v>
      </c>
      <c r="J42" s="111" t="b">
        <v>1</v>
      </c>
      <c r="K42" s="111" t="b">
        <v>1</v>
      </c>
      <c r="L42" s="111" t="b">
        <v>1</v>
      </c>
      <c r="M42" s="111" t="b">
        <v>1</v>
      </c>
      <c r="N42" s="111" t="b">
        <v>1</v>
      </c>
      <c r="O42" s="111" t="b">
        <v>1</v>
      </c>
      <c r="P42" s="111" t="b">
        <v>1</v>
      </c>
      <c r="Q42" s="111" t="b">
        <v>1</v>
      </c>
      <c r="R42" s="111" t="b">
        <v>1</v>
      </c>
      <c r="S42" s="111" t="b">
        <v>1</v>
      </c>
      <c r="T42" s="111" t="b">
        <v>1</v>
      </c>
    </row>
    <row r="43" spans="1:20" x14ac:dyDescent="0.15">
      <c r="A43" s="131" t="s">
        <v>53</v>
      </c>
      <c r="B43" s="114" t="s">
        <v>101</v>
      </c>
      <c r="C43" s="114" t="s">
        <v>456</v>
      </c>
      <c r="D43" s="111" t="s">
        <v>60</v>
      </c>
      <c r="E43" s="111" t="s">
        <v>63</v>
      </c>
      <c r="F43" s="132">
        <v>0.38869999999999999</v>
      </c>
      <c r="G43" s="132">
        <v>-6.08E-2</v>
      </c>
      <c r="H43" s="132">
        <v>6.6E-3</v>
      </c>
      <c r="I43" s="133">
        <v>3.045E-20</v>
      </c>
      <c r="J43" s="111" t="b">
        <v>1</v>
      </c>
      <c r="K43" s="111" t="b">
        <v>1</v>
      </c>
      <c r="L43" s="111" t="b">
        <v>1</v>
      </c>
      <c r="M43" s="111" t="b">
        <v>1</v>
      </c>
      <c r="N43" s="111" t="b">
        <v>1</v>
      </c>
      <c r="O43" s="111" t="b">
        <v>1</v>
      </c>
      <c r="P43" s="111" t="b">
        <v>1</v>
      </c>
      <c r="Q43" s="111" t="b">
        <v>1</v>
      </c>
      <c r="R43" s="111" t="b">
        <v>1</v>
      </c>
      <c r="S43" s="111" t="b">
        <v>1</v>
      </c>
      <c r="T43" s="111" t="b">
        <v>1</v>
      </c>
    </row>
    <row r="44" spans="1:20" x14ac:dyDescent="0.15">
      <c r="A44" s="131" t="s">
        <v>53</v>
      </c>
      <c r="B44" s="114" t="s">
        <v>102</v>
      </c>
      <c r="C44" s="114" t="s">
        <v>457</v>
      </c>
      <c r="D44" s="111" t="s">
        <v>60</v>
      </c>
      <c r="E44" s="111" t="s">
        <v>63</v>
      </c>
      <c r="F44" s="132">
        <v>4.5100000000000001E-2</v>
      </c>
      <c r="G44" s="132">
        <v>0.1014</v>
      </c>
      <c r="H44" s="132">
        <v>1.5699999999999999E-2</v>
      </c>
      <c r="I44" s="133">
        <v>1.072E-10</v>
      </c>
      <c r="J44" s="111" t="b">
        <v>1</v>
      </c>
      <c r="K44" s="111" t="b">
        <v>1</v>
      </c>
      <c r="L44" s="111" t="b">
        <v>1</v>
      </c>
      <c r="M44" s="111" t="b">
        <v>1</v>
      </c>
      <c r="N44" s="111" t="b">
        <v>1</v>
      </c>
      <c r="O44" s="111" t="b">
        <v>1</v>
      </c>
      <c r="P44" s="111" t="b">
        <v>1</v>
      </c>
      <c r="Q44" s="111" t="b">
        <v>1</v>
      </c>
      <c r="R44" s="111" t="b">
        <v>1</v>
      </c>
      <c r="S44" s="111" t="b">
        <v>1</v>
      </c>
      <c r="T44" s="111" t="b">
        <v>1</v>
      </c>
    </row>
    <row r="45" spans="1:20" x14ac:dyDescent="0.15">
      <c r="A45" s="131" t="s">
        <v>53</v>
      </c>
      <c r="B45" s="114" t="s">
        <v>103</v>
      </c>
      <c r="C45" s="114" t="s">
        <v>458</v>
      </c>
      <c r="D45" s="111" t="s">
        <v>63</v>
      </c>
      <c r="E45" s="111" t="s">
        <v>61</v>
      </c>
      <c r="F45" s="132">
        <v>0.70040000000000002</v>
      </c>
      <c r="G45" s="132">
        <v>-4.9000000000000002E-2</v>
      </c>
      <c r="H45" s="132">
        <v>7.4999999999999997E-3</v>
      </c>
      <c r="I45" s="133">
        <v>8.0370000000000003E-11</v>
      </c>
      <c r="J45" s="111" t="b">
        <v>1</v>
      </c>
      <c r="K45" s="111" t="b">
        <v>0</v>
      </c>
      <c r="L45" s="111" t="b">
        <v>1</v>
      </c>
      <c r="M45" s="111" t="b">
        <v>1</v>
      </c>
      <c r="N45" s="111" t="b">
        <v>1</v>
      </c>
      <c r="O45" s="111" t="b">
        <v>0</v>
      </c>
      <c r="P45" s="111" t="b">
        <v>1</v>
      </c>
      <c r="Q45" s="111" t="b">
        <v>1</v>
      </c>
      <c r="R45" s="111" t="b">
        <v>1</v>
      </c>
      <c r="S45" s="111" t="b">
        <v>1</v>
      </c>
      <c r="T45" s="111" t="b">
        <v>1</v>
      </c>
    </row>
    <row r="46" spans="1:20" x14ac:dyDescent="0.15">
      <c r="A46" s="131" t="s">
        <v>53</v>
      </c>
      <c r="B46" s="114" t="s">
        <v>104</v>
      </c>
      <c r="C46" s="114" t="s">
        <v>459</v>
      </c>
      <c r="D46" s="111" t="s">
        <v>63</v>
      </c>
      <c r="E46" s="111" t="s">
        <v>61</v>
      </c>
      <c r="F46" s="132">
        <v>0.58930000000000005</v>
      </c>
      <c r="G46" s="132">
        <v>8.5000000000000006E-2</v>
      </c>
      <c r="H46" s="132">
        <v>6.6E-3</v>
      </c>
      <c r="I46" s="133">
        <v>5.3899999999999999E-38</v>
      </c>
      <c r="J46" s="111" t="b">
        <v>1</v>
      </c>
      <c r="K46" s="111" t="b">
        <v>0</v>
      </c>
      <c r="L46" s="111" t="b">
        <v>0</v>
      </c>
      <c r="M46" s="111" t="b">
        <v>1</v>
      </c>
      <c r="N46" s="111" t="b">
        <v>1</v>
      </c>
      <c r="O46" s="111" t="b">
        <v>0</v>
      </c>
      <c r="P46" s="111" t="b">
        <v>0</v>
      </c>
      <c r="Q46" s="111" t="b">
        <v>1</v>
      </c>
      <c r="R46" s="111" t="b">
        <v>1</v>
      </c>
      <c r="S46" s="111" t="b">
        <v>1</v>
      </c>
      <c r="T46" s="111" t="b">
        <v>1</v>
      </c>
    </row>
    <row r="47" spans="1:20" x14ac:dyDescent="0.15">
      <c r="A47" s="131" t="s">
        <v>53</v>
      </c>
      <c r="B47" s="114" t="s">
        <v>105</v>
      </c>
      <c r="C47" s="114" t="s">
        <v>460</v>
      </c>
      <c r="D47" s="111" t="s">
        <v>67</v>
      </c>
      <c r="E47" s="111" t="s">
        <v>63</v>
      </c>
      <c r="F47" s="132">
        <v>0.2838</v>
      </c>
      <c r="G47" s="132">
        <v>-4.02E-2</v>
      </c>
      <c r="H47" s="132">
        <v>7.1000000000000004E-3</v>
      </c>
      <c r="I47" s="133">
        <v>1.6400000000000001E-8</v>
      </c>
      <c r="J47" s="111" t="b">
        <v>1</v>
      </c>
      <c r="K47" s="111" t="b">
        <v>1</v>
      </c>
      <c r="L47" s="111" t="b">
        <v>1</v>
      </c>
      <c r="M47" s="111" t="b">
        <v>1</v>
      </c>
      <c r="N47" s="111" t="b">
        <v>1</v>
      </c>
      <c r="O47" s="111" t="b">
        <v>1</v>
      </c>
      <c r="P47" s="111" t="b">
        <v>1</v>
      </c>
      <c r="Q47" s="111" t="b">
        <v>1</v>
      </c>
      <c r="R47" s="111" t="b">
        <v>1</v>
      </c>
      <c r="S47" s="111" t="b">
        <v>1</v>
      </c>
      <c r="T47" s="111" t="b">
        <v>1</v>
      </c>
    </row>
    <row r="48" spans="1:20" x14ac:dyDescent="0.15">
      <c r="A48" s="131" t="s">
        <v>53</v>
      </c>
      <c r="B48" s="114" t="s">
        <v>106</v>
      </c>
      <c r="C48" s="114" t="s">
        <v>461</v>
      </c>
      <c r="D48" s="111" t="s">
        <v>60</v>
      </c>
      <c r="E48" s="111" t="s">
        <v>63</v>
      </c>
      <c r="F48" s="132">
        <v>0.42959999999999998</v>
      </c>
      <c r="G48" s="132">
        <v>4.3499999999999997E-2</v>
      </c>
      <c r="H48" s="132">
        <v>6.7000000000000002E-3</v>
      </c>
      <c r="I48" s="133">
        <v>8.4920000000000002E-11</v>
      </c>
      <c r="J48" s="111" t="b">
        <v>1</v>
      </c>
      <c r="K48" s="111" t="b">
        <v>1</v>
      </c>
      <c r="L48" s="111" t="b">
        <v>1</v>
      </c>
      <c r="M48" s="111" t="b">
        <v>1</v>
      </c>
      <c r="N48" s="111" t="b">
        <v>1</v>
      </c>
      <c r="O48" s="111" t="b">
        <v>1</v>
      </c>
      <c r="P48" s="111" t="b">
        <v>1</v>
      </c>
      <c r="Q48" s="111" t="b">
        <v>1</v>
      </c>
      <c r="R48" s="111" t="b">
        <v>1</v>
      </c>
      <c r="S48" s="111" t="s">
        <v>247</v>
      </c>
      <c r="T48" s="111" t="b">
        <v>1</v>
      </c>
    </row>
    <row r="49" spans="1:20" x14ac:dyDescent="0.15">
      <c r="A49" s="131" t="s">
        <v>53</v>
      </c>
      <c r="B49" s="114" t="s">
        <v>107</v>
      </c>
      <c r="C49" s="114" t="s">
        <v>462</v>
      </c>
      <c r="D49" s="111" t="s">
        <v>67</v>
      </c>
      <c r="E49" s="111" t="s">
        <v>61</v>
      </c>
      <c r="F49" s="132">
        <v>0.33850000000000002</v>
      </c>
      <c r="G49" s="132">
        <v>3.8899999999999997E-2</v>
      </c>
      <c r="H49" s="132">
        <v>6.7000000000000002E-3</v>
      </c>
      <c r="I49" s="133">
        <v>6.4309999999999998E-9</v>
      </c>
      <c r="J49" s="111" t="s">
        <v>247</v>
      </c>
      <c r="K49" s="111" t="s">
        <v>247</v>
      </c>
      <c r="L49" s="111" t="b">
        <v>1</v>
      </c>
      <c r="M49" s="111" t="s">
        <v>247</v>
      </c>
      <c r="N49" s="111" t="s">
        <v>247</v>
      </c>
      <c r="O49" s="111" t="s">
        <v>247</v>
      </c>
      <c r="P49" s="111" t="b">
        <v>1</v>
      </c>
      <c r="Q49" s="111" t="s">
        <v>247</v>
      </c>
      <c r="R49" s="111" t="b">
        <v>1</v>
      </c>
      <c r="S49" s="111" t="s">
        <v>247</v>
      </c>
      <c r="T49" s="111" t="s">
        <v>247</v>
      </c>
    </row>
    <row r="50" spans="1:20" x14ac:dyDescent="0.15">
      <c r="A50" s="131" t="s">
        <v>53</v>
      </c>
      <c r="B50" s="114" t="s">
        <v>108</v>
      </c>
      <c r="C50" s="114" t="s">
        <v>463</v>
      </c>
      <c r="D50" s="111" t="s">
        <v>67</v>
      </c>
      <c r="E50" s="111" t="s">
        <v>61</v>
      </c>
      <c r="F50" s="132">
        <v>0.53420000000000001</v>
      </c>
      <c r="G50" s="132">
        <v>3.9699999999999999E-2</v>
      </c>
      <c r="H50" s="132">
        <v>6.4000000000000003E-3</v>
      </c>
      <c r="I50" s="133">
        <v>5.1029999999999999E-10</v>
      </c>
      <c r="J50" s="111" t="b">
        <v>1</v>
      </c>
      <c r="K50" s="111" t="b">
        <v>1</v>
      </c>
      <c r="L50" s="111" t="b">
        <v>1</v>
      </c>
      <c r="M50" s="111" t="b">
        <v>1</v>
      </c>
      <c r="N50" s="111" t="b">
        <v>1</v>
      </c>
      <c r="O50" s="111" t="s">
        <v>247</v>
      </c>
      <c r="P50" s="111" t="b">
        <v>1</v>
      </c>
      <c r="Q50" s="111" t="b">
        <v>1</v>
      </c>
      <c r="R50" s="111" t="b">
        <v>1</v>
      </c>
      <c r="S50" s="111" t="b">
        <v>1</v>
      </c>
      <c r="T50" s="111" t="b">
        <v>1</v>
      </c>
    </row>
    <row r="51" spans="1:20" x14ac:dyDescent="0.15">
      <c r="A51" s="131" t="s">
        <v>53</v>
      </c>
      <c r="B51" s="114" t="s">
        <v>109</v>
      </c>
      <c r="C51" s="114" t="s">
        <v>464</v>
      </c>
      <c r="D51" s="111" t="s">
        <v>67</v>
      </c>
      <c r="E51" s="111" t="s">
        <v>60</v>
      </c>
      <c r="F51" s="132">
        <v>0.31280000000000002</v>
      </c>
      <c r="G51" s="132">
        <v>-4.1799999999999997E-2</v>
      </c>
      <c r="H51" s="132">
        <v>6.8999999999999999E-3</v>
      </c>
      <c r="I51" s="133">
        <v>1.4579999999999999E-9</v>
      </c>
      <c r="J51" s="111" t="b">
        <v>1</v>
      </c>
      <c r="K51" s="111" t="b">
        <v>1</v>
      </c>
      <c r="L51" s="111" t="b">
        <v>1</v>
      </c>
      <c r="M51" s="111" t="b">
        <v>1</v>
      </c>
      <c r="N51" s="111" t="b">
        <v>1</v>
      </c>
      <c r="O51" s="111" t="b">
        <v>1</v>
      </c>
      <c r="P51" s="111" t="b">
        <v>1</v>
      </c>
      <c r="Q51" s="111" t="b">
        <v>1</v>
      </c>
      <c r="R51" s="111" t="b">
        <v>1</v>
      </c>
      <c r="S51" s="111" t="b">
        <v>1</v>
      </c>
      <c r="T51" s="111" t="b">
        <v>1</v>
      </c>
    </row>
    <row r="52" spans="1:20" x14ac:dyDescent="0.15">
      <c r="A52" s="131" t="s">
        <v>53</v>
      </c>
      <c r="B52" s="114" t="s">
        <v>110</v>
      </c>
      <c r="C52" s="114" t="s">
        <v>465</v>
      </c>
      <c r="D52" s="111" t="s">
        <v>67</v>
      </c>
      <c r="E52" s="111" t="s">
        <v>60</v>
      </c>
      <c r="F52" s="132">
        <v>0.29509999999999997</v>
      </c>
      <c r="G52" s="132">
        <v>-5.7200000000000001E-2</v>
      </c>
      <c r="H52" s="132">
        <v>7.0000000000000001E-3</v>
      </c>
      <c r="I52" s="133">
        <v>3.5240000000000002E-16</v>
      </c>
      <c r="J52" s="111" t="b">
        <v>1</v>
      </c>
      <c r="K52" s="111" t="b">
        <v>1</v>
      </c>
      <c r="L52" s="111" t="b">
        <v>1</v>
      </c>
      <c r="M52" s="111" t="b">
        <v>1</v>
      </c>
      <c r="N52" s="111" t="b">
        <v>1</v>
      </c>
      <c r="O52" s="111" t="b">
        <v>1</v>
      </c>
      <c r="P52" s="111" t="b">
        <v>1</v>
      </c>
      <c r="Q52" s="111" t="b">
        <v>1</v>
      </c>
      <c r="R52" s="111" t="b">
        <v>1</v>
      </c>
      <c r="S52" s="111" t="s">
        <v>247</v>
      </c>
      <c r="T52" s="111" t="b">
        <v>1</v>
      </c>
    </row>
    <row r="53" spans="1:20" x14ac:dyDescent="0.15">
      <c r="A53" s="131" t="s">
        <v>53</v>
      </c>
      <c r="B53" s="114" t="s">
        <v>111</v>
      </c>
      <c r="C53" s="114" t="s">
        <v>466</v>
      </c>
      <c r="D53" s="111" t="s">
        <v>67</v>
      </c>
      <c r="E53" s="111" t="s">
        <v>60</v>
      </c>
      <c r="F53" s="132">
        <v>0.82</v>
      </c>
      <c r="G53" s="132">
        <v>6.3200000000000006E-2</v>
      </c>
      <c r="H53" s="132">
        <v>8.3999999999999995E-3</v>
      </c>
      <c r="I53" s="133">
        <v>4.516E-14</v>
      </c>
      <c r="J53" s="111" t="b">
        <v>1</v>
      </c>
      <c r="K53" s="111" t="b">
        <v>1</v>
      </c>
      <c r="L53" s="111" t="b">
        <v>1</v>
      </c>
      <c r="M53" s="111" t="b">
        <v>1</v>
      </c>
      <c r="N53" s="111" t="b">
        <v>1</v>
      </c>
      <c r="O53" s="111" t="b">
        <v>1</v>
      </c>
      <c r="P53" s="111" t="b">
        <v>1</v>
      </c>
      <c r="Q53" s="111" t="b">
        <v>1</v>
      </c>
      <c r="R53" s="111" t="b">
        <v>1</v>
      </c>
      <c r="S53" s="111" t="b">
        <v>1</v>
      </c>
      <c r="T53" s="111" t="b">
        <v>1</v>
      </c>
    </row>
    <row r="54" spans="1:20" x14ac:dyDescent="0.15">
      <c r="A54" s="131" t="s">
        <v>53</v>
      </c>
      <c r="B54" s="114" t="s">
        <v>112</v>
      </c>
      <c r="C54" s="114" t="s">
        <v>467</v>
      </c>
      <c r="D54" s="111" t="s">
        <v>63</v>
      </c>
      <c r="E54" s="111" t="s">
        <v>61</v>
      </c>
      <c r="F54" s="132">
        <v>0.90359999999999996</v>
      </c>
      <c r="G54" s="132">
        <v>7.6999999999999999E-2</v>
      </c>
      <c r="H54" s="132">
        <v>1.0999999999999999E-2</v>
      </c>
      <c r="I54" s="133">
        <v>2.4879999999999999E-12</v>
      </c>
      <c r="J54" s="111" t="b">
        <v>1</v>
      </c>
      <c r="K54" s="111" t="b">
        <v>1</v>
      </c>
      <c r="L54" s="111" t="b">
        <v>1</v>
      </c>
      <c r="M54" s="111" t="b">
        <v>1</v>
      </c>
      <c r="N54" s="111" t="b">
        <v>1</v>
      </c>
      <c r="O54" s="111" t="b">
        <v>1</v>
      </c>
      <c r="P54" s="111" t="b">
        <v>1</v>
      </c>
      <c r="Q54" s="111" t="b">
        <v>1</v>
      </c>
      <c r="R54" s="111" t="b">
        <v>1</v>
      </c>
      <c r="S54" s="111" t="b">
        <v>1</v>
      </c>
      <c r="T54" s="111" t="b">
        <v>1</v>
      </c>
    </row>
    <row r="55" spans="1:20" x14ac:dyDescent="0.15">
      <c r="A55" s="131" t="s">
        <v>53</v>
      </c>
      <c r="B55" s="114" t="s">
        <v>113</v>
      </c>
      <c r="C55" s="114" t="s">
        <v>468</v>
      </c>
      <c r="D55" s="111" t="s">
        <v>63</v>
      </c>
      <c r="E55" s="111" t="s">
        <v>61</v>
      </c>
      <c r="F55" s="132">
        <v>0.39989999999999998</v>
      </c>
      <c r="G55" s="132">
        <v>4.0300000000000002E-2</v>
      </c>
      <c r="H55" s="132">
        <v>6.6E-3</v>
      </c>
      <c r="I55" s="133">
        <v>9.9920000000000002E-10</v>
      </c>
      <c r="J55" s="111" t="b">
        <v>1</v>
      </c>
      <c r="K55" s="111" t="b">
        <v>1</v>
      </c>
      <c r="L55" s="111" t="b">
        <v>1</v>
      </c>
      <c r="M55" s="111" t="b">
        <v>1</v>
      </c>
      <c r="N55" s="111" t="b">
        <v>1</v>
      </c>
      <c r="O55" s="111" t="b">
        <v>1</v>
      </c>
      <c r="P55" s="111" t="b">
        <v>1</v>
      </c>
      <c r="Q55" s="111" t="b">
        <v>1</v>
      </c>
      <c r="R55" s="111" t="b">
        <v>1</v>
      </c>
      <c r="S55" s="111" t="b">
        <v>1</v>
      </c>
      <c r="T55" s="111" t="b">
        <v>1</v>
      </c>
    </row>
    <row r="56" spans="1:20" x14ac:dyDescent="0.15">
      <c r="A56" s="131" t="s">
        <v>53</v>
      </c>
      <c r="B56" s="114" t="s">
        <v>114</v>
      </c>
      <c r="C56" s="114" t="s">
        <v>469</v>
      </c>
      <c r="D56" s="111" t="s">
        <v>67</v>
      </c>
      <c r="E56" s="111" t="s">
        <v>61</v>
      </c>
      <c r="F56" s="132">
        <v>0.68899999999999995</v>
      </c>
      <c r="G56" s="132">
        <v>5.0299999999999997E-2</v>
      </c>
      <c r="H56" s="132">
        <v>6.8999999999999999E-3</v>
      </c>
      <c r="I56" s="133">
        <v>3.3649999999999998E-13</v>
      </c>
      <c r="J56" s="111" t="b">
        <v>1</v>
      </c>
      <c r="K56" s="111" t="b">
        <v>1</v>
      </c>
      <c r="L56" s="111" t="b">
        <v>1</v>
      </c>
      <c r="M56" s="111" t="b">
        <v>1</v>
      </c>
      <c r="N56" s="111" t="b">
        <v>1</v>
      </c>
      <c r="O56" s="111" t="b">
        <v>1</v>
      </c>
      <c r="P56" s="111" t="b">
        <v>1</v>
      </c>
      <c r="Q56" s="111" t="b">
        <v>1</v>
      </c>
      <c r="R56" s="134" t="b">
        <v>1</v>
      </c>
      <c r="S56" s="111" t="b">
        <v>1</v>
      </c>
      <c r="T56" s="111" t="b">
        <v>1</v>
      </c>
    </row>
    <row r="57" spans="1:20" x14ac:dyDescent="0.15">
      <c r="A57" s="131" t="s">
        <v>53</v>
      </c>
      <c r="B57" s="114" t="s">
        <v>115</v>
      </c>
      <c r="C57" s="114" t="s">
        <v>470</v>
      </c>
      <c r="D57" s="111" t="s">
        <v>67</v>
      </c>
      <c r="E57" s="111" t="s">
        <v>61</v>
      </c>
      <c r="F57" s="132">
        <v>0.25940000000000002</v>
      </c>
      <c r="G57" s="132">
        <v>-7.22E-2</v>
      </c>
      <c r="H57" s="132">
        <v>7.3000000000000001E-3</v>
      </c>
      <c r="I57" s="133">
        <v>6.783E-23</v>
      </c>
      <c r="J57" s="111" t="b">
        <v>1</v>
      </c>
      <c r="K57" s="111" t="b">
        <v>1</v>
      </c>
      <c r="L57" s="111" t="b">
        <v>1</v>
      </c>
      <c r="M57" s="111" t="b">
        <v>1</v>
      </c>
      <c r="N57" s="111" t="b">
        <v>1</v>
      </c>
      <c r="O57" s="111" t="b">
        <v>1</v>
      </c>
      <c r="P57" s="111" t="b">
        <v>1</v>
      </c>
      <c r="Q57" s="111" t="b">
        <v>1</v>
      </c>
      <c r="R57" s="134" t="b">
        <v>1</v>
      </c>
      <c r="S57" s="111" t="b">
        <v>1</v>
      </c>
      <c r="T57" s="111" t="b">
        <v>1</v>
      </c>
    </row>
    <row r="58" spans="1:20" ht="13" x14ac:dyDescent="0.15">
      <c r="A58" s="135" t="s">
        <v>53</v>
      </c>
      <c r="B58" s="114" t="s">
        <v>116</v>
      </c>
      <c r="C58" s="114" t="s">
        <v>471</v>
      </c>
      <c r="D58" s="111" t="s">
        <v>67</v>
      </c>
      <c r="E58" s="111" t="s">
        <v>60</v>
      </c>
      <c r="F58" s="132">
        <v>0.4259</v>
      </c>
      <c r="G58" s="132">
        <v>-4.3999999999999997E-2</v>
      </c>
      <c r="H58" s="132">
        <v>6.4999999999999997E-3</v>
      </c>
      <c r="I58" s="133">
        <v>1.218E-11</v>
      </c>
      <c r="J58" s="111" t="b">
        <v>0</v>
      </c>
      <c r="K58" s="111" t="b">
        <v>0</v>
      </c>
      <c r="L58" s="111" t="b">
        <v>0</v>
      </c>
      <c r="M58" s="111" t="b">
        <v>0</v>
      </c>
      <c r="N58" s="111" t="b">
        <v>0</v>
      </c>
      <c r="O58" s="111" t="b">
        <v>0</v>
      </c>
      <c r="P58" s="111" t="b">
        <v>0</v>
      </c>
      <c r="Q58" s="111" t="b">
        <v>0</v>
      </c>
      <c r="R58" s="111" t="b">
        <v>0</v>
      </c>
      <c r="S58" s="111" t="b">
        <v>0</v>
      </c>
      <c r="T58" s="111" t="b">
        <v>0</v>
      </c>
    </row>
    <row r="59" spans="1:20" x14ac:dyDescent="0.15">
      <c r="A59" s="131" t="s">
        <v>53</v>
      </c>
      <c r="B59" s="114" t="s">
        <v>117</v>
      </c>
      <c r="C59" s="114" t="s">
        <v>472</v>
      </c>
      <c r="D59" s="111" t="s">
        <v>67</v>
      </c>
      <c r="E59" s="111" t="s">
        <v>61</v>
      </c>
      <c r="F59" s="132">
        <v>0.69920000000000004</v>
      </c>
      <c r="G59" s="132">
        <v>-6.0600000000000001E-2</v>
      </c>
      <c r="H59" s="132">
        <v>7.0000000000000001E-3</v>
      </c>
      <c r="I59" s="133">
        <v>5.6929999999999997E-18</v>
      </c>
      <c r="J59" s="111" t="b">
        <v>1</v>
      </c>
      <c r="K59" s="111" t="b">
        <v>1</v>
      </c>
      <c r="L59" s="111" t="b">
        <v>1</v>
      </c>
      <c r="M59" s="111" t="b">
        <v>1</v>
      </c>
      <c r="N59" s="111" t="b">
        <v>1</v>
      </c>
      <c r="O59" s="111" t="b">
        <v>1</v>
      </c>
      <c r="P59" s="111" t="b">
        <v>1</v>
      </c>
      <c r="Q59" s="111" t="b">
        <v>1</v>
      </c>
      <c r="R59" s="111" t="b">
        <v>1</v>
      </c>
      <c r="S59" s="111" t="b">
        <v>1</v>
      </c>
      <c r="T59" s="111" t="b">
        <v>1</v>
      </c>
    </row>
    <row r="60" spans="1:20" x14ac:dyDescent="0.15">
      <c r="A60" s="131" t="s">
        <v>53</v>
      </c>
      <c r="B60" s="114" t="s">
        <v>118</v>
      </c>
      <c r="C60" s="114" t="s">
        <v>473</v>
      </c>
      <c r="D60" s="111" t="s">
        <v>60</v>
      </c>
      <c r="E60" s="111" t="s">
        <v>63</v>
      </c>
      <c r="F60" s="132">
        <v>5.0200000000000002E-2</v>
      </c>
      <c r="G60" s="132">
        <v>0.16569999999999999</v>
      </c>
      <c r="H60" s="132">
        <v>1.49E-2</v>
      </c>
      <c r="I60" s="133">
        <v>7.5800000000000001E-29</v>
      </c>
      <c r="J60" s="111" t="b">
        <v>1</v>
      </c>
      <c r="K60" s="111" t="b">
        <v>1</v>
      </c>
      <c r="L60" s="111" t="b">
        <v>1</v>
      </c>
      <c r="M60" s="111" t="b">
        <v>1</v>
      </c>
      <c r="N60" s="111" t="b">
        <v>1</v>
      </c>
      <c r="O60" s="111" t="b">
        <v>1</v>
      </c>
      <c r="P60" s="111" t="b">
        <v>1</v>
      </c>
      <c r="Q60" s="111" t="b">
        <v>1</v>
      </c>
      <c r="R60" s="111" t="b">
        <v>1</v>
      </c>
      <c r="S60" s="111" t="b">
        <v>1</v>
      </c>
      <c r="T60" s="111" t="b">
        <v>1</v>
      </c>
    </row>
    <row r="61" spans="1:20" x14ac:dyDescent="0.15">
      <c r="A61" s="131" t="s">
        <v>53</v>
      </c>
      <c r="B61" s="114" t="s">
        <v>119</v>
      </c>
      <c r="C61" s="114" t="s">
        <v>474</v>
      </c>
      <c r="D61" s="111" t="s">
        <v>67</v>
      </c>
      <c r="E61" s="111" t="s">
        <v>61</v>
      </c>
      <c r="F61" s="132">
        <v>0.42920000000000003</v>
      </c>
      <c r="G61" s="132">
        <v>3.6600000000000001E-2</v>
      </c>
      <c r="H61" s="132">
        <v>6.4999999999999997E-3</v>
      </c>
      <c r="I61" s="133">
        <v>1.719E-8</v>
      </c>
      <c r="J61" s="111" t="b">
        <v>1</v>
      </c>
      <c r="K61" s="111" t="b">
        <v>1</v>
      </c>
      <c r="L61" s="111" t="b">
        <v>1</v>
      </c>
      <c r="M61" s="111" t="b">
        <v>1</v>
      </c>
      <c r="N61" s="111" t="b">
        <v>1</v>
      </c>
      <c r="O61" s="111" t="s">
        <v>247</v>
      </c>
      <c r="P61" s="111" t="b">
        <v>1</v>
      </c>
      <c r="Q61" s="111" t="b">
        <v>1</v>
      </c>
      <c r="R61" s="111" t="b">
        <v>1</v>
      </c>
      <c r="S61" s="111" t="b">
        <v>1</v>
      </c>
      <c r="T61" s="111" t="b">
        <v>1</v>
      </c>
    </row>
    <row r="62" spans="1:20" ht="13" x14ac:dyDescent="0.15">
      <c r="A62" s="135" t="s">
        <v>53</v>
      </c>
      <c r="B62" s="114" t="s">
        <v>120</v>
      </c>
      <c r="C62" s="114" t="s">
        <v>475</v>
      </c>
      <c r="D62" s="111" t="s">
        <v>67</v>
      </c>
      <c r="E62" s="111" t="s">
        <v>60</v>
      </c>
      <c r="F62" s="132">
        <v>0.41460000000000002</v>
      </c>
      <c r="G62" s="132">
        <v>3.9100000000000003E-2</v>
      </c>
      <c r="H62" s="132">
        <v>6.4999999999999997E-3</v>
      </c>
      <c r="I62" s="133">
        <v>1.7100000000000001E-9</v>
      </c>
      <c r="J62" s="111" t="b">
        <v>0</v>
      </c>
      <c r="K62" s="111" t="b">
        <v>1</v>
      </c>
      <c r="L62" s="111" t="b">
        <v>0</v>
      </c>
      <c r="M62" s="111" t="b">
        <v>0</v>
      </c>
      <c r="N62" s="111" t="b">
        <v>0</v>
      </c>
      <c r="O62" s="111" t="b">
        <v>1</v>
      </c>
      <c r="P62" s="111" t="b">
        <v>0</v>
      </c>
      <c r="Q62" s="111" t="b">
        <v>0</v>
      </c>
      <c r="R62" s="111" t="b">
        <v>0</v>
      </c>
      <c r="S62" s="111" t="b">
        <v>0</v>
      </c>
      <c r="T62" s="111" t="b">
        <v>0</v>
      </c>
    </row>
    <row r="63" spans="1:20" x14ac:dyDescent="0.15">
      <c r="A63" s="131" t="s">
        <v>53</v>
      </c>
      <c r="B63" s="114" t="s">
        <v>121</v>
      </c>
      <c r="C63" s="114" t="s">
        <v>476</v>
      </c>
      <c r="D63" s="111" t="s">
        <v>67</v>
      </c>
      <c r="E63" s="111" t="s">
        <v>61</v>
      </c>
      <c r="F63" s="132">
        <v>0.11210000000000001</v>
      </c>
      <c r="G63" s="132">
        <v>-9.9400000000000002E-2</v>
      </c>
      <c r="H63" s="132">
        <v>1.06E-2</v>
      </c>
      <c r="I63" s="133">
        <v>5.4779999999999999E-21</v>
      </c>
      <c r="J63" s="111" t="b">
        <v>1</v>
      </c>
      <c r="K63" s="111" t="b">
        <v>1</v>
      </c>
      <c r="L63" s="111" t="b">
        <v>1</v>
      </c>
      <c r="M63" s="111" t="b">
        <v>1</v>
      </c>
      <c r="N63" s="111" t="b">
        <v>1</v>
      </c>
      <c r="O63" s="111" t="b">
        <v>1</v>
      </c>
      <c r="P63" s="111" t="b">
        <v>1</v>
      </c>
      <c r="Q63" s="111" t="b">
        <v>1</v>
      </c>
      <c r="R63" s="134" t="b">
        <v>1</v>
      </c>
      <c r="S63" s="111" t="b">
        <v>1</v>
      </c>
      <c r="T63" s="111" t="b">
        <v>1</v>
      </c>
    </row>
    <row r="64" spans="1:20" x14ac:dyDescent="0.15">
      <c r="A64" s="131" t="s">
        <v>53</v>
      </c>
      <c r="B64" s="114" t="s">
        <v>122</v>
      </c>
      <c r="C64" s="114" t="s">
        <v>477</v>
      </c>
      <c r="D64" s="111" t="s">
        <v>67</v>
      </c>
      <c r="E64" s="111" t="s">
        <v>63</v>
      </c>
      <c r="F64" s="132">
        <v>0.2717</v>
      </c>
      <c r="G64" s="132">
        <v>0.13789999999999999</v>
      </c>
      <c r="H64" s="132">
        <v>7.1000000000000004E-3</v>
      </c>
      <c r="I64" s="133">
        <v>1.4199999999999999E-83</v>
      </c>
      <c r="J64" s="111" t="b">
        <v>1</v>
      </c>
      <c r="K64" s="111" t="b">
        <v>1</v>
      </c>
      <c r="L64" s="111" t="b">
        <v>1</v>
      </c>
      <c r="M64" s="111" t="b">
        <v>1</v>
      </c>
      <c r="N64" s="111" t="b">
        <v>1</v>
      </c>
      <c r="O64" s="111" t="b">
        <v>1</v>
      </c>
      <c r="P64" s="111" t="b">
        <v>1</v>
      </c>
      <c r="Q64" s="111" t="b">
        <v>1</v>
      </c>
      <c r="R64" s="134" t="b">
        <v>1</v>
      </c>
      <c r="S64" s="111" t="b">
        <v>1</v>
      </c>
      <c r="T64" s="111" t="b">
        <v>1</v>
      </c>
    </row>
    <row r="65" spans="1:20" x14ac:dyDescent="0.15">
      <c r="A65" s="131" t="s">
        <v>53</v>
      </c>
      <c r="B65" s="114" t="s">
        <v>123</v>
      </c>
      <c r="C65" s="114" t="s">
        <v>478</v>
      </c>
      <c r="D65" s="111" t="s">
        <v>67</v>
      </c>
      <c r="E65" s="111" t="s">
        <v>63</v>
      </c>
      <c r="F65" s="132">
        <v>0.19259999999999999</v>
      </c>
      <c r="G65" s="132">
        <v>-6.1899999999999997E-2</v>
      </c>
      <c r="H65" s="132">
        <v>8.2000000000000007E-3</v>
      </c>
      <c r="I65" s="133">
        <v>3.4690000000000002E-14</v>
      </c>
      <c r="J65" s="111" t="b">
        <v>1</v>
      </c>
      <c r="K65" s="111" t="b">
        <v>1</v>
      </c>
      <c r="L65" s="111" t="b">
        <v>1</v>
      </c>
      <c r="M65" s="111" t="b">
        <v>1</v>
      </c>
      <c r="N65" s="111" t="b">
        <v>1</v>
      </c>
      <c r="O65" s="111" t="b">
        <v>1</v>
      </c>
      <c r="P65" s="111" t="b">
        <v>1</v>
      </c>
      <c r="Q65" s="111" t="b">
        <v>1</v>
      </c>
      <c r="R65" s="134" t="b">
        <v>1</v>
      </c>
      <c r="S65" s="111" t="b">
        <v>1</v>
      </c>
      <c r="T65" s="111" t="b">
        <v>1</v>
      </c>
    </row>
    <row r="66" spans="1:20" x14ac:dyDescent="0.15">
      <c r="A66" s="131" t="s">
        <v>53</v>
      </c>
      <c r="B66" s="114" t="s">
        <v>124</v>
      </c>
      <c r="C66" s="114" t="s">
        <v>479</v>
      </c>
      <c r="D66" s="111" t="s">
        <v>67</v>
      </c>
      <c r="E66" s="111" t="s">
        <v>61</v>
      </c>
      <c r="F66" s="132">
        <v>0.82589999999999997</v>
      </c>
      <c r="G66" s="132">
        <v>-8.4900000000000003E-2</v>
      </c>
      <c r="H66" s="132">
        <v>8.6E-3</v>
      </c>
      <c r="I66" s="133">
        <v>4.6620000000000002E-23</v>
      </c>
      <c r="J66" s="111" t="b">
        <v>1</v>
      </c>
      <c r="K66" s="111" t="b">
        <v>1</v>
      </c>
      <c r="L66" s="111" t="b">
        <v>1</v>
      </c>
      <c r="M66" s="111" t="b">
        <v>1</v>
      </c>
      <c r="N66" s="111" t="b">
        <v>1</v>
      </c>
      <c r="O66" s="111" t="b">
        <v>1</v>
      </c>
      <c r="P66" s="111" t="b">
        <v>1</v>
      </c>
      <c r="Q66" s="111" t="b">
        <v>1</v>
      </c>
      <c r="R66" s="111" t="b">
        <v>1</v>
      </c>
      <c r="S66" s="111" t="b">
        <v>1</v>
      </c>
      <c r="T66" s="111" t="b">
        <v>1</v>
      </c>
    </row>
    <row r="67" spans="1:20" x14ac:dyDescent="0.15">
      <c r="A67" s="131" t="s">
        <v>53</v>
      </c>
      <c r="B67" s="114" t="s">
        <v>125</v>
      </c>
      <c r="C67" s="114" t="s">
        <v>480</v>
      </c>
      <c r="D67" s="111" t="s">
        <v>67</v>
      </c>
      <c r="E67" s="111" t="s">
        <v>61</v>
      </c>
      <c r="F67" s="132">
        <v>0.71120000000000005</v>
      </c>
      <c r="G67" s="132">
        <v>-5.1400000000000001E-2</v>
      </c>
      <c r="H67" s="132">
        <v>7.0000000000000001E-3</v>
      </c>
      <c r="I67" s="133">
        <v>2.352E-13</v>
      </c>
      <c r="J67" s="111" t="b">
        <v>1</v>
      </c>
      <c r="K67" s="111" t="b">
        <v>0</v>
      </c>
      <c r="L67" s="111" t="b">
        <v>1</v>
      </c>
      <c r="M67" s="111" t="b">
        <v>1</v>
      </c>
      <c r="N67" s="111" t="b">
        <v>1</v>
      </c>
      <c r="O67" s="111" t="b">
        <v>0</v>
      </c>
      <c r="P67" s="111" t="b">
        <v>1</v>
      </c>
      <c r="Q67" s="111" t="b">
        <v>1</v>
      </c>
      <c r="R67" s="134" t="b">
        <v>1</v>
      </c>
      <c r="S67" s="111" t="b">
        <v>1</v>
      </c>
      <c r="T67" s="111" t="b">
        <v>1</v>
      </c>
    </row>
    <row r="68" spans="1:20" x14ac:dyDescent="0.15">
      <c r="A68" s="131" t="s">
        <v>53</v>
      </c>
      <c r="B68" s="114" t="s">
        <v>126</v>
      </c>
      <c r="C68" s="114" t="s">
        <v>481</v>
      </c>
      <c r="D68" s="111" t="s">
        <v>67</v>
      </c>
      <c r="E68" s="111" t="s">
        <v>63</v>
      </c>
      <c r="F68" s="132">
        <v>0.81100000000000005</v>
      </c>
      <c r="G68" s="132">
        <v>-6.1600000000000002E-2</v>
      </c>
      <c r="H68" s="132">
        <v>8.2000000000000007E-3</v>
      </c>
      <c r="I68" s="133">
        <v>4.6020000000000002E-14</v>
      </c>
      <c r="J68" s="111" t="b">
        <v>1</v>
      </c>
      <c r="K68" s="111" t="b">
        <v>1</v>
      </c>
      <c r="L68" s="111" t="b">
        <v>1</v>
      </c>
      <c r="M68" s="111" t="b">
        <v>1</v>
      </c>
      <c r="N68" s="111" t="b">
        <v>1</v>
      </c>
      <c r="O68" s="111" t="b">
        <v>1</v>
      </c>
      <c r="P68" s="111" t="b">
        <v>1</v>
      </c>
      <c r="Q68" s="111" t="b">
        <v>1</v>
      </c>
      <c r="R68" s="111" t="b">
        <v>1</v>
      </c>
      <c r="S68" s="111" t="b">
        <v>1</v>
      </c>
      <c r="T68" s="111" t="b">
        <v>1</v>
      </c>
    </row>
    <row r="69" spans="1:20" x14ac:dyDescent="0.15">
      <c r="A69" s="131" t="s">
        <v>53</v>
      </c>
      <c r="B69" s="114" t="s">
        <v>127</v>
      </c>
      <c r="C69" s="114" t="s">
        <v>482</v>
      </c>
      <c r="D69" s="111" t="s">
        <v>67</v>
      </c>
      <c r="E69" s="111" t="s">
        <v>60</v>
      </c>
      <c r="F69" s="132">
        <v>0.65759999999999996</v>
      </c>
      <c r="G69" s="132">
        <v>3.9800000000000002E-2</v>
      </c>
      <c r="H69" s="132">
        <v>6.7999999999999996E-3</v>
      </c>
      <c r="I69" s="133">
        <v>4.9730000000000001E-9</v>
      </c>
      <c r="J69" s="111" t="b">
        <v>1</v>
      </c>
      <c r="K69" s="111" t="b">
        <v>1</v>
      </c>
      <c r="L69" s="111" t="b">
        <v>1</v>
      </c>
      <c r="M69" s="111" t="b">
        <v>0</v>
      </c>
      <c r="N69" s="111" t="b">
        <v>1</v>
      </c>
      <c r="O69" s="111" t="b">
        <v>1</v>
      </c>
      <c r="P69" s="111" t="b">
        <v>1</v>
      </c>
      <c r="Q69" s="111" t="b">
        <v>0</v>
      </c>
      <c r="R69" s="111" t="b">
        <v>1</v>
      </c>
      <c r="S69" s="111" t="b">
        <v>1</v>
      </c>
      <c r="T69" s="111" t="b">
        <v>1</v>
      </c>
    </row>
    <row r="70" spans="1:20" x14ac:dyDescent="0.15">
      <c r="A70" s="131" t="s">
        <v>53</v>
      </c>
      <c r="B70" s="114" t="s">
        <v>128</v>
      </c>
      <c r="C70" s="114" t="s">
        <v>483</v>
      </c>
      <c r="D70" s="111" t="s">
        <v>67</v>
      </c>
      <c r="E70" s="111" t="s">
        <v>61</v>
      </c>
      <c r="F70" s="132">
        <v>0.76800000000000002</v>
      </c>
      <c r="G70" s="132">
        <v>-6.6000000000000003E-2</v>
      </c>
      <c r="H70" s="132">
        <v>7.4999999999999997E-3</v>
      </c>
      <c r="I70" s="133">
        <v>2.042E-18</v>
      </c>
      <c r="J70" s="111" t="b">
        <v>1</v>
      </c>
      <c r="K70" s="111" t="b">
        <v>1</v>
      </c>
      <c r="L70" s="111" t="b">
        <v>1</v>
      </c>
      <c r="M70" s="111" t="b">
        <v>1</v>
      </c>
      <c r="N70" s="111" t="b">
        <v>1</v>
      </c>
      <c r="O70" s="111" t="b">
        <v>1</v>
      </c>
      <c r="P70" s="111" t="b">
        <v>1</v>
      </c>
      <c r="Q70" s="111" t="b">
        <v>1</v>
      </c>
      <c r="R70" s="111" t="b">
        <v>1</v>
      </c>
      <c r="S70" s="111" t="b">
        <v>1</v>
      </c>
      <c r="T70" s="111" t="b">
        <v>1</v>
      </c>
    </row>
    <row r="71" spans="1:20" x14ac:dyDescent="0.15">
      <c r="A71" s="131" t="s">
        <v>53</v>
      </c>
      <c r="B71" s="114" t="s">
        <v>129</v>
      </c>
      <c r="C71" s="114" t="s">
        <v>484</v>
      </c>
      <c r="D71" s="111" t="s">
        <v>60</v>
      </c>
      <c r="E71" s="111" t="s">
        <v>61</v>
      </c>
      <c r="F71" s="132">
        <v>0.53280000000000005</v>
      </c>
      <c r="G71" s="132">
        <v>4.58E-2</v>
      </c>
      <c r="H71" s="132">
        <v>6.4999999999999997E-3</v>
      </c>
      <c r="I71" s="133">
        <v>1.7219999999999999E-12</v>
      </c>
      <c r="J71" s="111" t="b">
        <v>1</v>
      </c>
      <c r="K71" s="111" t="b">
        <v>1</v>
      </c>
      <c r="L71" s="111" t="b">
        <v>1</v>
      </c>
      <c r="M71" s="111" t="b">
        <v>1</v>
      </c>
      <c r="N71" s="111" t="b">
        <v>1</v>
      </c>
      <c r="O71" s="111" t="b">
        <v>1</v>
      </c>
      <c r="P71" s="111" t="b">
        <v>1</v>
      </c>
      <c r="Q71" s="111" t="b">
        <v>1</v>
      </c>
      <c r="R71" s="111" t="b">
        <v>1</v>
      </c>
      <c r="S71" s="111" t="b">
        <v>1</v>
      </c>
      <c r="T71" s="111" t="b">
        <v>1</v>
      </c>
    </row>
    <row r="72" spans="1:20" x14ac:dyDescent="0.15">
      <c r="A72" s="131" t="s">
        <v>53</v>
      </c>
      <c r="B72" s="114" t="s">
        <v>130</v>
      </c>
      <c r="C72" s="114" t="s">
        <v>485</v>
      </c>
      <c r="D72" s="111" t="s">
        <v>67</v>
      </c>
      <c r="E72" s="111" t="s">
        <v>61</v>
      </c>
      <c r="F72" s="132">
        <v>0.51619999999999999</v>
      </c>
      <c r="G72" s="132">
        <v>3.9899999999999998E-2</v>
      </c>
      <c r="H72" s="132">
        <v>6.4000000000000003E-3</v>
      </c>
      <c r="I72" s="133">
        <v>4.1779999999999999E-10</v>
      </c>
      <c r="J72" s="111" t="b">
        <v>1</v>
      </c>
      <c r="K72" s="111" t="b">
        <v>1</v>
      </c>
      <c r="L72" s="111" t="b">
        <v>1</v>
      </c>
      <c r="M72" s="111" t="b">
        <v>1</v>
      </c>
      <c r="N72" s="111" t="b">
        <v>1</v>
      </c>
      <c r="O72" s="111" t="b">
        <v>1</v>
      </c>
      <c r="P72" s="111" t="b">
        <v>1</v>
      </c>
      <c r="Q72" s="111" t="b">
        <v>1</v>
      </c>
      <c r="R72" s="111" t="b">
        <v>1</v>
      </c>
      <c r="S72" s="111" t="b">
        <v>1</v>
      </c>
      <c r="T72" s="111" t="b">
        <v>1</v>
      </c>
    </row>
    <row r="73" spans="1:20" x14ac:dyDescent="0.15">
      <c r="A73" s="131" t="s">
        <v>53</v>
      </c>
      <c r="B73" s="114" t="s">
        <v>131</v>
      </c>
      <c r="C73" s="114" t="s">
        <v>486</v>
      </c>
      <c r="D73" s="111" t="s">
        <v>60</v>
      </c>
      <c r="E73" s="111" t="s">
        <v>63</v>
      </c>
      <c r="F73" s="132">
        <v>0.1313</v>
      </c>
      <c r="G73" s="132">
        <v>-5.67E-2</v>
      </c>
      <c r="H73" s="132">
        <v>9.5999999999999992E-3</v>
      </c>
      <c r="I73" s="133">
        <v>3.9510000000000001E-9</v>
      </c>
      <c r="J73" s="111" t="b">
        <v>1</v>
      </c>
      <c r="K73" s="111" t="b">
        <v>1</v>
      </c>
      <c r="L73" s="111" t="b">
        <v>1</v>
      </c>
      <c r="M73" s="111" t="b">
        <v>1</v>
      </c>
      <c r="N73" s="111" t="b">
        <v>1</v>
      </c>
      <c r="O73" s="111" t="b">
        <v>1</v>
      </c>
      <c r="P73" s="111" t="b">
        <v>1</v>
      </c>
      <c r="Q73" s="111" t="b">
        <v>1</v>
      </c>
      <c r="R73" s="134" t="b">
        <v>1</v>
      </c>
      <c r="S73" s="111" t="b">
        <v>1</v>
      </c>
      <c r="T73" s="111" t="b">
        <v>1</v>
      </c>
    </row>
    <row r="74" spans="1:20" x14ac:dyDescent="0.15">
      <c r="A74" s="131" t="s">
        <v>53</v>
      </c>
      <c r="B74" s="114" t="s">
        <v>132</v>
      </c>
      <c r="C74" s="114" t="s">
        <v>487</v>
      </c>
      <c r="D74" s="111" t="s">
        <v>60</v>
      </c>
      <c r="E74" s="111" t="s">
        <v>63</v>
      </c>
      <c r="F74" s="132">
        <v>0.1802</v>
      </c>
      <c r="G74" s="132">
        <v>6.7199999999999996E-2</v>
      </c>
      <c r="H74" s="132">
        <v>8.3000000000000001E-3</v>
      </c>
      <c r="I74" s="133">
        <v>4.5000000000000002E-16</v>
      </c>
      <c r="J74" s="111" t="b">
        <v>1</v>
      </c>
      <c r="K74" s="111" t="b">
        <v>1</v>
      </c>
      <c r="L74" s="111" t="b">
        <v>1</v>
      </c>
      <c r="M74" s="111" t="b">
        <v>1</v>
      </c>
      <c r="N74" s="111" t="b">
        <v>1</v>
      </c>
      <c r="O74" s="111" t="b">
        <v>1</v>
      </c>
      <c r="P74" s="111" t="b">
        <v>1</v>
      </c>
      <c r="Q74" s="111" t="b">
        <v>1</v>
      </c>
      <c r="R74" s="111" t="b">
        <v>1</v>
      </c>
      <c r="S74" s="111" t="b">
        <v>1</v>
      </c>
      <c r="T74" s="111" t="b">
        <v>1</v>
      </c>
    </row>
    <row r="75" spans="1:20" x14ac:dyDescent="0.15">
      <c r="A75" s="131" t="s">
        <v>53</v>
      </c>
      <c r="B75" s="114" t="s">
        <v>133</v>
      </c>
      <c r="C75" s="114" t="s">
        <v>488</v>
      </c>
      <c r="D75" s="111" t="s">
        <v>60</v>
      </c>
      <c r="E75" s="111" t="s">
        <v>63</v>
      </c>
      <c r="F75" s="132">
        <v>0.46250000000000002</v>
      </c>
      <c r="G75" s="132">
        <v>-6.4100000000000004E-2</v>
      </c>
      <c r="H75" s="132">
        <v>6.4000000000000003E-3</v>
      </c>
      <c r="I75" s="133">
        <v>1.0559999999999999E-23</v>
      </c>
      <c r="J75" s="111" t="b">
        <v>1</v>
      </c>
      <c r="K75" s="111" t="b">
        <v>1</v>
      </c>
      <c r="L75" s="111" t="b">
        <v>1</v>
      </c>
      <c r="M75" s="111" t="b">
        <v>1</v>
      </c>
      <c r="N75" s="111" t="b">
        <v>1</v>
      </c>
      <c r="O75" s="111" t="b">
        <v>1</v>
      </c>
      <c r="P75" s="111" t="b">
        <v>1</v>
      </c>
      <c r="Q75" s="111" t="b">
        <v>1</v>
      </c>
      <c r="R75" s="111" t="b">
        <v>1</v>
      </c>
      <c r="S75" s="111" t="b">
        <v>1</v>
      </c>
      <c r="T75" s="111" t="b">
        <v>1</v>
      </c>
    </row>
    <row r="76" spans="1:20" x14ac:dyDescent="0.15">
      <c r="A76" s="131" t="s">
        <v>53</v>
      </c>
      <c r="B76" s="114" t="s">
        <v>134</v>
      </c>
      <c r="C76" s="114" t="s">
        <v>489</v>
      </c>
      <c r="D76" s="111" t="s">
        <v>60</v>
      </c>
      <c r="E76" s="111" t="s">
        <v>63</v>
      </c>
      <c r="F76" s="132">
        <v>0.48849999999999999</v>
      </c>
      <c r="G76" s="132">
        <v>-9.0899999999999995E-2</v>
      </c>
      <c r="H76" s="132">
        <v>6.4000000000000003E-3</v>
      </c>
      <c r="I76" s="133">
        <v>5.7690000000000001E-46</v>
      </c>
      <c r="J76" s="111" t="b">
        <v>1</v>
      </c>
      <c r="K76" s="111" t="b">
        <v>1</v>
      </c>
      <c r="L76" s="111" t="b">
        <v>1</v>
      </c>
      <c r="M76" s="111" t="b">
        <v>1</v>
      </c>
      <c r="N76" s="111" t="b">
        <v>1</v>
      </c>
      <c r="O76" s="111" t="b">
        <v>1</v>
      </c>
      <c r="P76" s="111" t="b">
        <v>1</v>
      </c>
      <c r="Q76" s="111" t="b">
        <v>1</v>
      </c>
      <c r="R76" s="111" t="b">
        <v>1</v>
      </c>
      <c r="S76" s="111" t="b">
        <v>1</v>
      </c>
      <c r="T76" s="111" t="b">
        <v>1</v>
      </c>
    </row>
    <row r="77" spans="1:20" x14ac:dyDescent="0.15">
      <c r="A77" s="131" t="s">
        <v>53</v>
      </c>
      <c r="B77" s="114" t="s">
        <v>135</v>
      </c>
      <c r="C77" s="114" t="s">
        <v>490</v>
      </c>
      <c r="D77" s="111" t="s">
        <v>67</v>
      </c>
      <c r="E77" s="111" t="s">
        <v>61</v>
      </c>
      <c r="F77" s="132">
        <v>0.24340000000000001</v>
      </c>
      <c r="G77" s="132">
        <v>6.1800000000000001E-2</v>
      </c>
      <c r="H77" s="132">
        <v>7.4000000000000003E-3</v>
      </c>
      <c r="I77" s="133">
        <v>9.3080000000000001E-17</v>
      </c>
      <c r="J77" s="111" t="b">
        <v>1</v>
      </c>
      <c r="K77" s="111" t="b">
        <v>1</v>
      </c>
      <c r="L77" s="111" t="b">
        <v>1</v>
      </c>
      <c r="M77" s="111" t="b">
        <v>1</v>
      </c>
      <c r="N77" s="111" t="b">
        <v>1</v>
      </c>
      <c r="O77" s="111" t="b">
        <v>1</v>
      </c>
      <c r="P77" s="111" t="b">
        <v>1</v>
      </c>
      <c r="Q77" s="111" t="b">
        <v>1</v>
      </c>
      <c r="R77" s="111" t="b">
        <v>1</v>
      </c>
      <c r="S77" s="111" t="b">
        <v>1</v>
      </c>
      <c r="T77" s="111" t="b">
        <v>1</v>
      </c>
    </row>
    <row r="78" spans="1:20" x14ac:dyDescent="0.15">
      <c r="A78" s="131" t="s">
        <v>53</v>
      </c>
      <c r="B78" s="114" t="s">
        <v>136</v>
      </c>
      <c r="C78" s="114" t="s">
        <v>491</v>
      </c>
      <c r="D78" s="111" t="s">
        <v>60</v>
      </c>
      <c r="E78" s="111" t="s">
        <v>63</v>
      </c>
      <c r="F78" s="132">
        <v>0.81730000000000003</v>
      </c>
      <c r="G78" s="132">
        <v>5.0799999999999998E-2</v>
      </c>
      <c r="H78" s="132">
        <v>8.3000000000000001E-3</v>
      </c>
      <c r="I78" s="133">
        <v>8.171E-10</v>
      </c>
      <c r="J78" s="111" t="b">
        <v>1</v>
      </c>
      <c r="K78" s="111" t="b">
        <v>1</v>
      </c>
      <c r="L78" s="111" t="b">
        <v>1</v>
      </c>
      <c r="M78" s="111" t="b">
        <v>1</v>
      </c>
      <c r="N78" s="111" t="b">
        <v>1</v>
      </c>
      <c r="O78" s="111" t="b">
        <v>1</v>
      </c>
      <c r="P78" s="111" t="b">
        <v>1</v>
      </c>
      <c r="Q78" s="111" t="b">
        <v>1</v>
      </c>
      <c r="R78" s="111" t="b">
        <v>1</v>
      </c>
      <c r="S78" s="111" t="b">
        <v>1</v>
      </c>
      <c r="T78" s="111" t="b">
        <v>1</v>
      </c>
    </row>
    <row r="79" spans="1:20" x14ac:dyDescent="0.15">
      <c r="A79" s="131" t="s">
        <v>53</v>
      </c>
      <c r="B79" s="114" t="s">
        <v>137</v>
      </c>
      <c r="C79" s="114" t="s">
        <v>492</v>
      </c>
      <c r="D79" s="111" t="s">
        <v>67</v>
      </c>
      <c r="E79" s="111" t="s">
        <v>61</v>
      </c>
      <c r="F79" s="132">
        <v>0.67959999999999998</v>
      </c>
      <c r="G79" s="132">
        <v>-5.5500000000000001E-2</v>
      </c>
      <c r="H79" s="132">
        <v>6.8999999999999999E-3</v>
      </c>
      <c r="I79" s="133">
        <v>9.6349999999999998E-16</v>
      </c>
      <c r="J79" s="111" t="b">
        <v>1</v>
      </c>
      <c r="K79" s="111" t="b">
        <v>1</v>
      </c>
      <c r="L79" s="111" t="b">
        <v>1</v>
      </c>
      <c r="M79" s="111" t="b">
        <v>1</v>
      </c>
      <c r="N79" s="111" t="b">
        <v>1</v>
      </c>
      <c r="O79" s="111" t="b">
        <v>1</v>
      </c>
      <c r="P79" s="111" t="b">
        <v>1</v>
      </c>
      <c r="Q79" s="111" t="b">
        <v>1</v>
      </c>
      <c r="R79" s="111" t="b">
        <v>1</v>
      </c>
      <c r="S79" s="111" t="b">
        <v>1</v>
      </c>
      <c r="T79" s="111" t="b">
        <v>1</v>
      </c>
    </row>
    <row r="80" spans="1:20" x14ac:dyDescent="0.15">
      <c r="A80" s="131" t="s">
        <v>53</v>
      </c>
      <c r="B80" s="114" t="s">
        <v>138</v>
      </c>
      <c r="C80" s="114" t="s">
        <v>493</v>
      </c>
      <c r="D80" s="111" t="s">
        <v>67</v>
      </c>
      <c r="E80" s="111" t="s">
        <v>60</v>
      </c>
      <c r="F80" s="132">
        <v>0.77370000000000005</v>
      </c>
      <c r="G80" s="132">
        <v>-4.2299999999999997E-2</v>
      </c>
      <c r="H80" s="132">
        <v>7.6E-3</v>
      </c>
      <c r="I80" s="133">
        <v>3.1249999999999999E-8</v>
      </c>
      <c r="J80" s="111" t="b">
        <v>1</v>
      </c>
      <c r="K80" s="111" t="b">
        <v>1</v>
      </c>
      <c r="L80" s="111" t="b">
        <v>1</v>
      </c>
      <c r="M80" s="111" t="b">
        <v>1</v>
      </c>
      <c r="N80" s="111" t="b">
        <v>1</v>
      </c>
      <c r="O80" s="111" t="b">
        <v>1</v>
      </c>
      <c r="P80" s="111" t="b">
        <v>1</v>
      </c>
      <c r="Q80" s="111" t="b">
        <v>1</v>
      </c>
      <c r="R80" s="111" t="b">
        <v>1</v>
      </c>
      <c r="S80" s="111" t="b">
        <v>1</v>
      </c>
      <c r="T80" s="111" t="b">
        <v>1</v>
      </c>
    </row>
    <row r="81" spans="1:20" x14ac:dyDescent="0.15">
      <c r="A81" s="131" t="s">
        <v>53</v>
      </c>
      <c r="B81" s="114" t="s">
        <v>139</v>
      </c>
      <c r="C81" s="114" t="s">
        <v>494</v>
      </c>
      <c r="D81" s="111" t="s">
        <v>67</v>
      </c>
      <c r="E81" s="111" t="s">
        <v>61</v>
      </c>
      <c r="F81" s="132">
        <v>0.33800000000000002</v>
      </c>
      <c r="G81" s="132">
        <v>-5.8299999999999998E-2</v>
      </c>
      <c r="H81" s="132">
        <v>6.7000000000000002E-3</v>
      </c>
      <c r="I81" s="133">
        <v>3.3109999999999999E-18</v>
      </c>
      <c r="J81" s="111" t="b">
        <v>1</v>
      </c>
      <c r="K81" s="111" t="b">
        <v>1</v>
      </c>
      <c r="L81" s="111" t="b">
        <v>1</v>
      </c>
      <c r="M81" s="111" t="b">
        <v>1</v>
      </c>
      <c r="N81" s="111" t="b">
        <v>1</v>
      </c>
      <c r="O81" s="111" t="b">
        <v>1</v>
      </c>
      <c r="P81" s="111" t="b">
        <v>1</v>
      </c>
      <c r="Q81" s="111" t="b">
        <v>1</v>
      </c>
      <c r="R81" s="111" t="b">
        <v>1</v>
      </c>
      <c r="S81" s="111" t="b">
        <v>1</v>
      </c>
      <c r="T81" s="111" t="b">
        <v>1</v>
      </c>
    </row>
    <row r="82" spans="1:20" x14ac:dyDescent="0.15">
      <c r="A82" s="131" t="s">
        <v>53</v>
      </c>
      <c r="B82" s="114" t="s">
        <v>140</v>
      </c>
      <c r="C82" s="114" t="s">
        <v>495</v>
      </c>
      <c r="D82" s="111" t="s">
        <v>67</v>
      </c>
      <c r="E82" s="111" t="s">
        <v>61</v>
      </c>
      <c r="F82" s="132">
        <v>0.56010000000000004</v>
      </c>
      <c r="G82" s="132">
        <v>4.7600000000000003E-2</v>
      </c>
      <c r="H82" s="132">
        <v>6.4999999999999997E-3</v>
      </c>
      <c r="I82" s="133">
        <v>2.2569999999999999E-13</v>
      </c>
      <c r="J82" s="111" t="b">
        <v>1</v>
      </c>
      <c r="K82" s="111" t="b">
        <v>0</v>
      </c>
      <c r="L82" s="111" t="b">
        <v>1</v>
      </c>
      <c r="M82" s="111" t="b">
        <v>1</v>
      </c>
      <c r="N82" s="111" t="b">
        <v>1</v>
      </c>
      <c r="O82" s="111" t="b">
        <v>0</v>
      </c>
      <c r="P82" s="111" t="b">
        <v>1</v>
      </c>
      <c r="Q82" s="111" t="b">
        <v>1</v>
      </c>
      <c r="R82" s="134" t="b">
        <v>1</v>
      </c>
      <c r="S82" s="111" t="b">
        <v>1</v>
      </c>
      <c r="T82" s="111" t="b">
        <v>1</v>
      </c>
    </row>
    <row r="83" spans="1:20" x14ac:dyDescent="0.15">
      <c r="A83" s="131" t="s">
        <v>53</v>
      </c>
      <c r="B83" s="114" t="s">
        <v>141</v>
      </c>
      <c r="C83" s="114" t="s">
        <v>496</v>
      </c>
      <c r="D83" s="111" t="s">
        <v>67</v>
      </c>
      <c r="E83" s="111" t="s">
        <v>60</v>
      </c>
      <c r="F83" s="132">
        <v>0.3206</v>
      </c>
      <c r="G83" s="132">
        <v>4.1300000000000003E-2</v>
      </c>
      <c r="H83" s="132">
        <v>7.1000000000000004E-3</v>
      </c>
      <c r="I83" s="133">
        <v>6.6020000000000002E-9</v>
      </c>
      <c r="J83" s="111" t="b">
        <v>1</v>
      </c>
      <c r="K83" s="111" t="b">
        <v>1</v>
      </c>
      <c r="L83" s="111" t="b">
        <v>1</v>
      </c>
      <c r="M83" s="111" t="s">
        <v>247</v>
      </c>
      <c r="N83" s="111" t="b">
        <v>1</v>
      </c>
      <c r="O83" s="111" t="b">
        <v>1</v>
      </c>
      <c r="P83" s="111" t="b">
        <v>1</v>
      </c>
      <c r="Q83" s="111" t="b">
        <v>1</v>
      </c>
      <c r="R83" s="111" t="b">
        <v>1</v>
      </c>
      <c r="S83" s="111" t="b">
        <v>1</v>
      </c>
      <c r="T83" s="111" t="b">
        <v>1</v>
      </c>
    </row>
    <row r="84" spans="1:20" x14ac:dyDescent="0.15">
      <c r="A84" s="131" t="s">
        <v>53</v>
      </c>
      <c r="B84" s="114" t="s">
        <v>142</v>
      </c>
      <c r="C84" s="114" t="s">
        <v>497</v>
      </c>
      <c r="D84" s="111" t="s">
        <v>60</v>
      </c>
      <c r="E84" s="111" t="s">
        <v>63</v>
      </c>
      <c r="F84" s="132">
        <v>0.89219999999999999</v>
      </c>
      <c r="G84" s="132">
        <v>6.4799999999999996E-2</v>
      </c>
      <c r="H84" s="132">
        <v>1.0500000000000001E-2</v>
      </c>
      <c r="I84" s="133">
        <v>6.0559999999999996E-10</v>
      </c>
      <c r="J84" s="111" t="b">
        <v>1</v>
      </c>
      <c r="K84" s="111" t="b">
        <v>1</v>
      </c>
      <c r="L84" s="111" t="b">
        <v>1</v>
      </c>
      <c r="M84" s="111" t="b">
        <v>1</v>
      </c>
      <c r="N84" s="111" t="b">
        <v>1</v>
      </c>
      <c r="O84" s="111" t="b">
        <v>1</v>
      </c>
      <c r="P84" s="111" t="b">
        <v>1</v>
      </c>
      <c r="Q84" s="111" t="b">
        <v>1</v>
      </c>
      <c r="R84" s="111" t="b">
        <v>1</v>
      </c>
      <c r="S84" s="111" t="b">
        <v>1</v>
      </c>
      <c r="T84" s="111" t="b">
        <v>1</v>
      </c>
    </row>
    <row r="85" spans="1:20" x14ac:dyDescent="0.15">
      <c r="A85" s="131" t="s">
        <v>53</v>
      </c>
      <c r="B85" s="114" t="s">
        <v>143</v>
      </c>
      <c r="C85" s="114" t="s">
        <v>498</v>
      </c>
      <c r="D85" s="111" t="s">
        <v>67</v>
      </c>
      <c r="E85" s="111" t="s">
        <v>61</v>
      </c>
      <c r="F85" s="132">
        <v>0.2356</v>
      </c>
      <c r="G85" s="132">
        <v>-8.1100000000000005E-2</v>
      </c>
      <c r="H85" s="132">
        <v>7.4999999999999997E-3</v>
      </c>
      <c r="I85" s="133">
        <v>5.4330000000000002E-27</v>
      </c>
      <c r="J85" s="111" t="b">
        <v>1</v>
      </c>
      <c r="K85" s="111" t="s">
        <v>247</v>
      </c>
      <c r="L85" s="111" t="b">
        <v>1</v>
      </c>
      <c r="M85" s="111" t="b">
        <v>0</v>
      </c>
      <c r="N85" s="111" t="b">
        <v>1</v>
      </c>
      <c r="O85" s="111" t="b">
        <v>1</v>
      </c>
      <c r="P85" s="111" t="b">
        <v>1</v>
      </c>
      <c r="Q85" s="111" t="b">
        <v>0</v>
      </c>
      <c r="R85" s="134" t="b">
        <v>1</v>
      </c>
      <c r="S85" s="134" t="b">
        <v>1</v>
      </c>
      <c r="T85" s="111" t="b">
        <v>1</v>
      </c>
    </row>
    <row r="86" spans="1:20" x14ac:dyDescent="0.15">
      <c r="A86" s="131" t="s">
        <v>53</v>
      </c>
      <c r="B86" s="114" t="s">
        <v>144</v>
      </c>
      <c r="C86" s="114" t="s">
        <v>499</v>
      </c>
      <c r="D86" s="111" t="s">
        <v>60</v>
      </c>
      <c r="E86" s="111" t="s">
        <v>63</v>
      </c>
      <c r="F86" s="132">
        <v>0.48499999999999999</v>
      </c>
      <c r="G86" s="132">
        <v>4.87E-2</v>
      </c>
      <c r="H86" s="132">
        <v>6.4000000000000003E-3</v>
      </c>
      <c r="I86" s="133">
        <v>2.4390000000000001E-14</v>
      </c>
      <c r="J86" s="111" t="b">
        <v>1</v>
      </c>
      <c r="K86" s="111" t="b">
        <v>1</v>
      </c>
      <c r="L86" s="111" t="s">
        <v>247</v>
      </c>
      <c r="M86" s="111" t="b">
        <v>1</v>
      </c>
      <c r="N86" s="111" t="b">
        <v>1</v>
      </c>
      <c r="O86" s="111" t="b">
        <v>1</v>
      </c>
      <c r="P86" s="111" t="s">
        <v>247</v>
      </c>
      <c r="Q86" s="111" t="b">
        <v>1</v>
      </c>
      <c r="R86" s="134" t="b">
        <v>1</v>
      </c>
      <c r="S86" s="111" t="b">
        <v>1</v>
      </c>
      <c r="T86" s="111" t="b">
        <v>1</v>
      </c>
    </row>
    <row r="87" spans="1:20" x14ac:dyDescent="0.15">
      <c r="A87" s="131" t="s">
        <v>53</v>
      </c>
      <c r="B87" s="114" t="s">
        <v>145</v>
      </c>
      <c r="C87" s="114" t="s">
        <v>500</v>
      </c>
      <c r="D87" s="111" t="s">
        <v>67</v>
      </c>
      <c r="E87" s="111" t="s">
        <v>61</v>
      </c>
      <c r="F87" s="132">
        <v>0.31540000000000001</v>
      </c>
      <c r="G87" s="132">
        <v>-0.1077</v>
      </c>
      <c r="H87" s="132">
        <v>6.8999999999999999E-3</v>
      </c>
      <c r="I87" s="133">
        <v>9.1630000000000006E-55</v>
      </c>
      <c r="J87" s="111" t="b">
        <v>1</v>
      </c>
      <c r="K87" s="111" t="b">
        <v>1</v>
      </c>
      <c r="L87" s="111" t="b">
        <v>1</v>
      </c>
      <c r="M87" s="111" t="b">
        <v>1</v>
      </c>
      <c r="N87" s="111" t="b">
        <v>1</v>
      </c>
      <c r="O87" s="111" t="b">
        <v>1</v>
      </c>
      <c r="P87" s="111" t="b">
        <v>1</v>
      </c>
      <c r="Q87" s="111" t="b">
        <v>1</v>
      </c>
      <c r="R87" s="134" t="b">
        <v>1</v>
      </c>
      <c r="S87" s="111" t="b">
        <v>1</v>
      </c>
      <c r="T87" s="111" t="b">
        <v>1</v>
      </c>
    </row>
    <row r="88" spans="1:20" x14ac:dyDescent="0.15">
      <c r="A88" s="131" t="s">
        <v>53</v>
      </c>
      <c r="B88" s="114" t="s">
        <v>146</v>
      </c>
      <c r="C88" s="114" t="s">
        <v>501</v>
      </c>
      <c r="D88" s="111" t="s">
        <v>67</v>
      </c>
      <c r="E88" s="111" t="s">
        <v>61</v>
      </c>
      <c r="F88" s="132">
        <v>8.5699999999999998E-2</v>
      </c>
      <c r="G88" s="132">
        <v>-7.46E-2</v>
      </c>
      <c r="H88" s="132">
        <v>1.2500000000000001E-2</v>
      </c>
      <c r="I88" s="133">
        <v>2.133E-9</v>
      </c>
      <c r="J88" s="111" t="b">
        <v>1</v>
      </c>
      <c r="K88" s="111" t="b">
        <v>1</v>
      </c>
      <c r="L88" s="111" t="b">
        <v>1</v>
      </c>
      <c r="M88" s="111" t="s">
        <v>247</v>
      </c>
      <c r="N88" s="111" t="b">
        <v>1</v>
      </c>
      <c r="O88" s="111" t="b">
        <v>1</v>
      </c>
      <c r="P88" s="111" t="b">
        <v>1</v>
      </c>
      <c r="Q88" s="111" t="s">
        <v>247</v>
      </c>
      <c r="R88" s="111" t="b">
        <v>1</v>
      </c>
      <c r="S88" s="111" t="b">
        <v>1</v>
      </c>
      <c r="T88" s="111" t="b">
        <v>1</v>
      </c>
    </row>
    <row r="89" spans="1:20" x14ac:dyDescent="0.15">
      <c r="A89" s="131" t="s">
        <v>53</v>
      </c>
      <c r="B89" s="114" t="s">
        <v>147</v>
      </c>
      <c r="C89" s="114" t="s">
        <v>502</v>
      </c>
      <c r="D89" s="111" t="s">
        <v>60</v>
      </c>
      <c r="E89" s="111" t="s">
        <v>63</v>
      </c>
      <c r="F89" s="132">
        <v>0.73280000000000001</v>
      </c>
      <c r="G89" s="132">
        <v>-4.2000000000000003E-2</v>
      </c>
      <c r="H89" s="132">
        <v>7.1999999999999998E-3</v>
      </c>
      <c r="I89" s="133">
        <v>6.1149999999999997E-9</v>
      </c>
      <c r="J89" s="111" t="b">
        <v>1</v>
      </c>
      <c r="K89" s="111" t="b">
        <v>1</v>
      </c>
      <c r="L89" s="111" t="b">
        <v>1</v>
      </c>
      <c r="M89" s="111" t="b">
        <v>1</v>
      </c>
      <c r="N89" s="111" t="b">
        <v>1</v>
      </c>
      <c r="O89" s="111" t="b">
        <v>1</v>
      </c>
      <c r="P89" s="111" t="b">
        <v>1</v>
      </c>
      <c r="Q89" s="111" t="b">
        <v>1</v>
      </c>
      <c r="R89" s="134" t="b">
        <v>1</v>
      </c>
      <c r="S89" s="111" t="b">
        <v>1</v>
      </c>
      <c r="T89" s="111" t="b">
        <v>1</v>
      </c>
    </row>
    <row r="90" spans="1:20" x14ac:dyDescent="0.15">
      <c r="A90" s="131" t="s">
        <v>53</v>
      </c>
      <c r="B90" s="114" t="s">
        <v>148</v>
      </c>
      <c r="C90" s="114" t="s">
        <v>503</v>
      </c>
      <c r="D90" s="111" t="s">
        <v>60</v>
      </c>
      <c r="E90" s="111" t="s">
        <v>63</v>
      </c>
      <c r="F90" s="132">
        <v>0.62809999999999999</v>
      </c>
      <c r="G90" s="132">
        <v>-5.0700000000000002E-2</v>
      </c>
      <c r="H90" s="132">
        <v>6.8999999999999999E-3</v>
      </c>
      <c r="I90" s="133">
        <v>2.1869999999999999E-13</v>
      </c>
      <c r="J90" s="111" t="b">
        <v>1</v>
      </c>
      <c r="K90" s="111" t="b">
        <v>1</v>
      </c>
      <c r="L90" s="111" t="b">
        <v>1</v>
      </c>
      <c r="M90" s="111" t="b">
        <v>1</v>
      </c>
      <c r="N90" s="111" t="b">
        <v>1</v>
      </c>
      <c r="O90" s="111" t="b">
        <v>1</v>
      </c>
      <c r="P90" s="111" t="b">
        <v>1</v>
      </c>
      <c r="Q90" s="111" t="b">
        <v>1</v>
      </c>
      <c r="R90" s="111" t="b">
        <v>1</v>
      </c>
      <c r="S90" s="111" t="b">
        <v>1</v>
      </c>
      <c r="T90" s="111" t="b">
        <v>1</v>
      </c>
    </row>
    <row r="91" spans="1:20" x14ac:dyDescent="0.15">
      <c r="A91" s="131" t="s">
        <v>53</v>
      </c>
      <c r="B91" s="114" t="s">
        <v>149</v>
      </c>
      <c r="C91" s="114" t="s">
        <v>504</v>
      </c>
      <c r="D91" s="111" t="s">
        <v>60</v>
      </c>
      <c r="E91" s="111" t="s">
        <v>63</v>
      </c>
      <c r="F91" s="132">
        <v>0.53649999999999998</v>
      </c>
      <c r="G91" s="132">
        <v>3.8100000000000002E-2</v>
      </c>
      <c r="H91" s="132">
        <v>6.4999999999999997E-3</v>
      </c>
      <c r="I91" s="133">
        <v>4.3800000000000002E-9</v>
      </c>
      <c r="J91" s="111" t="b">
        <v>1</v>
      </c>
      <c r="K91" s="111" t="b">
        <v>1</v>
      </c>
      <c r="L91" s="111" t="b">
        <v>1</v>
      </c>
      <c r="M91" s="111" t="b">
        <v>1</v>
      </c>
      <c r="N91" s="111" t="b">
        <v>1</v>
      </c>
      <c r="O91" s="111" t="b">
        <v>1</v>
      </c>
      <c r="P91" s="111" t="b">
        <v>1</v>
      </c>
      <c r="Q91" s="111" t="b">
        <v>1</v>
      </c>
      <c r="R91" s="134" t="b">
        <v>1</v>
      </c>
      <c r="S91" s="111" t="b">
        <v>1</v>
      </c>
      <c r="T91" s="111" t="b">
        <v>1</v>
      </c>
    </row>
    <row r="92" spans="1:20" x14ac:dyDescent="0.15">
      <c r="A92" s="131" t="s">
        <v>53</v>
      </c>
      <c r="B92" s="114" t="s">
        <v>150</v>
      </c>
      <c r="C92" s="114" t="s">
        <v>505</v>
      </c>
      <c r="D92" s="111" t="s">
        <v>60</v>
      </c>
      <c r="E92" s="111" t="s">
        <v>63</v>
      </c>
      <c r="F92" s="132">
        <v>0.90620000000000001</v>
      </c>
      <c r="G92" s="132">
        <v>-0.06</v>
      </c>
      <c r="H92" s="132">
        <v>1.0999999999999999E-2</v>
      </c>
      <c r="I92" s="133">
        <v>4.8249999999999999E-8</v>
      </c>
      <c r="J92" s="111" t="b">
        <v>1</v>
      </c>
      <c r="K92" s="111" t="b">
        <v>1</v>
      </c>
      <c r="L92" s="111" t="b">
        <v>1</v>
      </c>
      <c r="M92" s="111" t="b">
        <v>1</v>
      </c>
      <c r="N92" s="111" t="b">
        <v>1</v>
      </c>
      <c r="O92" s="111" t="b">
        <v>1</v>
      </c>
      <c r="P92" s="111" t="b">
        <v>1</v>
      </c>
      <c r="Q92" s="111" t="b">
        <v>1</v>
      </c>
      <c r="R92" s="111" t="b">
        <v>1</v>
      </c>
      <c r="S92" s="111" t="b">
        <v>1</v>
      </c>
      <c r="T92" s="111" t="b">
        <v>1</v>
      </c>
    </row>
    <row r="93" spans="1:20" x14ac:dyDescent="0.15">
      <c r="A93" s="131" t="s">
        <v>53</v>
      </c>
      <c r="B93" s="114" t="s">
        <v>151</v>
      </c>
      <c r="C93" s="114" t="s">
        <v>506</v>
      </c>
      <c r="D93" s="111" t="s">
        <v>67</v>
      </c>
      <c r="E93" s="111" t="s">
        <v>63</v>
      </c>
      <c r="F93" s="132">
        <v>0.64159999999999995</v>
      </c>
      <c r="G93" s="132">
        <v>-5.1400000000000001E-2</v>
      </c>
      <c r="H93" s="132">
        <v>6.7000000000000002E-3</v>
      </c>
      <c r="I93" s="133">
        <v>1.7129999999999999E-14</v>
      </c>
      <c r="J93" s="111" t="b">
        <v>1</v>
      </c>
      <c r="K93" s="111" t="b">
        <v>1</v>
      </c>
      <c r="L93" s="111" t="b">
        <v>1</v>
      </c>
      <c r="M93" s="111" t="b">
        <v>1</v>
      </c>
      <c r="N93" s="111" t="b">
        <v>1</v>
      </c>
      <c r="O93" s="111" t="b">
        <v>1</v>
      </c>
      <c r="P93" s="111" t="b">
        <v>1</v>
      </c>
      <c r="Q93" s="111" t="b">
        <v>1</v>
      </c>
      <c r="R93" s="134" t="b">
        <v>1</v>
      </c>
      <c r="S93" s="111" t="b">
        <v>1</v>
      </c>
      <c r="T93" s="111" t="b">
        <v>1</v>
      </c>
    </row>
    <row r="94" spans="1:20" x14ac:dyDescent="0.15">
      <c r="A94" s="131" t="s">
        <v>53</v>
      </c>
      <c r="B94" s="114" t="s">
        <v>152</v>
      </c>
      <c r="C94" s="114" t="s">
        <v>507</v>
      </c>
      <c r="D94" s="111" t="s">
        <v>67</v>
      </c>
      <c r="E94" s="111" t="s">
        <v>61</v>
      </c>
      <c r="F94" s="132">
        <v>0.60629999999999995</v>
      </c>
      <c r="G94" s="132">
        <v>-3.9399999999999998E-2</v>
      </c>
      <c r="H94" s="132">
        <v>6.4999999999999997E-3</v>
      </c>
      <c r="I94" s="133">
        <v>1.2839999999999999E-9</v>
      </c>
      <c r="J94" s="111" t="b">
        <v>1</v>
      </c>
      <c r="K94" s="111" t="b">
        <v>1</v>
      </c>
      <c r="L94" s="111" t="b">
        <v>1</v>
      </c>
      <c r="M94" s="111" t="b">
        <v>1</v>
      </c>
      <c r="N94" s="111" t="b">
        <v>1</v>
      </c>
      <c r="O94" s="111" t="b">
        <v>1</v>
      </c>
      <c r="P94" s="111" t="b">
        <v>1</v>
      </c>
      <c r="Q94" s="111" t="b">
        <v>1</v>
      </c>
      <c r="R94" s="111" t="b">
        <v>1</v>
      </c>
      <c r="S94" s="111" t="b">
        <v>1</v>
      </c>
      <c r="T94" s="111" t="b">
        <v>1</v>
      </c>
    </row>
    <row r="95" spans="1:20" x14ac:dyDescent="0.15">
      <c r="A95" s="131" t="s">
        <v>53</v>
      </c>
      <c r="B95" s="114" t="s">
        <v>153</v>
      </c>
      <c r="C95" s="114" t="s">
        <v>508</v>
      </c>
      <c r="D95" s="111" t="s">
        <v>67</v>
      </c>
      <c r="E95" s="111" t="s">
        <v>61</v>
      </c>
      <c r="F95" s="132">
        <v>0.40150000000000002</v>
      </c>
      <c r="G95" s="132">
        <v>-5.33E-2</v>
      </c>
      <c r="H95" s="132">
        <v>6.4999999999999997E-3</v>
      </c>
      <c r="I95" s="133">
        <v>2.1990000000000001E-16</v>
      </c>
      <c r="J95" s="111" t="b">
        <v>1</v>
      </c>
      <c r="K95" s="111" t="b">
        <v>1</v>
      </c>
      <c r="L95" s="111" t="b">
        <v>1</v>
      </c>
      <c r="M95" s="111" t="b">
        <v>1</v>
      </c>
      <c r="N95" s="111" t="b">
        <v>1</v>
      </c>
      <c r="O95" s="111" t="b">
        <v>1</v>
      </c>
      <c r="P95" s="111" t="b">
        <v>1</v>
      </c>
      <c r="Q95" s="111" t="b">
        <v>1</v>
      </c>
      <c r="R95" s="111" t="b">
        <v>1</v>
      </c>
      <c r="S95" s="111" t="b">
        <v>1</v>
      </c>
      <c r="T95" s="111" t="b">
        <v>1</v>
      </c>
    </row>
    <row r="96" spans="1:20" x14ac:dyDescent="0.15">
      <c r="A96" s="131" t="s">
        <v>53</v>
      </c>
      <c r="B96" s="114" t="s">
        <v>154</v>
      </c>
      <c r="C96" s="114" t="s">
        <v>509</v>
      </c>
      <c r="D96" s="111" t="s">
        <v>67</v>
      </c>
      <c r="E96" s="111" t="s">
        <v>61</v>
      </c>
      <c r="F96" s="132">
        <v>0.1704</v>
      </c>
      <c r="G96" s="132">
        <v>-0.1598</v>
      </c>
      <c r="H96" s="132">
        <v>8.6E-3</v>
      </c>
      <c r="I96" s="133">
        <v>2.5409999999999999E-77</v>
      </c>
      <c r="J96" s="111" t="b">
        <v>1</v>
      </c>
      <c r="K96" s="111" t="b">
        <v>1</v>
      </c>
      <c r="L96" s="111" t="b">
        <v>1</v>
      </c>
      <c r="M96" s="111" t="b">
        <v>1</v>
      </c>
      <c r="N96" s="111" t="b">
        <v>1</v>
      </c>
      <c r="O96" s="111" t="b">
        <v>1</v>
      </c>
      <c r="P96" s="111" t="b">
        <v>1</v>
      </c>
      <c r="Q96" s="111" t="b">
        <v>1</v>
      </c>
      <c r="R96" s="134" t="b">
        <v>1</v>
      </c>
      <c r="S96" s="111" t="b">
        <v>1</v>
      </c>
      <c r="T96" s="111" t="b">
        <v>1</v>
      </c>
    </row>
    <row r="97" spans="1:20" x14ac:dyDescent="0.15">
      <c r="A97" s="131" t="s">
        <v>53</v>
      </c>
      <c r="B97" s="114" t="s">
        <v>155</v>
      </c>
      <c r="C97" s="114" t="s">
        <v>510</v>
      </c>
      <c r="D97" s="111" t="s">
        <v>60</v>
      </c>
      <c r="E97" s="111" t="s">
        <v>63</v>
      </c>
      <c r="F97" s="132">
        <v>0.67390000000000005</v>
      </c>
      <c r="G97" s="132">
        <v>-3.9300000000000002E-2</v>
      </c>
      <c r="H97" s="132">
        <v>6.7999999999999996E-3</v>
      </c>
      <c r="I97" s="133">
        <v>7.7129999999999993E-9</v>
      </c>
      <c r="J97" s="111" t="b">
        <v>1</v>
      </c>
      <c r="K97" s="111" t="b">
        <v>1</v>
      </c>
      <c r="L97" s="111" t="b">
        <v>1</v>
      </c>
      <c r="M97" s="111" t="b">
        <v>1</v>
      </c>
      <c r="N97" s="111" t="b">
        <v>1</v>
      </c>
      <c r="O97" s="111" t="b">
        <v>1</v>
      </c>
      <c r="P97" s="111" t="b">
        <v>1</v>
      </c>
      <c r="Q97" s="111" t="b">
        <v>1</v>
      </c>
      <c r="R97" s="111" t="b">
        <v>1</v>
      </c>
      <c r="S97" s="111" t="b">
        <v>1</v>
      </c>
      <c r="T97" s="111" t="b">
        <v>1</v>
      </c>
    </row>
    <row r="98" spans="1:20" x14ac:dyDescent="0.15">
      <c r="A98" s="131" t="s">
        <v>53</v>
      </c>
      <c r="B98" s="114" t="s">
        <v>156</v>
      </c>
      <c r="C98" s="114" t="s">
        <v>511</v>
      </c>
      <c r="D98" s="111" t="s">
        <v>60</v>
      </c>
      <c r="E98" s="111" t="s">
        <v>63</v>
      </c>
      <c r="F98" s="132">
        <v>0.63090000000000002</v>
      </c>
      <c r="G98" s="132">
        <v>-4.02E-2</v>
      </c>
      <c r="H98" s="132">
        <v>6.6E-3</v>
      </c>
      <c r="I98" s="133">
        <v>1.099E-9</v>
      </c>
      <c r="J98" s="111" t="b">
        <v>1</v>
      </c>
      <c r="K98" s="111" t="b">
        <v>1</v>
      </c>
      <c r="L98" s="111" t="b">
        <v>1</v>
      </c>
      <c r="M98" s="111" t="b">
        <v>1</v>
      </c>
      <c r="N98" s="111" t="b">
        <v>1</v>
      </c>
      <c r="O98" s="111" t="b">
        <v>1</v>
      </c>
      <c r="P98" s="111" t="b">
        <v>1</v>
      </c>
      <c r="Q98" s="111" t="b">
        <v>1</v>
      </c>
      <c r="R98" s="111" t="b">
        <v>1</v>
      </c>
      <c r="S98" s="111" t="b">
        <v>1</v>
      </c>
      <c r="T98" s="111" t="b">
        <v>1</v>
      </c>
    </row>
    <row r="99" spans="1:20" x14ac:dyDescent="0.15">
      <c r="A99" s="131" t="s">
        <v>53</v>
      </c>
      <c r="B99" s="114" t="s">
        <v>157</v>
      </c>
      <c r="C99" s="114" t="s">
        <v>512</v>
      </c>
      <c r="D99" s="111" t="s">
        <v>67</v>
      </c>
      <c r="E99" s="111" t="s">
        <v>61</v>
      </c>
      <c r="F99" s="132">
        <v>0.93230000000000002</v>
      </c>
      <c r="G99" s="132">
        <v>0.1016</v>
      </c>
      <c r="H99" s="132">
        <v>1.32E-2</v>
      </c>
      <c r="I99" s="133">
        <v>1.346E-14</v>
      </c>
      <c r="J99" s="111" t="b">
        <v>1</v>
      </c>
      <c r="K99" s="111" t="b">
        <v>1</v>
      </c>
      <c r="L99" s="111" t="b">
        <v>1</v>
      </c>
      <c r="M99" s="111" t="b">
        <v>1</v>
      </c>
      <c r="N99" s="111" t="b">
        <v>1</v>
      </c>
      <c r="O99" s="111" t="b">
        <v>1</v>
      </c>
      <c r="P99" s="111" t="b">
        <v>1</v>
      </c>
      <c r="Q99" s="111" t="b">
        <v>1</v>
      </c>
      <c r="R99" s="111" t="b">
        <v>1</v>
      </c>
      <c r="S99" s="111" t="b">
        <v>1</v>
      </c>
      <c r="T99" s="111" t="b">
        <v>1</v>
      </c>
    </row>
    <row r="100" spans="1:20" x14ac:dyDescent="0.15">
      <c r="A100" s="131" t="s">
        <v>53</v>
      </c>
      <c r="B100" s="114" t="s">
        <v>158</v>
      </c>
      <c r="C100" s="114" t="s">
        <v>513</v>
      </c>
      <c r="D100" s="111" t="s">
        <v>67</v>
      </c>
      <c r="E100" s="111" t="s">
        <v>61</v>
      </c>
      <c r="F100" s="132">
        <v>0.40600000000000003</v>
      </c>
      <c r="G100" s="132">
        <v>-6.7400000000000002E-2</v>
      </c>
      <c r="H100" s="132">
        <v>6.4999999999999997E-3</v>
      </c>
      <c r="I100" s="133">
        <v>2.9719999999999999E-25</v>
      </c>
      <c r="J100" s="111" t="b">
        <v>1</v>
      </c>
      <c r="K100" s="111" t="b">
        <v>1</v>
      </c>
      <c r="L100" s="111" t="b">
        <v>1</v>
      </c>
      <c r="M100" s="111" t="b">
        <v>1</v>
      </c>
      <c r="N100" s="111" t="b">
        <v>1</v>
      </c>
      <c r="O100" s="111" t="b">
        <v>1</v>
      </c>
      <c r="P100" s="111" t="b">
        <v>1</v>
      </c>
      <c r="Q100" s="111" t="b">
        <v>1</v>
      </c>
      <c r="R100" s="111" t="b">
        <v>1</v>
      </c>
      <c r="S100" s="111" t="b">
        <v>1</v>
      </c>
      <c r="T100" s="111" t="b">
        <v>1</v>
      </c>
    </row>
    <row r="101" spans="1:20" x14ac:dyDescent="0.15">
      <c r="A101" s="131" t="s">
        <v>53</v>
      </c>
      <c r="B101" s="114" t="s">
        <v>159</v>
      </c>
      <c r="C101" s="114" t="s">
        <v>514</v>
      </c>
      <c r="D101" s="111" t="s">
        <v>67</v>
      </c>
      <c r="E101" s="111" t="s">
        <v>63</v>
      </c>
      <c r="F101" s="132">
        <v>0.73329999999999995</v>
      </c>
      <c r="G101" s="132">
        <v>4.3499999999999997E-2</v>
      </c>
      <c r="H101" s="132">
        <v>7.1999999999999998E-3</v>
      </c>
      <c r="I101" s="133">
        <v>1.7309999999999999E-9</v>
      </c>
      <c r="J101" s="111" t="b">
        <v>1</v>
      </c>
      <c r="K101" s="111" t="b">
        <v>0</v>
      </c>
      <c r="L101" s="111" t="b">
        <v>1</v>
      </c>
      <c r="M101" s="111" t="b">
        <v>1</v>
      </c>
      <c r="N101" s="111" t="b">
        <v>1</v>
      </c>
      <c r="O101" s="111" t="b">
        <v>0</v>
      </c>
      <c r="P101" s="111" t="b">
        <v>1</v>
      </c>
      <c r="Q101" s="111" t="b">
        <v>1</v>
      </c>
      <c r="R101" s="111" t="b">
        <v>1</v>
      </c>
      <c r="S101" s="111" t="b">
        <v>1</v>
      </c>
      <c r="T101" s="111" t="b">
        <v>1</v>
      </c>
    </row>
    <row r="102" spans="1:20" ht="13" x14ac:dyDescent="0.15">
      <c r="A102" s="135" t="s">
        <v>53</v>
      </c>
      <c r="B102" s="114" t="s">
        <v>160</v>
      </c>
      <c r="C102" s="114" t="s">
        <v>515</v>
      </c>
      <c r="D102" s="111" t="s">
        <v>60</v>
      </c>
      <c r="E102" s="111" t="s">
        <v>63</v>
      </c>
      <c r="F102" s="132">
        <v>0.25069999999999998</v>
      </c>
      <c r="G102" s="132">
        <v>-7.4800000000000005E-2</v>
      </c>
      <c r="H102" s="132">
        <v>8.0000000000000002E-3</v>
      </c>
      <c r="I102" s="133">
        <v>5.4519999999999997E-21</v>
      </c>
      <c r="J102" s="111" t="s">
        <v>247</v>
      </c>
      <c r="K102" s="111" t="b">
        <v>1</v>
      </c>
      <c r="L102" s="111" t="b">
        <v>1</v>
      </c>
      <c r="M102" s="111" t="b">
        <v>1</v>
      </c>
      <c r="N102" s="111" t="s">
        <v>247</v>
      </c>
      <c r="O102" s="111" t="b">
        <v>1</v>
      </c>
      <c r="P102" s="111" t="b">
        <v>1</v>
      </c>
      <c r="Q102" s="111" t="b">
        <v>1</v>
      </c>
      <c r="R102" s="111" t="b">
        <v>1</v>
      </c>
      <c r="S102" s="111" t="s">
        <v>247</v>
      </c>
      <c r="T102" s="111" t="b">
        <v>1</v>
      </c>
    </row>
    <row r="103" spans="1:20" x14ac:dyDescent="0.15">
      <c r="A103" s="131" t="s">
        <v>53</v>
      </c>
      <c r="B103" s="114" t="s">
        <v>161</v>
      </c>
      <c r="C103" s="114" t="s">
        <v>516</v>
      </c>
      <c r="D103" s="111" t="s">
        <v>60</v>
      </c>
      <c r="E103" s="111" t="s">
        <v>63</v>
      </c>
      <c r="F103" s="132">
        <v>0.21690000000000001</v>
      </c>
      <c r="G103" s="132">
        <v>8.5900000000000004E-2</v>
      </c>
      <c r="H103" s="132">
        <v>7.7000000000000002E-3</v>
      </c>
      <c r="I103" s="133">
        <v>1.4549999999999999E-28</v>
      </c>
      <c r="J103" s="111" t="b">
        <v>1</v>
      </c>
      <c r="K103" s="111" t="b">
        <v>1</v>
      </c>
      <c r="L103" s="111" t="b">
        <v>1</v>
      </c>
      <c r="M103" s="111" t="b">
        <v>1</v>
      </c>
      <c r="N103" s="111" t="b">
        <v>1</v>
      </c>
      <c r="O103" s="111" t="b">
        <v>1</v>
      </c>
      <c r="P103" s="111" t="b">
        <v>1</v>
      </c>
      <c r="Q103" s="111" t="b">
        <v>1</v>
      </c>
      <c r="R103" s="111" t="b">
        <v>1</v>
      </c>
      <c r="S103" s="111" t="b">
        <v>1</v>
      </c>
      <c r="T103" s="111" t="b">
        <v>1</v>
      </c>
    </row>
    <row r="104" spans="1:20" x14ac:dyDescent="0.15">
      <c r="A104" s="131" t="s">
        <v>53</v>
      </c>
      <c r="B104" s="114" t="s">
        <v>162</v>
      </c>
      <c r="C104" s="114" t="s">
        <v>517</v>
      </c>
      <c r="D104" s="111" t="s">
        <v>67</v>
      </c>
      <c r="E104" s="111" t="s">
        <v>61</v>
      </c>
      <c r="F104" s="132">
        <v>0.52059999999999995</v>
      </c>
      <c r="G104" s="132">
        <v>4.1300000000000003E-2</v>
      </c>
      <c r="H104" s="132">
        <v>6.4999999999999997E-3</v>
      </c>
      <c r="I104" s="133">
        <v>1.9900000000000001E-10</v>
      </c>
      <c r="J104" s="111" t="b">
        <v>1</v>
      </c>
      <c r="K104" s="111" t="b">
        <v>1</v>
      </c>
      <c r="L104" s="111" t="b">
        <v>1</v>
      </c>
      <c r="M104" s="111" t="b">
        <v>1</v>
      </c>
      <c r="N104" s="111" t="b">
        <v>1</v>
      </c>
      <c r="O104" s="111" t="b">
        <v>1</v>
      </c>
      <c r="P104" s="111" t="b">
        <v>1</v>
      </c>
      <c r="Q104" s="111" t="b">
        <v>1</v>
      </c>
      <c r="R104" s="111" t="b">
        <v>1</v>
      </c>
      <c r="S104" s="111" t="s">
        <v>247</v>
      </c>
      <c r="T104" s="111" t="b">
        <v>1</v>
      </c>
    </row>
    <row r="105" spans="1:20" x14ac:dyDescent="0.15">
      <c r="A105" s="131" t="s">
        <v>53</v>
      </c>
      <c r="B105" s="114" t="s">
        <v>163</v>
      </c>
      <c r="C105" s="114" t="s">
        <v>518</v>
      </c>
      <c r="D105" s="111" t="s">
        <v>67</v>
      </c>
      <c r="E105" s="111" t="s">
        <v>63</v>
      </c>
      <c r="F105" s="132">
        <v>0.46200000000000002</v>
      </c>
      <c r="G105" s="132">
        <v>4.4200000000000003E-2</v>
      </c>
      <c r="H105" s="132">
        <v>6.4000000000000003E-3</v>
      </c>
      <c r="I105" s="133">
        <v>4.5010000000000003E-12</v>
      </c>
      <c r="J105" s="111" t="b">
        <v>1</v>
      </c>
      <c r="K105" s="111" t="b">
        <v>1</v>
      </c>
      <c r="L105" s="111" t="b">
        <v>1</v>
      </c>
      <c r="M105" s="111" t="b">
        <v>1</v>
      </c>
      <c r="N105" s="111" t="b">
        <v>1</v>
      </c>
      <c r="O105" s="111" t="b">
        <v>1</v>
      </c>
      <c r="P105" s="111" t="b">
        <v>1</v>
      </c>
      <c r="Q105" s="111" t="b">
        <v>1</v>
      </c>
      <c r="R105" s="111" t="b">
        <v>1</v>
      </c>
      <c r="S105" s="111" t="b">
        <v>1</v>
      </c>
      <c r="T105" s="111" t="b">
        <v>1</v>
      </c>
    </row>
    <row r="106" spans="1:20" x14ac:dyDescent="0.15">
      <c r="A106" s="131" t="s">
        <v>53</v>
      </c>
      <c r="B106" s="114" t="s">
        <v>164</v>
      </c>
      <c r="C106" s="114" t="s">
        <v>519</v>
      </c>
      <c r="D106" s="111" t="s">
        <v>63</v>
      </c>
      <c r="E106" s="111" t="s">
        <v>61</v>
      </c>
      <c r="F106" s="132">
        <v>0.46760000000000002</v>
      </c>
      <c r="G106" s="132">
        <v>-6.9800000000000001E-2</v>
      </c>
      <c r="H106" s="132">
        <v>6.4999999999999997E-3</v>
      </c>
      <c r="I106" s="133">
        <v>5.7709999999999999E-27</v>
      </c>
      <c r="J106" s="111" t="b">
        <v>0</v>
      </c>
      <c r="K106" s="111" t="b">
        <v>0</v>
      </c>
      <c r="L106" s="111" t="b">
        <v>0</v>
      </c>
      <c r="M106" s="111" t="b">
        <v>0</v>
      </c>
      <c r="N106" s="111" t="b">
        <v>0</v>
      </c>
      <c r="O106" s="111" t="b">
        <v>0</v>
      </c>
      <c r="P106" s="111" t="b">
        <v>0</v>
      </c>
      <c r="Q106" s="111" t="b">
        <v>0</v>
      </c>
      <c r="R106" s="111" t="b">
        <v>0</v>
      </c>
      <c r="S106" s="111" t="b">
        <v>0</v>
      </c>
      <c r="T106" s="111" t="b">
        <v>0</v>
      </c>
    </row>
    <row r="107" spans="1:20" ht="13" x14ac:dyDescent="0.15">
      <c r="A107" s="135" t="s">
        <v>53</v>
      </c>
      <c r="B107" s="114" t="s">
        <v>165</v>
      </c>
      <c r="C107" s="114" t="s">
        <v>520</v>
      </c>
      <c r="D107" s="111" t="s">
        <v>60</v>
      </c>
      <c r="E107" s="111" t="s">
        <v>63</v>
      </c>
      <c r="F107" s="132">
        <v>0.58789999999999998</v>
      </c>
      <c r="G107" s="132">
        <v>0.1095</v>
      </c>
      <c r="H107" s="132">
        <v>6.4999999999999997E-3</v>
      </c>
      <c r="I107" s="133">
        <v>7.7260000000000006E-64</v>
      </c>
      <c r="J107" s="111" t="b">
        <v>1</v>
      </c>
      <c r="K107" s="111" t="b">
        <v>1</v>
      </c>
      <c r="L107" s="111" t="b">
        <v>1</v>
      </c>
      <c r="M107" s="111" t="b">
        <v>1</v>
      </c>
      <c r="N107" s="111" t="b">
        <v>1</v>
      </c>
      <c r="O107" s="111" t="b">
        <v>1</v>
      </c>
      <c r="P107" s="111" t="b">
        <v>1</v>
      </c>
      <c r="Q107" s="111" t="b">
        <v>1</v>
      </c>
      <c r="R107" s="111" t="b">
        <v>1</v>
      </c>
      <c r="S107" s="111" t="b">
        <v>1</v>
      </c>
      <c r="T107" s="111" t="b">
        <v>1</v>
      </c>
    </row>
    <row r="108" spans="1:20" x14ac:dyDescent="0.15">
      <c r="A108" s="131" t="s">
        <v>53</v>
      </c>
      <c r="B108" s="114" t="s">
        <v>166</v>
      </c>
      <c r="C108" s="114" t="s">
        <v>521</v>
      </c>
      <c r="D108" s="111" t="s">
        <v>60</v>
      </c>
      <c r="E108" s="111" t="s">
        <v>63</v>
      </c>
      <c r="F108" s="132">
        <v>1.9400000000000001E-2</v>
      </c>
      <c r="G108" s="132">
        <v>-0.17549999999999999</v>
      </c>
      <c r="H108" s="132">
        <v>2.5100000000000001E-2</v>
      </c>
      <c r="I108" s="133">
        <v>2.8669999999999998E-12</v>
      </c>
      <c r="J108" s="111" t="b">
        <v>1</v>
      </c>
      <c r="K108" s="111" t="b">
        <v>1</v>
      </c>
      <c r="L108" s="111" t="b">
        <v>1</v>
      </c>
      <c r="M108" s="111" t="b">
        <v>1</v>
      </c>
      <c r="N108" s="111" t="b">
        <v>1</v>
      </c>
      <c r="O108" s="111" t="b">
        <v>1</v>
      </c>
      <c r="P108" s="111" t="b">
        <v>1</v>
      </c>
      <c r="Q108" s="111" t="b">
        <v>1</v>
      </c>
      <c r="R108" s="111" t="b">
        <v>1</v>
      </c>
      <c r="S108" s="111" t="b">
        <v>1</v>
      </c>
      <c r="T108" s="111" t="b">
        <v>1</v>
      </c>
    </row>
    <row r="109" spans="1:20" x14ac:dyDescent="0.15">
      <c r="A109" s="131" t="s">
        <v>53</v>
      </c>
      <c r="B109" s="114" t="s">
        <v>167</v>
      </c>
      <c r="C109" s="114" t="s">
        <v>522</v>
      </c>
      <c r="D109" s="111" t="s">
        <v>60</v>
      </c>
      <c r="E109" s="111" t="s">
        <v>63</v>
      </c>
      <c r="F109" s="132">
        <v>0.70799999999999996</v>
      </c>
      <c r="G109" s="132">
        <v>-0.313</v>
      </c>
      <c r="H109" s="132">
        <v>7.0000000000000001E-3</v>
      </c>
      <c r="I109" s="111">
        <v>0</v>
      </c>
      <c r="J109" s="134" t="b">
        <v>1</v>
      </c>
      <c r="K109" s="111" t="b">
        <v>1</v>
      </c>
      <c r="L109" s="111" t="b">
        <v>1</v>
      </c>
      <c r="M109" s="111" t="b">
        <v>1</v>
      </c>
      <c r="N109" s="111" t="b">
        <v>1</v>
      </c>
      <c r="O109" s="111" t="b">
        <v>1</v>
      </c>
      <c r="P109" s="111" t="b">
        <v>1</v>
      </c>
      <c r="Q109" s="111" t="b">
        <v>1</v>
      </c>
      <c r="R109" s="134" t="b">
        <v>1</v>
      </c>
      <c r="S109" s="111" t="b">
        <v>1</v>
      </c>
      <c r="T109" s="111" t="b">
        <v>1</v>
      </c>
    </row>
    <row r="110" spans="1:20" x14ac:dyDescent="0.15">
      <c r="A110" s="131" t="s">
        <v>53</v>
      </c>
      <c r="B110" s="114" t="s">
        <v>168</v>
      </c>
      <c r="C110" s="114" t="s">
        <v>523</v>
      </c>
      <c r="D110" s="111" t="s">
        <v>67</v>
      </c>
      <c r="E110" s="111" t="s">
        <v>61</v>
      </c>
      <c r="F110" s="132">
        <v>0.38129999999999997</v>
      </c>
      <c r="G110" s="132">
        <v>6.6799999999999998E-2</v>
      </c>
      <c r="H110" s="132">
        <v>6.7999999999999996E-3</v>
      </c>
      <c r="I110" s="133">
        <v>9.669E-23</v>
      </c>
      <c r="J110" s="111" t="b">
        <v>1</v>
      </c>
      <c r="K110" s="111" t="b">
        <v>1</v>
      </c>
      <c r="L110" s="111" t="b">
        <v>1</v>
      </c>
      <c r="M110" s="111" t="b">
        <v>1</v>
      </c>
      <c r="N110" s="111" t="b">
        <v>1</v>
      </c>
      <c r="O110" s="111" t="b">
        <v>1</v>
      </c>
      <c r="P110" s="111" t="b">
        <v>1</v>
      </c>
      <c r="Q110" s="111" t="b">
        <v>1</v>
      </c>
      <c r="R110" s="111" t="b">
        <v>1</v>
      </c>
      <c r="S110" s="111" t="b">
        <v>1</v>
      </c>
      <c r="T110" s="111" t="b">
        <v>1</v>
      </c>
    </row>
    <row r="111" spans="1:20" x14ac:dyDescent="0.15">
      <c r="A111" s="131" t="s">
        <v>53</v>
      </c>
      <c r="B111" s="114" t="s">
        <v>169</v>
      </c>
      <c r="C111" s="114" t="s">
        <v>524</v>
      </c>
      <c r="D111" s="111" t="s">
        <v>60</v>
      </c>
      <c r="E111" s="111" t="s">
        <v>63</v>
      </c>
      <c r="F111" s="132">
        <v>0.39629999999999999</v>
      </c>
      <c r="G111" s="132">
        <v>5.7599999999999998E-2</v>
      </c>
      <c r="H111" s="132">
        <v>6.7000000000000002E-3</v>
      </c>
      <c r="I111" s="133">
        <v>8.2689999999999997E-18</v>
      </c>
      <c r="J111" s="111" t="b">
        <v>1</v>
      </c>
      <c r="K111" s="111" t="b">
        <v>1</v>
      </c>
      <c r="L111" s="111" t="b">
        <v>1</v>
      </c>
      <c r="M111" s="111" t="b">
        <v>1</v>
      </c>
      <c r="N111" s="111" t="b">
        <v>1</v>
      </c>
      <c r="O111" s="111" t="b">
        <v>1</v>
      </c>
      <c r="P111" s="111" t="b">
        <v>1</v>
      </c>
      <c r="Q111" s="111" t="b">
        <v>1</v>
      </c>
      <c r="R111" s="111" t="b">
        <v>1</v>
      </c>
      <c r="S111" s="111" t="b">
        <v>1</v>
      </c>
      <c r="T111" s="111" t="b">
        <v>1</v>
      </c>
    </row>
    <row r="112" spans="1:20" x14ac:dyDescent="0.15">
      <c r="A112" s="131" t="s">
        <v>53</v>
      </c>
      <c r="B112" s="114" t="s">
        <v>170</v>
      </c>
      <c r="C112" s="114" t="s">
        <v>525</v>
      </c>
      <c r="D112" s="111" t="s">
        <v>67</v>
      </c>
      <c r="E112" s="111" t="s">
        <v>63</v>
      </c>
      <c r="F112" s="132">
        <v>0.57299999999999995</v>
      </c>
      <c r="G112" s="132">
        <v>-8.9200000000000002E-2</v>
      </c>
      <c r="H112" s="132">
        <v>6.6E-3</v>
      </c>
      <c r="I112" s="133">
        <v>1.1470000000000001E-41</v>
      </c>
      <c r="J112" s="111" t="b">
        <v>1</v>
      </c>
      <c r="K112" s="111" t="b">
        <v>1</v>
      </c>
      <c r="L112" s="111" t="b">
        <v>1</v>
      </c>
      <c r="M112" s="111" t="b">
        <v>1</v>
      </c>
      <c r="N112" s="111" t="b">
        <v>1</v>
      </c>
      <c r="O112" s="111" t="b">
        <v>1</v>
      </c>
      <c r="P112" s="111" t="b">
        <v>1</v>
      </c>
      <c r="Q112" s="111" t="b">
        <v>1</v>
      </c>
      <c r="R112" s="111" t="b">
        <v>1</v>
      </c>
      <c r="S112" s="111" t="b">
        <v>1</v>
      </c>
      <c r="T112" s="111" t="b">
        <v>1</v>
      </c>
    </row>
    <row r="113" spans="1:20" x14ac:dyDescent="0.15">
      <c r="A113" s="131" t="s">
        <v>53</v>
      </c>
      <c r="B113" s="114" t="s">
        <v>171</v>
      </c>
      <c r="C113" s="114" t="s">
        <v>526</v>
      </c>
      <c r="D113" s="111" t="s">
        <v>67</v>
      </c>
      <c r="E113" s="111" t="s">
        <v>63</v>
      </c>
      <c r="F113" s="132">
        <v>2.3300000000000001E-2</v>
      </c>
      <c r="G113" s="132">
        <v>0.1212</v>
      </c>
      <c r="H113" s="132">
        <v>2.1399999999999999E-2</v>
      </c>
      <c r="I113" s="133">
        <v>1.392E-8</v>
      </c>
      <c r="J113" s="111" t="b">
        <v>1</v>
      </c>
      <c r="K113" s="111" t="b">
        <v>1</v>
      </c>
      <c r="L113" s="111" t="b">
        <v>1</v>
      </c>
      <c r="M113" s="111" t="b">
        <v>1</v>
      </c>
      <c r="N113" s="111" t="b">
        <v>1</v>
      </c>
      <c r="O113" s="111" t="b">
        <v>1</v>
      </c>
      <c r="P113" s="111" t="b">
        <v>1</v>
      </c>
      <c r="Q113" s="111" t="b">
        <v>1</v>
      </c>
      <c r="R113" s="111" t="b">
        <v>1</v>
      </c>
      <c r="S113" s="111" t="b">
        <v>1</v>
      </c>
      <c r="T113" s="111" t="b">
        <v>1</v>
      </c>
    </row>
    <row r="114" spans="1:20" x14ac:dyDescent="0.15">
      <c r="A114" s="131" t="s">
        <v>53</v>
      </c>
      <c r="B114" s="114" t="s">
        <v>172</v>
      </c>
      <c r="C114" s="114" t="s">
        <v>527</v>
      </c>
      <c r="D114" s="111" t="s">
        <v>60</v>
      </c>
      <c r="E114" s="111" t="s">
        <v>63</v>
      </c>
      <c r="F114" s="132">
        <v>0.62719999999999998</v>
      </c>
      <c r="G114" s="132">
        <v>-7.0599999999999996E-2</v>
      </c>
      <c r="H114" s="132">
        <v>6.6E-3</v>
      </c>
      <c r="I114" s="133">
        <v>9.8479999999999996E-27</v>
      </c>
      <c r="J114" s="111" t="b">
        <v>1</v>
      </c>
      <c r="K114" s="111" t="b">
        <v>1</v>
      </c>
      <c r="L114" s="111" t="b">
        <v>1</v>
      </c>
      <c r="M114" s="111" t="b">
        <v>1</v>
      </c>
      <c r="N114" s="111" t="b">
        <v>1</v>
      </c>
      <c r="O114" s="111" t="b">
        <v>1</v>
      </c>
      <c r="P114" s="111" t="b">
        <v>1</v>
      </c>
      <c r="Q114" s="111" t="b">
        <v>1</v>
      </c>
      <c r="R114" s="134" t="b">
        <v>1</v>
      </c>
      <c r="S114" s="111" t="b">
        <v>1</v>
      </c>
      <c r="T114" s="111" t="b">
        <v>1</v>
      </c>
    </row>
    <row r="115" spans="1:20" x14ac:dyDescent="0.15">
      <c r="A115" s="131" t="s">
        <v>53</v>
      </c>
      <c r="B115" s="114" t="s">
        <v>173</v>
      </c>
      <c r="C115" s="114" t="s">
        <v>528</v>
      </c>
      <c r="D115" s="111" t="s">
        <v>60</v>
      </c>
      <c r="E115" s="111" t="s">
        <v>61</v>
      </c>
      <c r="F115" s="132">
        <v>4.2599999999999999E-2</v>
      </c>
      <c r="G115" s="132">
        <v>-0.1048</v>
      </c>
      <c r="H115" s="132">
        <v>1.6299999999999999E-2</v>
      </c>
      <c r="I115" s="133">
        <v>1.3969999999999999E-10</v>
      </c>
      <c r="J115" s="111" t="b">
        <v>1</v>
      </c>
      <c r="K115" s="111" t="b">
        <v>1</v>
      </c>
      <c r="L115" s="111" t="b">
        <v>1</v>
      </c>
      <c r="M115" s="111" t="b">
        <v>1</v>
      </c>
      <c r="N115" s="111" t="b">
        <v>1</v>
      </c>
      <c r="O115" s="111" t="b">
        <v>1</v>
      </c>
      <c r="P115" s="111" t="b">
        <v>1</v>
      </c>
      <c r="Q115" s="111" t="b">
        <v>1</v>
      </c>
      <c r="R115" s="111" t="b">
        <v>1</v>
      </c>
      <c r="S115" s="111" t="b">
        <v>1</v>
      </c>
      <c r="T115" s="111" t="b">
        <v>1</v>
      </c>
    </row>
    <row r="116" spans="1:20" x14ac:dyDescent="0.15">
      <c r="A116" s="131" t="s">
        <v>53</v>
      </c>
      <c r="B116" s="114" t="s">
        <v>174</v>
      </c>
      <c r="C116" s="114" t="s">
        <v>529</v>
      </c>
      <c r="D116" s="111" t="s">
        <v>67</v>
      </c>
      <c r="E116" s="111" t="s">
        <v>63</v>
      </c>
      <c r="F116" s="132">
        <v>0.70860000000000001</v>
      </c>
      <c r="G116" s="132">
        <v>-3.8899999999999997E-2</v>
      </c>
      <c r="H116" s="132">
        <v>7.0000000000000001E-3</v>
      </c>
      <c r="I116" s="133">
        <v>2.936E-8</v>
      </c>
      <c r="J116" s="111" t="b">
        <v>1</v>
      </c>
      <c r="K116" s="111" t="b">
        <v>1</v>
      </c>
      <c r="L116" s="111" t="b">
        <v>1</v>
      </c>
      <c r="M116" s="111" t="b">
        <v>1</v>
      </c>
      <c r="N116" s="111" t="b">
        <v>1</v>
      </c>
      <c r="O116" s="111" t="b">
        <v>1</v>
      </c>
      <c r="P116" s="111" t="b">
        <v>1</v>
      </c>
      <c r="Q116" s="111" t="b">
        <v>1</v>
      </c>
      <c r="R116" s="111" t="b">
        <v>1</v>
      </c>
      <c r="S116" s="111" t="b">
        <v>1</v>
      </c>
      <c r="T116" s="111" t="b">
        <v>1</v>
      </c>
    </row>
    <row r="117" spans="1:20" x14ac:dyDescent="0.15">
      <c r="A117" s="131" t="s">
        <v>53</v>
      </c>
      <c r="B117" s="114" t="s">
        <v>175</v>
      </c>
      <c r="C117" s="114" t="s">
        <v>530</v>
      </c>
      <c r="D117" s="111" t="s">
        <v>67</v>
      </c>
      <c r="E117" s="111" t="s">
        <v>63</v>
      </c>
      <c r="F117" s="132">
        <v>0.28670000000000001</v>
      </c>
      <c r="G117" s="132">
        <v>5.0200000000000002E-2</v>
      </c>
      <c r="H117" s="132">
        <v>7.0000000000000001E-3</v>
      </c>
      <c r="I117" s="133">
        <v>8.3050000000000005E-13</v>
      </c>
      <c r="J117" s="111" t="b">
        <v>1</v>
      </c>
      <c r="K117" s="111" t="b">
        <v>1</v>
      </c>
      <c r="L117" s="111" t="b">
        <v>1</v>
      </c>
      <c r="M117" s="111" t="b">
        <v>1</v>
      </c>
      <c r="N117" s="111" t="b">
        <v>1</v>
      </c>
      <c r="O117" s="111" t="b">
        <v>1</v>
      </c>
      <c r="P117" s="111" t="b">
        <v>1</v>
      </c>
      <c r="Q117" s="111" t="b">
        <v>1</v>
      </c>
      <c r="R117" s="111" t="b">
        <v>1</v>
      </c>
      <c r="S117" s="111" t="b">
        <v>1</v>
      </c>
      <c r="T117" s="111" t="b">
        <v>1</v>
      </c>
    </row>
    <row r="118" spans="1:20" x14ac:dyDescent="0.15">
      <c r="A118" s="131" t="s">
        <v>53</v>
      </c>
      <c r="B118" s="114" t="s">
        <v>176</v>
      </c>
      <c r="C118" s="114" t="s">
        <v>531</v>
      </c>
      <c r="D118" s="111" t="s">
        <v>60</v>
      </c>
      <c r="E118" s="111" t="s">
        <v>63</v>
      </c>
      <c r="F118" s="132">
        <v>0.20100000000000001</v>
      </c>
      <c r="G118" s="132">
        <v>6.08E-2</v>
      </c>
      <c r="H118" s="132">
        <v>8.0999999999999996E-3</v>
      </c>
      <c r="I118" s="133">
        <v>4.6470000000000003E-14</v>
      </c>
      <c r="J118" s="111" t="b">
        <v>1</v>
      </c>
      <c r="K118" s="111" t="b">
        <v>1</v>
      </c>
      <c r="L118" s="111" t="b">
        <v>1</v>
      </c>
      <c r="M118" s="111" t="b">
        <v>1</v>
      </c>
      <c r="N118" s="111" t="b">
        <v>1</v>
      </c>
      <c r="O118" s="111" t="b">
        <v>1</v>
      </c>
      <c r="P118" s="111" t="b">
        <v>1</v>
      </c>
      <c r="Q118" s="111" t="b">
        <v>1</v>
      </c>
      <c r="R118" s="134" t="b">
        <v>1</v>
      </c>
      <c r="S118" s="111" t="b">
        <v>1</v>
      </c>
      <c r="T118" s="111" t="b">
        <v>1</v>
      </c>
    </row>
    <row r="119" spans="1:20" x14ac:dyDescent="0.15">
      <c r="A119" s="131" t="s">
        <v>53</v>
      </c>
      <c r="B119" s="114" t="s">
        <v>177</v>
      </c>
      <c r="C119" s="114" t="s">
        <v>532</v>
      </c>
      <c r="D119" s="111" t="s">
        <v>67</v>
      </c>
      <c r="E119" s="111" t="s">
        <v>63</v>
      </c>
      <c r="F119" s="132">
        <v>0.8357</v>
      </c>
      <c r="G119" s="132">
        <v>0.1002</v>
      </c>
      <c r="H119" s="132">
        <v>8.6999999999999994E-3</v>
      </c>
      <c r="I119" s="133">
        <v>9.3039999999999995E-31</v>
      </c>
      <c r="J119" s="111" t="b">
        <v>1</v>
      </c>
      <c r="K119" s="111" t="b">
        <v>1</v>
      </c>
      <c r="L119" s="111" t="b">
        <v>1</v>
      </c>
      <c r="M119" s="111" t="b">
        <v>1</v>
      </c>
      <c r="N119" s="111" t="b">
        <v>1</v>
      </c>
      <c r="O119" s="111" t="b">
        <v>1</v>
      </c>
      <c r="P119" s="111" t="b">
        <v>1</v>
      </c>
      <c r="Q119" s="111" t="b">
        <v>1</v>
      </c>
      <c r="R119" s="111" t="b">
        <v>1</v>
      </c>
      <c r="S119" s="111" t="b">
        <v>1</v>
      </c>
      <c r="T119" s="111" t="b">
        <v>1</v>
      </c>
    </row>
    <row r="120" spans="1:20" x14ac:dyDescent="0.15">
      <c r="A120" s="131" t="s">
        <v>53</v>
      </c>
      <c r="B120" s="114" t="s">
        <v>178</v>
      </c>
      <c r="C120" s="114" t="s">
        <v>533</v>
      </c>
      <c r="D120" s="111" t="s">
        <v>63</v>
      </c>
      <c r="E120" s="111" t="s">
        <v>61</v>
      </c>
      <c r="F120" s="132">
        <v>0.7208</v>
      </c>
      <c r="G120" s="132">
        <v>-0.10100000000000001</v>
      </c>
      <c r="H120" s="132">
        <v>7.1000000000000004E-3</v>
      </c>
      <c r="I120" s="133">
        <v>1.1209999999999999E-45</v>
      </c>
      <c r="J120" s="134" t="b">
        <v>1</v>
      </c>
      <c r="K120" s="111" t="b">
        <v>1</v>
      </c>
      <c r="L120" s="111" t="b">
        <v>1</v>
      </c>
      <c r="M120" s="111" t="b">
        <v>1</v>
      </c>
      <c r="N120" s="111" t="b">
        <v>1</v>
      </c>
      <c r="O120" s="111" t="b">
        <v>1</v>
      </c>
      <c r="P120" s="111" t="b">
        <v>1</v>
      </c>
      <c r="Q120" s="111" t="b">
        <v>1</v>
      </c>
      <c r="R120" s="134" t="b">
        <v>1</v>
      </c>
      <c r="S120" s="111" t="b">
        <v>1</v>
      </c>
      <c r="T120" s="111" t="b">
        <v>1</v>
      </c>
    </row>
    <row r="121" spans="1:20" x14ac:dyDescent="0.15">
      <c r="A121" s="131" t="s">
        <v>53</v>
      </c>
      <c r="B121" s="114" t="s">
        <v>179</v>
      </c>
      <c r="C121" s="114" t="s">
        <v>534</v>
      </c>
      <c r="D121" s="111" t="s">
        <v>67</v>
      </c>
      <c r="E121" s="111" t="s">
        <v>61</v>
      </c>
      <c r="F121" s="132">
        <v>0.68469999999999998</v>
      </c>
      <c r="G121" s="132">
        <v>3.9699999999999999E-2</v>
      </c>
      <c r="H121" s="132">
        <v>6.7999999999999996E-3</v>
      </c>
      <c r="I121" s="133">
        <v>5.431E-9</v>
      </c>
      <c r="J121" s="111" t="b">
        <v>1</v>
      </c>
      <c r="K121" s="111" t="b">
        <v>1</v>
      </c>
      <c r="L121" s="111" t="b">
        <v>1</v>
      </c>
      <c r="M121" s="111" t="b">
        <v>1</v>
      </c>
      <c r="N121" s="111" t="b">
        <v>1</v>
      </c>
      <c r="O121" s="111" t="s">
        <v>247</v>
      </c>
      <c r="P121" s="111" t="b">
        <v>1</v>
      </c>
      <c r="Q121" s="111" t="b">
        <v>1</v>
      </c>
      <c r="R121" s="111" t="b">
        <v>1</v>
      </c>
      <c r="S121" s="111" t="b">
        <v>1</v>
      </c>
      <c r="T121" s="111" t="b">
        <v>1</v>
      </c>
    </row>
    <row r="122" spans="1:20" x14ac:dyDescent="0.15">
      <c r="A122" s="131" t="s">
        <v>53</v>
      </c>
      <c r="B122" s="114" t="s">
        <v>180</v>
      </c>
      <c r="C122" s="114" t="s">
        <v>535</v>
      </c>
      <c r="D122" s="111" t="s">
        <v>60</v>
      </c>
      <c r="E122" s="111" t="s">
        <v>63</v>
      </c>
      <c r="F122" s="132">
        <v>0.1361</v>
      </c>
      <c r="G122" s="132">
        <v>-5.2499999999999998E-2</v>
      </c>
      <c r="H122" s="132">
        <v>9.4000000000000004E-3</v>
      </c>
      <c r="I122" s="133">
        <v>2.5279999999999999E-8</v>
      </c>
      <c r="J122" s="111" t="b">
        <v>1</v>
      </c>
      <c r="K122" s="111" t="b">
        <v>1</v>
      </c>
      <c r="L122" s="111" t="b">
        <v>1</v>
      </c>
      <c r="M122" s="111" t="b">
        <v>1</v>
      </c>
      <c r="N122" s="111" t="b">
        <v>1</v>
      </c>
      <c r="O122" s="111" t="b">
        <v>1</v>
      </c>
      <c r="P122" s="111" t="b">
        <v>1</v>
      </c>
      <c r="Q122" s="111" t="b">
        <v>1</v>
      </c>
      <c r="R122" s="111" t="b">
        <v>1</v>
      </c>
      <c r="S122" s="111" t="b">
        <v>1</v>
      </c>
      <c r="T122" s="111" t="b">
        <v>1</v>
      </c>
    </row>
    <row r="123" spans="1:20" x14ac:dyDescent="0.15">
      <c r="A123" s="131" t="s">
        <v>53</v>
      </c>
      <c r="B123" s="114" t="s">
        <v>181</v>
      </c>
      <c r="C123" s="114" t="s">
        <v>536</v>
      </c>
      <c r="D123" s="111" t="s">
        <v>67</v>
      </c>
      <c r="E123" s="111" t="s">
        <v>61</v>
      </c>
      <c r="F123" s="132">
        <v>0.28289999999999998</v>
      </c>
      <c r="G123" s="132">
        <v>3.9399999999999998E-2</v>
      </c>
      <c r="H123" s="132">
        <v>7.1000000000000004E-3</v>
      </c>
      <c r="I123" s="133">
        <v>3.1319999999999999E-8</v>
      </c>
      <c r="J123" s="111" t="b">
        <v>1</v>
      </c>
      <c r="K123" s="111" t="b">
        <v>1</v>
      </c>
      <c r="L123" s="111" t="b">
        <v>1</v>
      </c>
      <c r="M123" s="111" t="b">
        <v>1</v>
      </c>
      <c r="N123" s="111" t="b">
        <v>1</v>
      </c>
      <c r="O123" s="111" t="b">
        <v>1</v>
      </c>
      <c r="P123" s="111" t="b">
        <v>1</v>
      </c>
      <c r="Q123" s="111" t="b">
        <v>1</v>
      </c>
      <c r="R123" s="111" t="b">
        <v>1</v>
      </c>
      <c r="S123" s="111" t="b">
        <v>1</v>
      </c>
      <c r="T123" s="111" t="b">
        <v>1</v>
      </c>
    </row>
    <row r="124" spans="1:20" x14ac:dyDescent="0.15">
      <c r="A124" s="131" t="s">
        <v>53</v>
      </c>
      <c r="B124" s="114" t="s">
        <v>182</v>
      </c>
      <c r="C124" s="114" t="s">
        <v>537</v>
      </c>
      <c r="D124" s="111" t="s">
        <v>60</v>
      </c>
      <c r="E124" s="111" t="s">
        <v>63</v>
      </c>
      <c r="F124" s="132">
        <v>0.20469999999999999</v>
      </c>
      <c r="G124" s="132">
        <v>5.3100000000000001E-2</v>
      </c>
      <c r="H124" s="132">
        <v>8.0000000000000002E-3</v>
      </c>
      <c r="I124" s="133">
        <v>2.505E-11</v>
      </c>
      <c r="J124" s="111" t="b">
        <v>1</v>
      </c>
      <c r="K124" s="111" t="b">
        <v>1</v>
      </c>
      <c r="L124" s="111" t="b">
        <v>1</v>
      </c>
      <c r="M124" s="111" t="b">
        <v>1</v>
      </c>
      <c r="N124" s="111" t="b">
        <v>1</v>
      </c>
      <c r="O124" s="111" t="b">
        <v>1</v>
      </c>
      <c r="P124" s="111" t="b">
        <v>1</v>
      </c>
      <c r="Q124" s="111" t="b">
        <v>1</v>
      </c>
      <c r="R124" s="111" t="b">
        <v>1</v>
      </c>
      <c r="S124" s="111" t="b">
        <v>1</v>
      </c>
      <c r="T124" s="111" t="b">
        <v>1</v>
      </c>
    </row>
    <row r="125" spans="1:20" x14ac:dyDescent="0.15">
      <c r="A125" s="131" t="s">
        <v>53</v>
      </c>
      <c r="B125" s="114" t="s">
        <v>183</v>
      </c>
      <c r="C125" s="114" t="s">
        <v>538</v>
      </c>
      <c r="D125" s="111" t="s">
        <v>60</v>
      </c>
      <c r="E125" s="111" t="s">
        <v>63</v>
      </c>
      <c r="F125" s="132">
        <v>5.8099999999999999E-2</v>
      </c>
      <c r="G125" s="132">
        <v>8.5800000000000001E-2</v>
      </c>
      <c r="H125" s="132">
        <v>1.38E-2</v>
      </c>
      <c r="I125" s="133">
        <v>5.3640000000000003E-10</v>
      </c>
      <c r="J125" s="111" t="b">
        <v>1</v>
      </c>
      <c r="K125" s="111" t="b">
        <v>1</v>
      </c>
      <c r="L125" s="111" t="b">
        <v>1</v>
      </c>
      <c r="M125" s="111" t="b">
        <v>1</v>
      </c>
      <c r="N125" s="111" t="b">
        <v>1</v>
      </c>
      <c r="O125" s="111" t="b">
        <v>1</v>
      </c>
      <c r="P125" s="111" t="b">
        <v>1</v>
      </c>
      <c r="Q125" s="111" t="b">
        <v>1</v>
      </c>
      <c r="R125" s="111" t="b">
        <v>1</v>
      </c>
      <c r="S125" s="111" t="b">
        <v>1</v>
      </c>
      <c r="T125" s="111" t="b">
        <v>1</v>
      </c>
    </row>
    <row r="126" spans="1:20" x14ac:dyDescent="0.15">
      <c r="A126" s="131" t="s">
        <v>53</v>
      </c>
      <c r="B126" s="114" t="s">
        <v>184</v>
      </c>
      <c r="C126" s="114" t="s">
        <v>539</v>
      </c>
      <c r="D126" s="111" t="s">
        <v>67</v>
      </c>
      <c r="E126" s="111" t="s">
        <v>61</v>
      </c>
      <c r="F126" s="132">
        <v>0.78680000000000005</v>
      </c>
      <c r="G126" s="132">
        <v>-5.6000000000000001E-2</v>
      </c>
      <c r="H126" s="132">
        <v>7.9000000000000008E-3</v>
      </c>
      <c r="I126" s="133">
        <v>9.9409999999999997E-13</v>
      </c>
      <c r="J126" s="111" t="b">
        <v>1</v>
      </c>
      <c r="K126" s="111" t="b">
        <v>1</v>
      </c>
      <c r="L126" s="111" t="b">
        <v>1</v>
      </c>
      <c r="M126" s="111" t="b">
        <v>1</v>
      </c>
      <c r="N126" s="111" t="b">
        <v>1</v>
      </c>
      <c r="O126" s="111" t="b">
        <v>1</v>
      </c>
      <c r="P126" s="111" t="b">
        <v>1</v>
      </c>
      <c r="Q126" s="111" t="b">
        <v>1</v>
      </c>
      <c r="R126" s="111" t="b">
        <v>1</v>
      </c>
      <c r="S126" s="111" t="b">
        <v>1</v>
      </c>
      <c r="T126" s="111" t="b">
        <v>1</v>
      </c>
    </row>
    <row r="127" spans="1:20" ht="17" customHeight="1" x14ac:dyDescent="0.15">
      <c r="A127" s="131" t="s">
        <v>53</v>
      </c>
      <c r="B127" s="114" t="s">
        <v>185</v>
      </c>
      <c r="C127" s="114" t="s">
        <v>540</v>
      </c>
      <c r="D127" s="111" t="s">
        <v>60</v>
      </c>
      <c r="E127" s="111" t="s">
        <v>61</v>
      </c>
      <c r="F127" s="132">
        <v>0.98009999999999997</v>
      </c>
      <c r="G127" s="132">
        <v>0.48259999999999997</v>
      </c>
      <c r="H127" s="132">
        <v>2.75E-2</v>
      </c>
      <c r="I127" s="133">
        <v>9.124E-69</v>
      </c>
      <c r="J127" s="111" t="s">
        <v>247</v>
      </c>
      <c r="K127" s="111" t="b">
        <v>1</v>
      </c>
      <c r="L127" s="111" t="b">
        <v>1</v>
      </c>
      <c r="M127" s="111" t="s">
        <v>247</v>
      </c>
      <c r="N127" s="111" t="s">
        <v>247</v>
      </c>
      <c r="O127" s="111" t="b">
        <v>1</v>
      </c>
      <c r="P127" s="111" t="b">
        <v>1</v>
      </c>
      <c r="Q127" s="111" t="s">
        <v>247</v>
      </c>
      <c r="R127" s="111" t="b">
        <v>1</v>
      </c>
      <c r="S127" s="111" t="s">
        <v>247</v>
      </c>
      <c r="T127" s="111" t="b">
        <v>1</v>
      </c>
    </row>
    <row r="128" spans="1:20" x14ac:dyDescent="0.15">
      <c r="A128" s="131" t="s">
        <v>53</v>
      </c>
      <c r="B128" s="114" t="s">
        <v>186</v>
      </c>
      <c r="C128" s="114" t="s">
        <v>541</v>
      </c>
      <c r="D128" s="111" t="s">
        <v>60</v>
      </c>
      <c r="E128" s="111" t="s">
        <v>63</v>
      </c>
      <c r="F128" s="132">
        <v>0.74070000000000003</v>
      </c>
      <c r="G128" s="132">
        <v>-4.5400000000000003E-2</v>
      </c>
      <c r="H128" s="132">
        <v>7.1999999999999998E-3</v>
      </c>
      <c r="I128" s="133">
        <v>3.295E-10</v>
      </c>
      <c r="J128" s="111" t="b">
        <v>1</v>
      </c>
      <c r="K128" s="111" t="b">
        <v>1</v>
      </c>
      <c r="L128" s="111" t="b">
        <v>1</v>
      </c>
      <c r="M128" s="111" t="b">
        <v>1</v>
      </c>
      <c r="N128" s="111" t="b">
        <v>1</v>
      </c>
      <c r="O128" s="111" t="b">
        <v>1</v>
      </c>
      <c r="P128" s="111" t="b">
        <v>1</v>
      </c>
      <c r="Q128" s="111" t="b">
        <v>1</v>
      </c>
      <c r="R128" s="134" t="b">
        <v>1</v>
      </c>
      <c r="S128" s="111" t="b">
        <v>1</v>
      </c>
      <c r="T128" s="111" t="b">
        <v>1</v>
      </c>
    </row>
    <row r="129" spans="1:20" x14ac:dyDescent="0.15">
      <c r="A129" s="131" t="s">
        <v>53</v>
      </c>
      <c r="B129" s="114" t="s">
        <v>187</v>
      </c>
      <c r="C129" s="114" t="s">
        <v>542</v>
      </c>
      <c r="D129" s="111" t="s">
        <v>67</v>
      </c>
      <c r="E129" s="111" t="s">
        <v>61</v>
      </c>
      <c r="F129" s="132">
        <v>0.19639999999999999</v>
      </c>
      <c r="G129" s="132">
        <v>-7.51E-2</v>
      </c>
      <c r="H129" s="132">
        <v>8.0999999999999996E-3</v>
      </c>
      <c r="I129" s="133">
        <v>1.217E-20</v>
      </c>
      <c r="J129" s="111" t="b">
        <v>1</v>
      </c>
      <c r="K129" s="111" t="b">
        <v>1</v>
      </c>
      <c r="L129" s="111" t="b">
        <v>1</v>
      </c>
      <c r="M129" s="111" t="b">
        <v>1</v>
      </c>
      <c r="N129" s="111" t="b">
        <v>1</v>
      </c>
      <c r="O129" s="111" t="b">
        <v>1</v>
      </c>
      <c r="P129" s="111" t="b">
        <v>1</v>
      </c>
      <c r="Q129" s="111" t="b">
        <v>1</v>
      </c>
      <c r="R129" s="111" t="b">
        <v>1</v>
      </c>
      <c r="S129" s="111" t="b">
        <v>1</v>
      </c>
      <c r="T129" s="111" t="b">
        <v>1</v>
      </c>
    </row>
    <row r="130" spans="1:20" x14ac:dyDescent="0.15">
      <c r="A130" s="131" t="s">
        <v>53</v>
      </c>
      <c r="B130" s="114" t="s">
        <v>188</v>
      </c>
      <c r="C130" s="114" t="s">
        <v>543</v>
      </c>
      <c r="D130" s="111" t="s">
        <v>67</v>
      </c>
      <c r="E130" s="111" t="s">
        <v>60</v>
      </c>
      <c r="F130" s="132">
        <v>0.89629999999999999</v>
      </c>
      <c r="G130" s="132">
        <v>-0.10199999999999999</v>
      </c>
      <c r="H130" s="132">
        <v>1.06E-2</v>
      </c>
      <c r="I130" s="133">
        <v>5.1389999999999999E-22</v>
      </c>
      <c r="J130" s="111" t="b">
        <v>1</v>
      </c>
      <c r="K130" s="111" t="b">
        <v>1</v>
      </c>
      <c r="L130" s="111" t="b">
        <v>1</v>
      </c>
      <c r="M130" s="111" t="b">
        <v>1</v>
      </c>
      <c r="N130" s="111" t="b">
        <v>1</v>
      </c>
      <c r="O130" s="111" t="b">
        <v>1</v>
      </c>
      <c r="P130" s="111" t="b">
        <v>1</v>
      </c>
      <c r="Q130" s="111" t="b">
        <v>1</v>
      </c>
      <c r="R130" s="111" t="b">
        <v>1</v>
      </c>
      <c r="S130" s="111" t="b">
        <v>1</v>
      </c>
      <c r="T130" s="111" t="b">
        <v>1</v>
      </c>
    </row>
    <row r="131" spans="1:20" x14ac:dyDescent="0.15">
      <c r="A131" s="131" t="s">
        <v>53</v>
      </c>
      <c r="B131" s="114" t="s">
        <v>189</v>
      </c>
      <c r="C131" s="114" t="s">
        <v>544</v>
      </c>
      <c r="D131" s="111" t="s">
        <v>67</v>
      </c>
      <c r="E131" s="111" t="s">
        <v>63</v>
      </c>
      <c r="F131" s="132">
        <v>0.43669999999999998</v>
      </c>
      <c r="G131" s="132">
        <v>-4.8399999999999999E-2</v>
      </c>
      <c r="H131" s="132">
        <v>6.4000000000000003E-3</v>
      </c>
      <c r="I131" s="133">
        <v>3.5070000000000002E-14</v>
      </c>
      <c r="J131" s="111" t="b">
        <v>1</v>
      </c>
      <c r="K131" s="111" t="b">
        <v>1</v>
      </c>
      <c r="L131" s="111" t="s">
        <v>247</v>
      </c>
      <c r="M131" s="111" t="b">
        <v>1</v>
      </c>
      <c r="N131" s="111" t="b">
        <v>1</v>
      </c>
      <c r="O131" s="111" t="b">
        <v>1</v>
      </c>
      <c r="P131" s="111" t="s">
        <v>247</v>
      </c>
      <c r="Q131" s="111" t="b">
        <v>1</v>
      </c>
      <c r="R131" s="111" t="b">
        <v>1</v>
      </c>
      <c r="S131" s="111" t="b">
        <v>1</v>
      </c>
      <c r="T131" s="111" t="b">
        <v>1</v>
      </c>
    </row>
    <row r="132" spans="1:20" x14ac:dyDescent="0.15">
      <c r="A132" s="131" t="s">
        <v>53</v>
      </c>
      <c r="B132" s="114" t="s">
        <v>190</v>
      </c>
      <c r="C132" s="114" t="s">
        <v>545</v>
      </c>
      <c r="D132" s="111" t="s">
        <v>67</v>
      </c>
      <c r="E132" s="111" t="s">
        <v>61</v>
      </c>
      <c r="F132" s="132">
        <v>0.92949999999999999</v>
      </c>
      <c r="G132" s="132">
        <v>7.5300000000000006E-2</v>
      </c>
      <c r="H132" s="132">
        <v>1.29E-2</v>
      </c>
      <c r="I132" s="133">
        <v>5.005E-9</v>
      </c>
      <c r="J132" s="111" t="b">
        <v>1</v>
      </c>
      <c r="K132" s="111" t="b">
        <v>1</v>
      </c>
      <c r="L132" s="111" t="b">
        <v>1</v>
      </c>
      <c r="M132" s="111" t="b">
        <v>1</v>
      </c>
      <c r="N132" s="111" t="b">
        <v>1</v>
      </c>
      <c r="O132" s="111" t="b">
        <v>1</v>
      </c>
      <c r="P132" s="111" t="b">
        <v>1</v>
      </c>
      <c r="Q132" s="111" t="b">
        <v>1</v>
      </c>
      <c r="R132" s="111" t="b">
        <v>1</v>
      </c>
      <c r="S132" s="111" t="b">
        <v>1</v>
      </c>
      <c r="T132" s="111" t="b">
        <v>1</v>
      </c>
    </row>
    <row r="133" spans="1:20" x14ac:dyDescent="0.15">
      <c r="A133" s="131" t="s">
        <v>53</v>
      </c>
      <c r="B133" s="114" t="s">
        <v>191</v>
      </c>
      <c r="C133" s="114" t="s">
        <v>546</v>
      </c>
      <c r="D133" s="111" t="s">
        <v>67</v>
      </c>
      <c r="E133" s="111" t="s">
        <v>61</v>
      </c>
      <c r="F133" s="132">
        <v>0.26590000000000003</v>
      </c>
      <c r="G133" s="132">
        <v>-5.1700000000000003E-2</v>
      </c>
      <c r="H133" s="132">
        <v>7.3000000000000001E-3</v>
      </c>
      <c r="I133" s="133">
        <v>1.7380000000000001E-12</v>
      </c>
      <c r="J133" s="111" t="b">
        <v>1</v>
      </c>
      <c r="K133" s="111" t="b">
        <v>1</v>
      </c>
      <c r="L133" s="111" t="b">
        <v>1</v>
      </c>
      <c r="M133" s="111" t="b">
        <v>1</v>
      </c>
      <c r="N133" s="111" t="b">
        <v>1</v>
      </c>
      <c r="O133" s="111" t="b">
        <v>1</v>
      </c>
      <c r="P133" s="111" t="b">
        <v>1</v>
      </c>
      <c r="Q133" s="111" t="b">
        <v>1</v>
      </c>
      <c r="R133" s="111" t="b">
        <v>1</v>
      </c>
      <c r="S133" s="111" t="b">
        <v>1</v>
      </c>
      <c r="T133" s="111" t="b">
        <v>1</v>
      </c>
    </row>
    <row r="134" spans="1:20" x14ac:dyDescent="0.15">
      <c r="A134" s="131" t="s">
        <v>53</v>
      </c>
      <c r="B134" s="114" t="s">
        <v>192</v>
      </c>
      <c r="C134" s="114" t="s">
        <v>547</v>
      </c>
      <c r="D134" s="111" t="s">
        <v>60</v>
      </c>
      <c r="E134" s="111" t="s">
        <v>63</v>
      </c>
      <c r="F134" s="132">
        <v>0.86350000000000005</v>
      </c>
      <c r="G134" s="132">
        <v>-5.5899999999999998E-2</v>
      </c>
      <c r="H134" s="132">
        <v>9.4000000000000004E-3</v>
      </c>
      <c r="I134" s="133">
        <v>2.9899999999999998E-9</v>
      </c>
      <c r="J134" s="111" t="b">
        <v>1</v>
      </c>
      <c r="K134" s="111" t="b">
        <v>1</v>
      </c>
      <c r="L134" s="111" t="s">
        <v>247</v>
      </c>
      <c r="M134" s="111" t="b">
        <v>1</v>
      </c>
      <c r="N134" s="111" t="b">
        <v>1</v>
      </c>
      <c r="O134" s="111" t="b">
        <v>1</v>
      </c>
      <c r="P134" s="111" t="s">
        <v>247</v>
      </c>
      <c r="Q134" s="111" t="b">
        <v>1</v>
      </c>
      <c r="R134" s="111" t="b">
        <v>1</v>
      </c>
      <c r="S134" s="111" t="s">
        <v>247</v>
      </c>
      <c r="T134" s="111" t="b">
        <v>1</v>
      </c>
    </row>
    <row r="135" spans="1:20" x14ac:dyDescent="0.15">
      <c r="A135" s="131" t="s">
        <v>53</v>
      </c>
      <c r="B135" s="114" t="s">
        <v>193</v>
      </c>
      <c r="C135" s="114" t="s">
        <v>548</v>
      </c>
      <c r="D135" s="111" t="s">
        <v>63</v>
      </c>
      <c r="E135" s="111" t="s">
        <v>61</v>
      </c>
      <c r="F135" s="132">
        <v>0.30819999999999997</v>
      </c>
      <c r="G135" s="132">
        <v>-6.1699999999999998E-2</v>
      </c>
      <c r="H135" s="132">
        <v>6.8999999999999999E-3</v>
      </c>
      <c r="I135" s="133">
        <v>4.3130000000000002E-19</v>
      </c>
      <c r="J135" s="111" t="b">
        <v>1</v>
      </c>
      <c r="K135" s="111" t="b">
        <v>0</v>
      </c>
      <c r="L135" s="111" t="b">
        <v>1</v>
      </c>
      <c r="M135" s="111" t="b">
        <v>1</v>
      </c>
      <c r="N135" s="111" t="b">
        <v>1</v>
      </c>
      <c r="O135" s="111" t="b">
        <v>0</v>
      </c>
      <c r="P135" s="111" t="b">
        <v>1</v>
      </c>
      <c r="Q135" s="111" t="b">
        <v>1</v>
      </c>
      <c r="R135" s="111" t="b">
        <v>1</v>
      </c>
      <c r="S135" s="111" t="b">
        <v>1</v>
      </c>
      <c r="T135" s="111" t="b">
        <v>1</v>
      </c>
    </row>
    <row r="136" spans="1:20" x14ac:dyDescent="0.15">
      <c r="A136" s="131" t="s">
        <v>53</v>
      </c>
      <c r="B136" s="114" t="s">
        <v>194</v>
      </c>
      <c r="C136" s="114" t="s">
        <v>549</v>
      </c>
      <c r="D136" s="111" t="s">
        <v>67</v>
      </c>
      <c r="E136" s="111" t="s">
        <v>61</v>
      </c>
      <c r="F136" s="132">
        <v>0.33100000000000002</v>
      </c>
      <c r="G136" s="132">
        <v>4.7800000000000002E-2</v>
      </c>
      <c r="H136" s="132">
        <v>7.0000000000000001E-3</v>
      </c>
      <c r="I136" s="133">
        <v>9.4980000000000001E-12</v>
      </c>
      <c r="J136" s="111" t="b">
        <v>1</v>
      </c>
      <c r="K136" s="111" t="b">
        <v>1</v>
      </c>
      <c r="L136" s="111" t="b">
        <v>1</v>
      </c>
      <c r="M136" s="111" t="b">
        <v>1</v>
      </c>
      <c r="N136" s="111" t="b">
        <v>1</v>
      </c>
      <c r="O136" s="111" t="b">
        <v>1</v>
      </c>
      <c r="P136" s="111" t="b">
        <v>1</v>
      </c>
      <c r="Q136" s="111" t="b">
        <v>1</v>
      </c>
      <c r="R136" s="111" t="b">
        <v>1</v>
      </c>
      <c r="S136" s="111" t="b">
        <v>1</v>
      </c>
      <c r="T136" s="111" t="b">
        <v>1</v>
      </c>
    </row>
    <row r="137" spans="1:20" x14ac:dyDescent="0.15">
      <c r="A137" s="131" t="s">
        <v>53</v>
      </c>
      <c r="B137" s="114" t="s">
        <v>195</v>
      </c>
      <c r="C137" s="114" t="s">
        <v>550</v>
      </c>
      <c r="D137" s="111" t="s">
        <v>60</v>
      </c>
      <c r="E137" s="111" t="s">
        <v>61</v>
      </c>
      <c r="F137" s="132">
        <v>0.26690000000000003</v>
      </c>
      <c r="G137" s="132">
        <v>-0.04</v>
      </c>
      <c r="H137" s="132">
        <v>7.3000000000000001E-3</v>
      </c>
      <c r="I137" s="133">
        <v>4.8249999999999999E-8</v>
      </c>
      <c r="J137" s="111" t="b">
        <v>1</v>
      </c>
      <c r="K137" s="111" t="b">
        <v>1</v>
      </c>
      <c r="L137" s="111" t="b">
        <v>1</v>
      </c>
      <c r="M137" s="111" t="b">
        <v>0</v>
      </c>
      <c r="N137" s="111" t="b">
        <v>1</v>
      </c>
      <c r="O137" s="111" t="b">
        <v>1</v>
      </c>
      <c r="P137" s="111" t="b">
        <v>1</v>
      </c>
      <c r="Q137" s="111" t="b">
        <v>0</v>
      </c>
      <c r="R137" s="111" t="b">
        <v>1</v>
      </c>
      <c r="S137" s="111" t="b">
        <v>1</v>
      </c>
      <c r="T137" s="111" t="b">
        <v>1</v>
      </c>
    </row>
    <row r="138" spans="1:20" x14ac:dyDescent="0.15">
      <c r="A138" s="131" t="s">
        <v>53</v>
      </c>
      <c r="B138" s="114" t="s">
        <v>196</v>
      </c>
      <c r="C138" s="114" t="s">
        <v>551</v>
      </c>
      <c r="D138" s="111" t="s">
        <v>67</v>
      </c>
      <c r="E138" s="111" t="s">
        <v>61</v>
      </c>
      <c r="F138" s="132">
        <v>0.83130000000000004</v>
      </c>
      <c r="G138" s="132">
        <v>-5.3800000000000001E-2</v>
      </c>
      <c r="H138" s="132">
        <v>8.6E-3</v>
      </c>
      <c r="I138" s="133">
        <v>3.6969999999999997E-10</v>
      </c>
      <c r="J138" s="111" t="b">
        <v>1</v>
      </c>
      <c r="K138" s="111" t="b">
        <v>1</v>
      </c>
      <c r="L138" s="111" t="b">
        <v>1</v>
      </c>
      <c r="M138" s="111" t="b">
        <v>1</v>
      </c>
      <c r="N138" s="111" t="b">
        <v>1</v>
      </c>
      <c r="O138" s="111" t="b">
        <v>1</v>
      </c>
      <c r="P138" s="111" t="b">
        <v>1</v>
      </c>
      <c r="Q138" s="111" t="b">
        <v>1</v>
      </c>
      <c r="R138" s="111" t="b">
        <v>1</v>
      </c>
      <c r="S138" s="111" t="b">
        <v>1</v>
      </c>
      <c r="T138" s="111" t="b">
        <v>1</v>
      </c>
    </row>
    <row r="139" spans="1:20" x14ac:dyDescent="0.15">
      <c r="A139" s="131" t="s">
        <v>53</v>
      </c>
      <c r="B139" s="114" t="s">
        <v>197</v>
      </c>
      <c r="C139" s="114" t="s">
        <v>552</v>
      </c>
      <c r="D139" s="111" t="s">
        <v>67</v>
      </c>
      <c r="E139" s="111" t="s">
        <v>60</v>
      </c>
      <c r="F139" s="132">
        <v>0.70920000000000005</v>
      </c>
      <c r="G139" s="132">
        <v>4.0800000000000003E-2</v>
      </c>
      <c r="H139" s="132">
        <v>7.1999999999999998E-3</v>
      </c>
      <c r="I139" s="133">
        <v>1.6280000000000001E-8</v>
      </c>
      <c r="J139" s="111" t="b">
        <v>1</v>
      </c>
      <c r="K139" s="111" t="b">
        <v>0</v>
      </c>
      <c r="L139" s="111" t="s">
        <v>247</v>
      </c>
      <c r="M139" s="111" t="b">
        <v>1</v>
      </c>
      <c r="N139" s="111" t="b">
        <v>1</v>
      </c>
      <c r="O139" s="111" t="b">
        <v>0</v>
      </c>
      <c r="P139" s="111" t="s">
        <v>247</v>
      </c>
      <c r="Q139" s="111" t="b">
        <v>1</v>
      </c>
      <c r="R139" s="111" t="b">
        <v>1</v>
      </c>
      <c r="S139" s="111" t="b">
        <v>1</v>
      </c>
      <c r="T139" s="111" t="b">
        <v>1</v>
      </c>
    </row>
    <row r="140" spans="1:20" x14ac:dyDescent="0.15">
      <c r="A140" s="131" t="s">
        <v>53</v>
      </c>
      <c r="B140" s="114" t="s">
        <v>198</v>
      </c>
      <c r="C140" s="114" t="s">
        <v>553</v>
      </c>
      <c r="D140" s="111" t="s">
        <v>67</v>
      </c>
      <c r="E140" s="111" t="s">
        <v>61</v>
      </c>
      <c r="F140" s="132">
        <v>0.27910000000000001</v>
      </c>
      <c r="G140" s="132">
        <v>-8.1699999999999995E-2</v>
      </c>
      <c r="H140" s="132">
        <v>7.1000000000000004E-3</v>
      </c>
      <c r="I140" s="133">
        <v>1.7600000000000001E-30</v>
      </c>
      <c r="J140" s="111" t="b">
        <v>1</v>
      </c>
      <c r="K140" s="111" t="b">
        <v>1</v>
      </c>
      <c r="L140" s="111" t="b">
        <v>1</v>
      </c>
      <c r="M140" s="111" t="b">
        <v>1</v>
      </c>
      <c r="N140" s="111" t="b">
        <v>1</v>
      </c>
      <c r="O140" s="111" t="b">
        <v>1</v>
      </c>
      <c r="P140" s="111" t="b">
        <v>1</v>
      </c>
      <c r="Q140" s="111" t="b">
        <v>1</v>
      </c>
      <c r="R140" s="111" t="b">
        <v>1</v>
      </c>
      <c r="S140" s="111" t="b">
        <v>1</v>
      </c>
      <c r="T140" s="111" t="b">
        <v>1</v>
      </c>
    </row>
    <row r="141" spans="1:20" x14ac:dyDescent="0.15">
      <c r="A141" s="131" t="s">
        <v>53</v>
      </c>
      <c r="B141" s="114" t="s">
        <v>199</v>
      </c>
      <c r="C141" s="114" t="s">
        <v>554</v>
      </c>
      <c r="D141" s="111" t="s">
        <v>60</v>
      </c>
      <c r="E141" s="111" t="s">
        <v>63</v>
      </c>
      <c r="F141" s="132">
        <v>0.12640000000000001</v>
      </c>
      <c r="G141" s="132">
        <v>5.45E-2</v>
      </c>
      <c r="H141" s="132">
        <v>9.5999999999999992E-3</v>
      </c>
      <c r="I141" s="133">
        <v>1.5329999999999999E-8</v>
      </c>
      <c r="J141" s="111" t="b">
        <v>1</v>
      </c>
      <c r="K141" s="111" t="b">
        <v>1</v>
      </c>
      <c r="L141" s="111" t="s">
        <v>247</v>
      </c>
      <c r="M141" s="111" t="b">
        <v>1</v>
      </c>
      <c r="N141" s="111" t="b">
        <v>1</v>
      </c>
      <c r="O141" s="111" t="b">
        <v>1</v>
      </c>
      <c r="P141" s="111" t="s">
        <v>247</v>
      </c>
      <c r="Q141" s="111" t="b">
        <v>1</v>
      </c>
      <c r="R141" s="111" t="b">
        <v>1</v>
      </c>
      <c r="S141" s="111" t="b">
        <v>1</v>
      </c>
      <c r="T141" s="111" t="b">
        <v>1</v>
      </c>
    </row>
    <row r="142" spans="1:20" x14ac:dyDescent="0.15">
      <c r="A142" s="131" t="s">
        <v>53</v>
      </c>
      <c r="B142" s="114" t="s">
        <v>200</v>
      </c>
      <c r="C142" s="114" t="s">
        <v>555</v>
      </c>
      <c r="D142" s="111" t="s">
        <v>63</v>
      </c>
      <c r="E142" s="111" t="s">
        <v>61</v>
      </c>
      <c r="F142" s="132">
        <v>0.77359999999999995</v>
      </c>
      <c r="G142" s="132">
        <v>-4.2799999999999998E-2</v>
      </c>
      <c r="H142" s="132">
        <v>7.7000000000000002E-3</v>
      </c>
      <c r="I142" s="133">
        <v>3.313E-8</v>
      </c>
      <c r="J142" s="111" t="b">
        <v>1</v>
      </c>
      <c r="K142" s="111" t="b">
        <v>1</v>
      </c>
      <c r="L142" s="111" t="b">
        <v>1</v>
      </c>
      <c r="M142" s="111" t="b">
        <v>1</v>
      </c>
      <c r="N142" s="111" t="b">
        <v>1</v>
      </c>
      <c r="O142" s="111" t="b">
        <v>1</v>
      </c>
      <c r="P142" s="111" t="b">
        <v>1</v>
      </c>
      <c r="Q142" s="111" t="b">
        <v>1</v>
      </c>
      <c r="R142" s="111" t="b">
        <v>1</v>
      </c>
      <c r="S142" s="111" t="b">
        <v>1</v>
      </c>
      <c r="T142" s="111" t="b">
        <v>1</v>
      </c>
    </row>
    <row r="143" spans="1:20" x14ac:dyDescent="0.15">
      <c r="A143" s="131" t="s">
        <v>53</v>
      </c>
      <c r="B143" s="114" t="s">
        <v>201</v>
      </c>
      <c r="C143" s="114" t="s">
        <v>556</v>
      </c>
      <c r="D143" s="111" t="s">
        <v>60</v>
      </c>
      <c r="E143" s="111" t="s">
        <v>61</v>
      </c>
      <c r="F143" s="132">
        <v>0.47399999999999998</v>
      </c>
      <c r="G143" s="132">
        <v>3.56E-2</v>
      </c>
      <c r="H143" s="132">
        <v>6.4000000000000003E-3</v>
      </c>
      <c r="I143" s="133">
        <v>2.4900000000000001E-8</v>
      </c>
      <c r="J143" s="111" t="b">
        <v>1</v>
      </c>
      <c r="K143" s="111" t="b">
        <v>1</v>
      </c>
      <c r="L143" s="111" t="b">
        <v>1</v>
      </c>
      <c r="M143" s="111" t="b">
        <v>1</v>
      </c>
      <c r="N143" s="111" t="b">
        <v>1</v>
      </c>
      <c r="O143" s="111" t="b">
        <v>1</v>
      </c>
      <c r="P143" s="111" t="b">
        <v>1</v>
      </c>
      <c r="Q143" s="111" t="b">
        <v>1</v>
      </c>
      <c r="R143" s="111" t="b">
        <v>1</v>
      </c>
      <c r="S143" s="111" t="b">
        <v>1</v>
      </c>
      <c r="T143" s="111" t="b">
        <v>1</v>
      </c>
    </row>
    <row r="144" spans="1:20" x14ac:dyDescent="0.15">
      <c r="A144" s="131" t="s">
        <v>53</v>
      </c>
      <c r="B144" s="114" t="s">
        <v>202</v>
      </c>
      <c r="C144" s="114" t="s">
        <v>557</v>
      </c>
      <c r="D144" s="111" t="s">
        <v>67</v>
      </c>
      <c r="E144" s="111" t="s">
        <v>61</v>
      </c>
      <c r="F144" s="132">
        <v>0.21920000000000001</v>
      </c>
      <c r="G144" s="132">
        <v>5.5399999999999998E-2</v>
      </c>
      <c r="H144" s="132">
        <v>7.6E-3</v>
      </c>
      <c r="I144" s="133">
        <v>4.2229999999999998E-13</v>
      </c>
      <c r="J144" s="111" t="b">
        <v>1</v>
      </c>
      <c r="K144" s="111" t="b">
        <v>1</v>
      </c>
      <c r="L144" s="111" t="b">
        <v>1</v>
      </c>
      <c r="M144" s="111" t="b">
        <v>1</v>
      </c>
      <c r="N144" s="111" t="b">
        <v>1</v>
      </c>
      <c r="O144" s="111" t="b">
        <v>1</v>
      </c>
      <c r="P144" s="111" t="b">
        <v>1</v>
      </c>
      <c r="Q144" s="111" t="b">
        <v>1</v>
      </c>
      <c r="R144" s="111" t="b">
        <v>1</v>
      </c>
      <c r="S144" s="111" t="b">
        <v>1</v>
      </c>
      <c r="T144" s="111" t="b">
        <v>1</v>
      </c>
    </row>
    <row r="145" spans="1:20" x14ac:dyDescent="0.15">
      <c r="A145" s="131" t="s">
        <v>53</v>
      </c>
      <c r="B145" s="114" t="s">
        <v>203</v>
      </c>
      <c r="C145" s="114" t="s">
        <v>558</v>
      </c>
      <c r="D145" s="111" t="s">
        <v>67</v>
      </c>
      <c r="E145" s="111" t="s">
        <v>61</v>
      </c>
      <c r="F145" s="132">
        <v>0.5413</v>
      </c>
      <c r="G145" s="132">
        <v>-3.6700000000000003E-2</v>
      </c>
      <c r="H145" s="132">
        <v>6.4000000000000003E-3</v>
      </c>
      <c r="I145" s="133">
        <v>9.1280000000000007E-9</v>
      </c>
      <c r="J145" s="111" t="b">
        <v>1</v>
      </c>
      <c r="K145" s="111" t="b">
        <v>1</v>
      </c>
      <c r="L145" s="111" t="b">
        <v>1</v>
      </c>
      <c r="M145" s="111" t="b">
        <v>1</v>
      </c>
      <c r="N145" s="111" t="b">
        <v>1</v>
      </c>
      <c r="O145" s="111" t="b">
        <v>1</v>
      </c>
      <c r="P145" s="111" t="b">
        <v>1</v>
      </c>
      <c r="Q145" s="111" t="b">
        <v>1</v>
      </c>
      <c r="R145" s="111" t="b">
        <v>1</v>
      </c>
      <c r="S145" s="111" t="b">
        <v>1</v>
      </c>
      <c r="T145" s="111" t="b">
        <v>1</v>
      </c>
    </row>
    <row r="146" spans="1:20" x14ac:dyDescent="0.15">
      <c r="A146" s="131" t="s">
        <v>53</v>
      </c>
      <c r="B146" s="114" t="s">
        <v>204</v>
      </c>
      <c r="C146" s="114" t="s">
        <v>559</v>
      </c>
      <c r="D146" s="111" t="s">
        <v>67</v>
      </c>
      <c r="E146" s="111" t="s">
        <v>61</v>
      </c>
      <c r="F146" s="132">
        <v>0.34770000000000001</v>
      </c>
      <c r="G146" s="132">
        <v>-3.7999999999999999E-2</v>
      </c>
      <c r="H146" s="132">
        <v>6.7000000000000002E-3</v>
      </c>
      <c r="I146" s="133">
        <v>1.421E-8</v>
      </c>
      <c r="J146" s="111" t="b">
        <v>1</v>
      </c>
      <c r="K146" s="111" t="b">
        <v>1</v>
      </c>
      <c r="L146" s="111" t="b">
        <v>1</v>
      </c>
      <c r="M146" s="111" t="b">
        <v>1</v>
      </c>
      <c r="N146" s="111" t="b">
        <v>1</v>
      </c>
      <c r="O146" s="111" t="b">
        <v>1</v>
      </c>
      <c r="P146" s="111" t="b">
        <v>1</v>
      </c>
      <c r="Q146" s="111" t="b">
        <v>1</v>
      </c>
      <c r="R146" s="134" t="b">
        <v>1</v>
      </c>
      <c r="S146" s="111" t="b">
        <v>1</v>
      </c>
      <c r="T146" s="111" t="b">
        <v>1</v>
      </c>
    </row>
    <row r="147" spans="1:20" x14ac:dyDescent="0.15">
      <c r="A147" s="131" t="s">
        <v>53</v>
      </c>
      <c r="B147" s="114" t="s">
        <v>205</v>
      </c>
      <c r="C147" s="114" t="s">
        <v>560</v>
      </c>
      <c r="D147" s="111" t="s">
        <v>60</v>
      </c>
      <c r="E147" s="111" t="s">
        <v>63</v>
      </c>
      <c r="F147" s="132">
        <v>0.87780000000000002</v>
      </c>
      <c r="G147" s="132">
        <v>-7.7200000000000005E-2</v>
      </c>
      <c r="H147" s="132">
        <v>9.9000000000000008E-3</v>
      </c>
      <c r="I147" s="133">
        <v>8.4030000000000003E-15</v>
      </c>
      <c r="J147" s="111" t="b">
        <v>1</v>
      </c>
      <c r="K147" s="111" t="b">
        <v>1</v>
      </c>
      <c r="L147" s="111" t="b">
        <v>1</v>
      </c>
      <c r="M147" s="111" t="b">
        <v>1</v>
      </c>
      <c r="N147" s="111" t="b">
        <v>1</v>
      </c>
      <c r="O147" s="111" t="b">
        <v>1</v>
      </c>
      <c r="P147" s="111" t="b">
        <v>1</v>
      </c>
      <c r="Q147" s="111" t="s">
        <v>247</v>
      </c>
      <c r="R147" s="111" t="b">
        <v>1</v>
      </c>
      <c r="S147" s="111" t="b">
        <v>1</v>
      </c>
      <c r="T147" s="111" t="b">
        <v>1</v>
      </c>
    </row>
    <row r="148" spans="1:20" x14ac:dyDescent="0.15">
      <c r="A148" s="131" t="s">
        <v>53</v>
      </c>
      <c r="B148" s="114" t="s">
        <v>206</v>
      </c>
      <c r="C148" s="114" t="s">
        <v>561</v>
      </c>
      <c r="D148" s="111" t="s">
        <v>60</v>
      </c>
      <c r="E148" s="111" t="s">
        <v>63</v>
      </c>
      <c r="F148" s="132">
        <v>0.70109999999999995</v>
      </c>
      <c r="G148" s="132">
        <v>-4.2900000000000001E-2</v>
      </c>
      <c r="H148" s="132">
        <v>7.0000000000000001E-3</v>
      </c>
      <c r="I148" s="133">
        <v>9.6309999999999991E-10</v>
      </c>
      <c r="J148" s="111" t="b">
        <v>1</v>
      </c>
      <c r="K148" s="111" t="b">
        <v>1</v>
      </c>
      <c r="L148" s="111" t="b">
        <v>1</v>
      </c>
      <c r="M148" s="111" t="b">
        <v>1</v>
      </c>
      <c r="N148" s="111" t="b">
        <v>1</v>
      </c>
      <c r="O148" s="111" t="b">
        <v>1</v>
      </c>
      <c r="P148" s="111" t="b">
        <v>1</v>
      </c>
      <c r="Q148" s="111" t="b">
        <v>1</v>
      </c>
      <c r="R148" s="111" t="b">
        <v>1</v>
      </c>
      <c r="S148" s="111" t="s">
        <v>247</v>
      </c>
      <c r="T148" s="111" t="b">
        <v>1</v>
      </c>
    </row>
    <row r="149" spans="1:20" x14ac:dyDescent="0.15">
      <c r="A149" s="131" t="s">
        <v>53</v>
      </c>
      <c r="B149" s="114" t="s">
        <v>207</v>
      </c>
      <c r="C149" s="114" t="s">
        <v>562</v>
      </c>
      <c r="D149" s="111" t="s">
        <v>67</v>
      </c>
      <c r="E149" s="111" t="s">
        <v>63</v>
      </c>
      <c r="F149" s="132">
        <v>0.5706</v>
      </c>
      <c r="G149" s="132">
        <v>4.7E-2</v>
      </c>
      <c r="H149" s="132">
        <v>6.4999999999999997E-3</v>
      </c>
      <c r="I149" s="133">
        <v>4.4809999999999998E-13</v>
      </c>
      <c r="J149" s="111" t="b">
        <v>1</v>
      </c>
      <c r="K149" s="111" t="b">
        <v>1</v>
      </c>
      <c r="L149" s="111" t="b">
        <v>1</v>
      </c>
      <c r="M149" s="111" t="b">
        <v>1</v>
      </c>
      <c r="N149" s="111" t="b">
        <v>1</v>
      </c>
      <c r="O149" s="111" t="b">
        <v>1</v>
      </c>
      <c r="P149" s="111" t="b">
        <v>1</v>
      </c>
      <c r="Q149" s="111" t="b">
        <v>1</v>
      </c>
      <c r="R149" s="111" t="b">
        <v>1</v>
      </c>
      <c r="S149" s="111" t="b">
        <v>1</v>
      </c>
      <c r="T149" s="111" t="b">
        <v>1</v>
      </c>
    </row>
    <row r="150" spans="1:20" x14ac:dyDescent="0.15">
      <c r="A150" s="131" t="s">
        <v>53</v>
      </c>
      <c r="B150" s="114" t="s">
        <v>208</v>
      </c>
      <c r="C150" s="114" t="s">
        <v>563</v>
      </c>
      <c r="D150" s="111" t="s">
        <v>60</v>
      </c>
      <c r="E150" s="111" t="s">
        <v>63</v>
      </c>
      <c r="F150" s="132">
        <v>0.53639999999999999</v>
      </c>
      <c r="G150" s="132">
        <v>-3.8699999999999998E-2</v>
      </c>
      <c r="H150" s="132">
        <v>6.4000000000000003E-3</v>
      </c>
      <c r="I150" s="133">
        <v>1.3669999999999999E-9</v>
      </c>
      <c r="J150" s="111" t="b">
        <v>1</v>
      </c>
      <c r="K150" s="111" t="b">
        <v>1</v>
      </c>
      <c r="L150" s="111" t="b">
        <v>1</v>
      </c>
      <c r="M150" s="111" t="b">
        <v>1</v>
      </c>
      <c r="N150" s="111" t="b">
        <v>1</v>
      </c>
      <c r="O150" s="111" t="b">
        <v>1</v>
      </c>
      <c r="P150" s="111" t="b">
        <v>1</v>
      </c>
      <c r="Q150" s="111" t="b">
        <v>1</v>
      </c>
      <c r="R150" s="111" t="b">
        <v>1</v>
      </c>
      <c r="S150" s="111" t="b">
        <v>1</v>
      </c>
      <c r="T150" s="111" t="b">
        <v>1</v>
      </c>
    </row>
    <row r="151" spans="1:20" x14ac:dyDescent="0.15">
      <c r="A151" s="131" t="s">
        <v>53</v>
      </c>
      <c r="B151" s="114" t="s">
        <v>209</v>
      </c>
      <c r="C151" s="114" t="s">
        <v>564</v>
      </c>
      <c r="D151" s="111" t="s">
        <v>67</v>
      </c>
      <c r="E151" s="111" t="s">
        <v>61</v>
      </c>
      <c r="F151" s="132">
        <v>0.29260000000000003</v>
      </c>
      <c r="G151" s="132">
        <v>-8.14E-2</v>
      </c>
      <c r="H151" s="132">
        <v>7.0000000000000001E-3</v>
      </c>
      <c r="I151" s="133">
        <v>3.951E-31</v>
      </c>
      <c r="J151" s="111" t="b">
        <v>1</v>
      </c>
      <c r="K151" s="111" t="b">
        <v>1</v>
      </c>
      <c r="L151" s="111" t="b">
        <v>1</v>
      </c>
      <c r="M151" s="111" t="b">
        <v>1</v>
      </c>
      <c r="N151" s="111" t="b">
        <v>1</v>
      </c>
      <c r="O151" s="111" t="b">
        <v>1</v>
      </c>
      <c r="P151" s="111" t="b">
        <v>1</v>
      </c>
      <c r="Q151" s="111" t="b">
        <v>1</v>
      </c>
      <c r="R151" s="111" t="b">
        <v>1</v>
      </c>
      <c r="S151" s="111" t="b">
        <v>1</v>
      </c>
      <c r="T151" s="111" t="b">
        <v>1</v>
      </c>
    </row>
    <row r="152" spans="1:20" x14ac:dyDescent="0.15">
      <c r="A152" s="131" t="s">
        <v>53</v>
      </c>
      <c r="B152" s="114" t="s">
        <v>210</v>
      </c>
      <c r="C152" s="114" t="s">
        <v>565</v>
      </c>
      <c r="D152" s="111" t="s">
        <v>60</v>
      </c>
      <c r="E152" s="111" t="s">
        <v>63</v>
      </c>
      <c r="F152" s="132">
        <v>0.71779999999999999</v>
      </c>
      <c r="G152" s="132">
        <v>-6.4399999999999999E-2</v>
      </c>
      <c r="H152" s="132">
        <v>7.0000000000000001E-3</v>
      </c>
      <c r="I152" s="133">
        <v>4.301E-20</v>
      </c>
      <c r="J152" s="111" t="b">
        <v>1</v>
      </c>
      <c r="K152" s="111" t="b">
        <v>1</v>
      </c>
      <c r="L152" s="111" t="b">
        <v>1</v>
      </c>
      <c r="M152" s="111" t="b">
        <v>1</v>
      </c>
      <c r="N152" s="111" t="b">
        <v>1</v>
      </c>
      <c r="O152" s="111" t="b">
        <v>1</v>
      </c>
      <c r="P152" s="111" t="b">
        <v>1</v>
      </c>
      <c r="Q152" s="111" t="b">
        <v>1</v>
      </c>
      <c r="R152" s="111" t="b">
        <v>1</v>
      </c>
      <c r="S152" s="111" t="b">
        <v>1</v>
      </c>
      <c r="T152" s="111" t="b">
        <v>1</v>
      </c>
    </row>
    <row r="153" spans="1:20" x14ac:dyDescent="0.15">
      <c r="A153" s="131" t="s">
        <v>53</v>
      </c>
      <c r="B153" s="114" t="s">
        <v>211</v>
      </c>
      <c r="C153" s="114" t="s">
        <v>566</v>
      </c>
      <c r="D153" s="111" t="s">
        <v>60</v>
      </c>
      <c r="E153" s="111" t="s">
        <v>61</v>
      </c>
      <c r="F153" s="132">
        <v>0.13930000000000001</v>
      </c>
      <c r="G153" s="132">
        <v>6.6600000000000006E-2</v>
      </c>
      <c r="H153" s="132">
        <v>9.1999999999999998E-3</v>
      </c>
      <c r="I153" s="133">
        <v>4.8919999999999998E-13</v>
      </c>
      <c r="J153" s="111" t="b">
        <v>1</v>
      </c>
      <c r="K153" s="111" t="b">
        <v>1</v>
      </c>
      <c r="L153" s="111" t="b">
        <v>1</v>
      </c>
      <c r="M153" s="111" t="b">
        <v>1</v>
      </c>
      <c r="N153" s="111" t="b">
        <v>1</v>
      </c>
      <c r="O153" s="111" t="b">
        <v>1</v>
      </c>
      <c r="P153" s="111" t="b">
        <v>1</v>
      </c>
      <c r="Q153" s="111" t="b">
        <v>1</v>
      </c>
      <c r="R153" s="111" t="b">
        <v>1</v>
      </c>
      <c r="S153" s="111" t="b">
        <v>1</v>
      </c>
      <c r="T153" s="111" t="b">
        <v>1</v>
      </c>
    </row>
    <row r="154" spans="1:20" x14ac:dyDescent="0.15">
      <c r="A154" s="131" t="s">
        <v>53</v>
      </c>
      <c r="B154" s="114" t="s">
        <v>212</v>
      </c>
      <c r="C154" s="114" t="s">
        <v>567</v>
      </c>
      <c r="D154" s="111" t="s">
        <v>60</v>
      </c>
      <c r="E154" s="111" t="s">
        <v>63</v>
      </c>
      <c r="F154" s="132">
        <v>0.8246</v>
      </c>
      <c r="G154" s="132">
        <v>5.8700000000000002E-2</v>
      </c>
      <c r="H154" s="132">
        <v>8.5000000000000006E-3</v>
      </c>
      <c r="I154" s="133">
        <v>4.4709999999999998E-12</v>
      </c>
      <c r="J154" s="111" t="b">
        <v>1</v>
      </c>
      <c r="K154" s="111" t="b">
        <v>1</v>
      </c>
      <c r="L154" s="111" t="b">
        <v>1</v>
      </c>
      <c r="M154" s="111" t="b">
        <v>0</v>
      </c>
      <c r="N154" s="111" t="b">
        <v>1</v>
      </c>
      <c r="O154" s="111" t="b">
        <v>1</v>
      </c>
      <c r="P154" s="111" t="b">
        <v>1</v>
      </c>
      <c r="Q154" s="111" t="b">
        <v>0</v>
      </c>
      <c r="R154" s="111" t="b">
        <v>1</v>
      </c>
      <c r="S154" s="111" t="b">
        <v>1</v>
      </c>
      <c r="T154" s="111" t="b">
        <v>1</v>
      </c>
    </row>
    <row r="155" spans="1:20" x14ac:dyDescent="0.15">
      <c r="A155" s="131" t="s">
        <v>53</v>
      </c>
      <c r="B155" s="114" t="s">
        <v>213</v>
      </c>
      <c r="C155" s="114" t="s">
        <v>568</v>
      </c>
      <c r="D155" s="111" t="s">
        <v>60</v>
      </c>
      <c r="E155" s="111" t="s">
        <v>63</v>
      </c>
      <c r="F155" s="132">
        <v>0.5998</v>
      </c>
      <c r="G155" s="132">
        <v>-4.1000000000000002E-2</v>
      </c>
      <c r="H155" s="132">
        <v>6.4999999999999997E-3</v>
      </c>
      <c r="I155" s="133">
        <v>2.6859999999999998E-10</v>
      </c>
      <c r="J155" s="111" t="b">
        <v>1</v>
      </c>
      <c r="K155" s="111" t="b">
        <v>1</v>
      </c>
      <c r="L155" s="111" t="s">
        <v>247</v>
      </c>
      <c r="M155" s="111" t="b">
        <v>1</v>
      </c>
      <c r="N155" s="111" t="b">
        <v>1</v>
      </c>
      <c r="O155" s="111" t="b">
        <v>1</v>
      </c>
      <c r="P155" s="111" t="s">
        <v>247</v>
      </c>
      <c r="Q155" s="111" t="b">
        <v>1</v>
      </c>
      <c r="R155" s="111" t="b">
        <v>1</v>
      </c>
      <c r="S155" s="111" t="b">
        <v>1</v>
      </c>
      <c r="T155" s="111" t="b">
        <v>1</v>
      </c>
    </row>
    <row r="156" spans="1:20" x14ac:dyDescent="0.15">
      <c r="A156" s="131" t="s">
        <v>53</v>
      </c>
      <c r="B156" s="114" t="s">
        <v>214</v>
      </c>
      <c r="C156" s="114" t="s">
        <v>569</v>
      </c>
      <c r="D156" s="111" t="s">
        <v>60</v>
      </c>
      <c r="E156" s="111" t="s">
        <v>63</v>
      </c>
      <c r="F156" s="132">
        <v>0.41749999999999998</v>
      </c>
      <c r="G156" s="132">
        <v>0.122</v>
      </c>
      <c r="H156" s="132">
        <v>6.4999999999999997E-3</v>
      </c>
      <c r="I156" s="133">
        <v>8.5089999999999998E-79</v>
      </c>
      <c r="J156" s="111" t="b">
        <v>1</v>
      </c>
      <c r="K156" s="111" t="b">
        <v>1</v>
      </c>
      <c r="L156" s="111" t="b">
        <v>1</v>
      </c>
      <c r="M156" s="111" t="b">
        <v>1</v>
      </c>
      <c r="N156" s="111" t="b">
        <v>1</v>
      </c>
      <c r="O156" s="111" t="b">
        <v>1</v>
      </c>
      <c r="P156" s="111" t="b">
        <v>1</v>
      </c>
      <c r="Q156" s="111" t="b">
        <v>1</v>
      </c>
      <c r="R156" s="134" t="b">
        <v>1</v>
      </c>
      <c r="S156" s="134" t="b">
        <v>1</v>
      </c>
      <c r="T156" s="111" t="b">
        <v>1</v>
      </c>
    </row>
    <row r="157" spans="1:20" x14ac:dyDescent="0.15">
      <c r="A157" s="131" t="s">
        <v>53</v>
      </c>
      <c r="B157" s="114" t="s">
        <v>215</v>
      </c>
      <c r="C157" s="114" t="s">
        <v>570</v>
      </c>
      <c r="D157" s="111" t="s">
        <v>67</v>
      </c>
      <c r="E157" s="111" t="s">
        <v>61</v>
      </c>
      <c r="F157" s="132">
        <v>0.50429999999999997</v>
      </c>
      <c r="G157" s="132">
        <v>3.61E-2</v>
      </c>
      <c r="H157" s="132">
        <v>6.4000000000000003E-3</v>
      </c>
      <c r="I157" s="133">
        <v>1.5840000000000002E-8</v>
      </c>
      <c r="J157" s="111" t="b">
        <v>1</v>
      </c>
      <c r="K157" s="111" t="b">
        <v>1</v>
      </c>
      <c r="L157" s="111" t="b">
        <v>1</v>
      </c>
      <c r="M157" s="111" t="b">
        <v>1</v>
      </c>
      <c r="N157" s="111" t="b">
        <v>1</v>
      </c>
      <c r="O157" s="111" t="b">
        <v>1</v>
      </c>
      <c r="P157" s="111" t="b">
        <v>1</v>
      </c>
      <c r="Q157" s="111" t="b">
        <v>1</v>
      </c>
      <c r="R157" s="111" t="b">
        <v>1</v>
      </c>
      <c r="S157" s="111" t="b">
        <v>1</v>
      </c>
      <c r="T157" s="111" t="b">
        <v>1</v>
      </c>
    </row>
    <row r="158" spans="1:20" x14ac:dyDescent="0.15">
      <c r="A158" s="131" t="s">
        <v>53</v>
      </c>
      <c r="B158" s="114" t="s">
        <v>216</v>
      </c>
      <c r="C158" s="114" t="s">
        <v>571</v>
      </c>
      <c r="D158" s="111" t="s">
        <v>63</v>
      </c>
      <c r="E158" s="111" t="s">
        <v>61</v>
      </c>
      <c r="F158" s="132">
        <v>0.1032</v>
      </c>
      <c r="G158" s="132">
        <v>-0.1135</v>
      </c>
      <c r="H158" s="132">
        <v>1.0699999999999999E-2</v>
      </c>
      <c r="I158" s="133">
        <v>2.215E-26</v>
      </c>
      <c r="J158" s="111" t="b">
        <v>1</v>
      </c>
      <c r="K158" s="111" t="b">
        <v>1</v>
      </c>
      <c r="L158" s="111" t="b">
        <v>1</v>
      </c>
      <c r="M158" s="111" t="b">
        <v>0</v>
      </c>
      <c r="N158" s="111" t="b">
        <v>1</v>
      </c>
      <c r="O158" s="111" t="b">
        <v>1</v>
      </c>
      <c r="P158" s="111" t="b">
        <v>1</v>
      </c>
      <c r="Q158" s="111" t="b">
        <v>0</v>
      </c>
      <c r="R158" s="111" t="b">
        <v>1</v>
      </c>
      <c r="S158" s="111" t="b">
        <v>1</v>
      </c>
      <c r="T158" s="111" t="b">
        <v>1</v>
      </c>
    </row>
    <row r="159" spans="1:20" x14ac:dyDescent="0.15">
      <c r="A159" s="131" t="s">
        <v>53</v>
      </c>
      <c r="B159" s="114" t="s">
        <v>217</v>
      </c>
      <c r="C159" s="114" t="s">
        <v>572</v>
      </c>
      <c r="D159" s="111" t="s">
        <v>60</v>
      </c>
      <c r="E159" s="111" t="s">
        <v>63</v>
      </c>
      <c r="F159" s="132">
        <v>0.29870000000000002</v>
      </c>
      <c r="G159" s="132">
        <v>5.4600000000000003E-2</v>
      </c>
      <c r="H159" s="132">
        <v>7.0000000000000001E-3</v>
      </c>
      <c r="I159" s="133">
        <v>7.0679999999999997E-15</v>
      </c>
      <c r="J159" s="111" t="b">
        <v>1</v>
      </c>
      <c r="K159" s="111" t="b">
        <v>1</v>
      </c>
      <c r="L159" s="111" t="b">
        <v>1</v>
      </c>
      <c r="M159" s="111" t="b">
        <v>1</v>
      </c>
      <c r="N159" s="111" t="b">
        <v>1</v>
      </c>
      <c r="O159" s="111" t="b">
        <v>1</v>
      </c>
      <c r="P159" s="111" t="b">
        <v>1</v>
      </c>
      <c r="Q159" s="111" t="b">
        <v>1</v>
      </c>
      <c r="R159" s="111" t="b">
        <v>1</v>
      </c>
      <c r="S159" s="111" t="b">
        <v>1</v>
      </c>
      <c r="T159" s="111" t="b">
        <v>1</v>
      </c>
    </row>
    <row r="160" spans="1:20" x14ac:dyDescent="0.15">
      <c r="A160" s="131" t="s">
        <v>53</v>
      </c>
      <c r="B160" s="114" t="s">
        <v>218</v>
      </c>
      <c r="C160" s="114" t="s">
        <v>573</v>
      </c>
      <c r="D160" s="111" t="s">
        <v>67</v>
      </c>
      <c r="E160" s="111" t="s">
        <v>60</v>
      </c>
      <c r="F160" s="132">
        <v>0.15820000000000001</v>
      </c>
      <c r="G160" s="132">
        <v>5.28E-2</v>
      </c>
      <c r="H160" s="132">
        <v>9.1999999999999998E-3</v>
      </c>
      <c r="I160" s="133">
        <v>1.001E-8</v>
      </c>
      <c r="J160" s="111" t="b">
        <v>1</v>
      </c>
      <c r="K160" s="111" t="b">
        <v>0</v>
      </c>
      <c r="L160" s="111" t="s">
        <v>247</v>
      </c>
      <c r="M160" s="111" t="b">
        <v>0</v>
      </c>
      <c r="N160" s="111" t="b">
        <v>1</v>
      </c>
      <c r="O160" s="111" t="b">
        <v>0</v>
      </c>
      <c r="P160" s="111" t="s">
        <v>247</v>
      </c>
      <c r="Q160" s="111" t="b">
        <v>0</v>
      </c>
      <c r="R160" s="111" t="b">
        <v>1</v>
      </c>
      <c r="S160" s="111" t="b">
        <v>1</v>
      </c>
      <c r="T160" s="111" t="b">
        <v>1</v>
      </c>
    </row>
    <row r="161" spans="1:20" x14ac:dyDescent="0.15">
      <c r="A161" s="131" t="s">
        <v>53</v>
      </c>
      <c r="B161" s="114" t="s">
        <v>219</v>
      </c>
      <c r="C161" s="114" t="s">
        <v>574</v>
      </c>
      <c r="D161" s="111" t="s">
        <v>60</v>
      </c>
      <c r="E161" s="111" t="s">
        <v>63</v>
      </c>
      <c r="F161" s="132">
        <v>0.67379999999999995</v>
      </c>
      <c r="G161" s="132">
        <v>-5.2299999999999999E-2</v>
      </c>
      <c r="H161" s="132">
        <v>6.7999999999999996E-3</v>
      </c>
      <c r="I161" s="133">
        <v>1.5329999999999999E-14</v>
      </c>
      <c r="J161" s="111" t="b">
        <v>1</v>
      </c>
      <c r="K161" s="111" t="b">
        <v>1</v>
      </c>
      <c r="L161" s="111" t="b">
        <v>1</v>
      </c>
      <c r="M161" s="111" t="b">
        <v>1</v>
      </c>
      <c r="N161" s="111" t="b">
        <v>1</v>
      </c>
      <c r="O161" s="111" t="b">
        <v>1</v>
      </c>
      <c r="P161" s="111" t="b">
        <v>1</v>
      </c>
      <c r="Q161" s="111" t="b">
        <v>1</v>
      </c>
      <c r="R161" s="134" t="b">
        <v>1</v>
      </c>
      <c r="S161" s="111" t="b">
        <v>1</v>
      </c>
      <c r="T161" s="111" t="b">
        <v>1</v>
      </c>
    </row>
    <row r="162" spans="1:20" ht="17" customHeight="1" x14ac:dyDescent="0.15">
      <c r="A162" s="131" t="s">
        <v>53</v>
      </c>
      <c r="B162" s="114" t="s">
        <v>220</v>
      </c>
      <c r="C162" s="114" t="s">
        <v>575</v>
      </c>
      <c r="D162" s="111" t="s">
        <v>67</v>
      </c>
      <c r="E162" s="111" t="s">
        <v>61</v>
      </c>
      <c r="F162" s="132">
        <v>0.31769999999999998</v>
      </c>
      <c r="G162" s="132">
        <v>4.7600000000000003E-2</v>
      </c>
      <c r="H162" s="132">
        <v>6.8999999999999999E-3</v>
      </c>
      <c r="I162" s="133">
        <v>5.6500000000000004E-12</v>
      </c>
      <c r="J162" s="111" t="b">
        <v>1</v>
      </c>
      <c r="K162" s="111" t="b">
        <v>1</v>
      </c>
      <c r="L162" s="111" t="b">
        <v>1</v>
      </c>
      <c r="M162" s="111" t="b">
        <v>1</v>
      </c>
      <c r="N162" s="111" t="b">
        <v>1</v>
      </c>
      <c r="O162" s="111" t="b">
        <v>1</v>
      </c>
      <c r="P162" s="111" t="b">
        <v>1</v>
      </c>
      <c r="Q162" s="111" t="b">
        <v>1</v>
      </c>
      <c r="R162" s="111" t="b">
        <v>1</v>
      </c>
      <c r="S162" s="111" t="b">
        <v>1</v>
      </c>
      <c r="T162" s="111" t="b">
        <v>1</v>
      </c>
    </row>
    <row r="163" spans="1:20" x14ac:dyDescent="0.15">
      <c r="A163" s="131" t="s">
        <v>53</v>
      </c>
      <c r="B163" s="114" t="s">
        <v>221</v>
      </c>
      <c r="C163" s="114" t="s">
        <v>576</v>
      </c>
      <c r="D163" s="111" t="s">
        <v>67</v>
      </c>
      <c r="E163" s="111" t="s">
        <v>61</v>
      </c>
      <c r="F163" s="132">
        <v>0.87270000000000003</v>
      </c>
      <c r="G163" s="132">
        <v>6.4299999999999996E-2</v>
      </c>
      <c r="H163" s="132">
        <v>9.7000000000000003E-3</v>
      </c>
      <c r="I163" s="133">
        <v>4.0170000000000002E-11</v>
      </c>
      <c r="J163" s="111" t="b">
        <v>1</v>
      </c>
      <c r="K163" s="111" t="b">
        <v>1</v>
      </c>
      <c r="L163" s="111" t="b">
        <v>1</v>
      </c>
      <c r="M163" s="111" t="b">
        <v>1</v>
      </c>
      <c r="N163" s="111" t="b">
        <v>1</v>
      </c>
      <c r="O163" s="111" t="b">
        <v>1</v>
      </c>
      <c r="P163" s="111" t="b">
        <v>1</v>
      </c>
      <c r="Q163" s="111" t="b">
        <v>1</v>
      </c>
      <c r="R163" s="134" t="b">
        <v>1</v>
      </c>
      <c r="S163" s="111" t="b">
        <v>1</v>
      </c>
      <c r="T163" s="111" t="b">
        <v>1</v>
      </c>
    </row>
    <row r="164" spans="1:20" x14ac:dyDescent="0.15">
      <c r="A164" s="131" t="s">
        <v>53</v>
      </c>
      <c r="B164" s="114" t="s">
        <v>222</v>
      </c>
      <c r="C164" s="114" t="s">
        <v>577</v>
      </c>
      <c r="D164" s="111" t="s">
        <v>67</v>
      </c>
      <c r="E164" s="111" t="s">
        <v>60</v>
      </c>
      <c r="F164" s="132">
        <v>0.51739999999999997</v>
      </c>
      <c r="G164" s="132">
        <v>-7.4899999999999994E-2</v>
      </c>
      <c r="H164" s="132">
        <v>6.7000000000000002E-3</v>
      </c>
      <c r="I164" s="133">
        <v>5.2540000000000003E-29</v>
      </c>
      <c r="J164" s="111" t="s">
        <v>247</v>
      </c>
      <c r="K164" s="111" t="b">
        <v>0</v>
      </c>
      <c r="L164" s="111" t="s">
        <v>247</v>
      </c>
      <c r="M164" s="111" t="b">
        <v>0</v>
      </c>
      <c r="N164" s="111" t="s">
        <v>247</v>
      </c>
      <c r="O164" s="111" t="b">
        <v>0</v>
      </c>
      <c r="P164" s="111" t="s">
        <v>247</v>
      </c>
      <c r="Q164" s="111" t="b">
        <v>0</v>
      </c>
      <c r="R164" s="111" t="b">
        <v>0</v>
      </c>
      <c r="S164" s="111" t="s">
        <v>247</v>
      </c>
      <c r="T164" s="111" t="b">
        <v>0</v>
      </c>
    </row>
    <row r="165" spans="1:20" ht="13" x14ac:dyDescent="0.15">
      <c r="A165" s="135" t="s">
        <v>53</v>
      </c>
      <c r="B165" s="114" t="s">
        <v>223</v>
      </c>
      <c r="C165" s="114" t="s">
        <v>578</v>
      </c>
      <c r="D165" s="111" t="s">
        <v>63</v>
      </c>
      <c r="E165" s="111" t="s">
        <v>61</v>
      </c>
      <c r="F165" s="132">
        <v>0.92400000000000004</v>
      </c>
      <c r="G165" s="132">
        <v>-7.4300000000000005E-2</v>
      </c>
      <c r="H165" s="132">
        <v>1.2E-2</v>
      </c>
      <c r="I165" s="133">
        <v>6.799E-10</v>
      </c>
      <c r="J165" s="111" t="b">
        <v>1</v>
      </c>
      <c r="K165" s="111" t="b">
        <v>1</v>
      </c>
      <c r="L165" s="111" t="b">
        <v>1</v>
      </c>
      <c r="M165" s="111" t="b">
        <v>1</v>
      </c>
      <c r="N165" s="111" t="b">
        <v>1</v>
      </c>
      <c r="O165" s="111" t="b">
        <v>1</v>
      </c>
      <c r="P165" s="111" t="b">
        <v>1</v>
      </c>
      <c r="Q165" s="111" t="b">
        <v>1</v>
      </c>
      <c r="R165" s="111" t="b">
        <v>1</v>
      </c>
      <c r="S165" s="111" t="b">
        <v>1</v>
      </c>
      <c r="T165" s="111" t="b">
        <v>1</v>
      </c>
    </row>
    <row r="166" spans="1:20" x14ac:dyDescent="0.15">
      <c r="A166" s="131" t="s">
        <v>53</v>
      </c>
      <c r="B166" s="114" t="s">
        <v>224</v>
      </c>
      <c r="C166" s="114" t="s">
        <v>579</v>
      </c>
      <c r="D166" s="111" t="s">
        <v>67</v>
      </c>
      <c r="E166" s="111" t="s">
        <v>63</v>
      </c>
      <c r="F166" s="132">
        <v>0.32300000000000001</v>
      </c>
      <c r="G166" s="132">
        <v>-5.5399999999999998E-2</v>
      </c>
      <c r="H166" s="132">
        <v>6.8999999999999999E-3</v>
      </c>
      <c r="I166" s="133">
        <v>1.0840000000000001E-15</v>
      </c>
      <c r="J166" s="111" t="b">
        <v>1</v>
      </c>
      <c r="K166" s="111" t="b">
        <v>1</v>
      </c>
      <c r="L166" s="111" t="b">
        <v>1</v>
      </c>
      <c r="M166" s="111" t="b">
        <v>1</v>
      </c>
      <c r="N166" s="111" t="b">
        <v>1</v>
      </c>
      <c r="O166" s="111" t="b">
        <v>1</v>
      </c>
      <c r="P166" s="111" t="b">
        <v>1</v>
      </c>
      <c r="Q166" s="111" t="b">
        <v>1</v>
      </c>
      <c r="R166" s="111" t="b">
        <v>1</v>
      </c>
      <c r="S166" s="111" t="s">
        <v>247</v>
      </c>
      <c r="T166" s="111" t="b">
        <v>1</v>
      </c>
    </row>
    <row r="167" spans="1:20" x14ac:dyDescent="0.15">
      <c r="A167" s="131" t="s">
        <v>53</v>
      </c>
      <c r="B167" s="114" t="s">
        <v>225</v>
      </c>
      <c r="C167" s="114" t="s">
        <v>580</v>
      </c>
      <c r="D167" s="111" t="s">
        <v>60</v>
      </c>
      <c r="E167" s="111" t="s">
        <v>63</v>
      </c>
      <c r="F167" s="132">
        <v>0.86119999999999997</v>
      </c>
      <c r="G167" s="132">
        <v>-5.6599999999999998E-2</v>
      </c>
      <c r="H167" s="132">
        <v>9.4000000000000004E-3</v>
      </c>
      <c r="I167" s="133">
        <v>1.8960000000000001E-9</v>
      </c>
      <c r="J167" s="111" t="b">
        <v>1</v>
      </c>
      <c r="K167" s="111" t="b">
        <v>1</v>
      </c>
      <c r="L167" s="111" t="b">
        <v>1</v>
      </c>
      <c r="M167" s="111" t="b">
        <v>1</v>
      </c>
      <c r="N167" s="111" t="b">
        <v>1</v>
      </c>
      <c r="O167" s="111" t="b">
        <v>1</v>
      </c>
      <c r="P167" s="111" t="b">
        <v>1</v>
      </c>
      <c r="Q167" s="111" t="b">
        <v>1</v>
      </c>
      <c r="R167" s="111" t="b">
        <v>1</v>
      </c>
      <c r="S167" s="111" t="b">
        <v>1</v>
      </c>
      <c r="T167" s="111" t="b">
        <v>1</v>
      </c>
    </row>
    <row r="168" spans="1:20" x14ac:dyDescent="0.15">
      <c r="A168" s="131" t="s">
        <v>53</v>
      </c>
      <c r="B168" s="114" t="s">
        <v>226</v>
      </c>
      <c r="C168" s="114" t="s">
        <v>581</v>
      </c>
      <c r="D168" s="111" t="s">
        <v>63</v>
      </c>
      <c r="E168" s="111" t="s">
        <v>61</v>
      </c>
      <c r="F168" s="132">
        <v>0.19370000000000001</v>
      </c>
      <c r="G168" s="132">
        <v>5.2499999999999998E-2</v>
      </c>
      <c r="H168" s="132">
        <v>8.0999999999999996E-3</v>
      </c>
      <c r="I168" s="133">
        <v>7.4170000000000001E-11</v>
      </c>
      <c r="J168" s="111" t="b">
        <v>1</v>
      </c>
      <c r="K168" s="111" t="b">
        <v>1</v>
      </c>
      <c r="L168" s="111" t="b">
        <v>1</v>
      </c>
      <c r="M168" s="111" t="b">
        <v>1</v>
      </c>
      <c r="N168" s="111" t="b">
        <v>1</v>
      </c>
      <c r="O168" s="111" t="b">
        <v>1</v>
      </c>
      <c r="P168" s="111" t="b">
        <v>1</v>
      </c>
      <c r="Q168" s="111" t="b">
        <v>1</v>
      </c>
      <c r="R168" s="134" t="b">
        <v>1</v>
      </c>
      <c r="S168" s="111" t="s">
        <v>247</v>
      </c>
      <c r="T168" s="111" t="b">
        <v>1</v>
      </c>
    </row>
    <row r="169" spans="1:20" x14ac:dyDescent="0.15">
      <c r="A169" s="131" t="s">
        <v>53</v>
      </c>
      <c r="B169" s="114" t="s">
        <v>227</v>
      </c>
      <c r="C169" s="114" t="s">
        <v>582</v>
      </c>
      <c r="D169" s="111" t="s">
        <v>60</v>
      </c>
      <c r="E169" s="111" t="s">
        <v>63</v>
      </c>
      <c r="F169" s="132">
        <v>0.626</v>
      </c>
      <c r="G169" s="132">
        <v>-3.7199999999999997E-2</v>
      </c>
      <c r="H169" s="132">
        <v>6.6E-3</v>
      </c>
      <c r="I169" s="133">
        <v>1.705E-8</v>
      </c>
      <c r="J169" s="111" t="b">
        <v>1</v>
      </c>
      <c r="K169" s="111" t="b">
        <v>1</v>
      </c>
      <c r="L169" s="111" t="b">
        <v>1</v>
      </c>
      <c r="M169" s="111" t="b">
        <v>1</v>
      </c>
      <c r="N169" s="111" t="b">
        <v>1</v>
      </c>
      <c r="O169" s="111" t="b">
        <v>1</v>
      </c>
      <c r="P169" s="111" t="b">
        <v>1</v>
      </c>
      <c r="Q169" s="111" t="b">
        <v>1</v>
      </c>
      <c r="R169" s="111" t="b">
        <v>1</v>
      </c>
      <c r="S169" s="111" t="b">
        <v>1</v>
      </c>
      <c r="T169" s="111" t="b">
        <v>1</v>
      </c>
    </row>
    <row r="170" spans="1:20" x14ac:dyDescent="0.15">
      <c r="A170" s="131" t="s">
        <v>53</v>
      </c>
      <c r="B170" s="114" t="s">
        <v>228</v>
      </c>
      <c r="C170" s="114" t="s">
        <v>583</v>
      </c>
      <c r="D170" s="111" t="s">
        <v>60</v>
      </c>
      <c r="E170" s="111" t="s">
        <v>61</v>
      </c>
      <c r="F170" s="132">
        <v>0.21129999999999999</v>
      </c>
      <c r="G170" s="132">
        <v>4.2900000000000001E-2</v>
      </c>
      <c r="H170" s="132">
        <v>7.7000000000000002E-3</v>
      </c>
      <c r="I170" s="133">
        <v>3.0780000000000002E-8</v>
      </c>
      <c r="J170" s="111" t="b">
        <v>1</v>
      </c>
      <c r="K170" s="111" t="b">
        <v>1</v>
      </c>
      <c r="L170" s="111" t="b">
        <v>1</v>
      </c>
      <c r="M170" s="111" t="b">
        <v>1</v>
      </c>
      <c r="N170" s="111" t="b">
        <v>1</v>
      </c>
      <c r="O170" s="111" t="b">
        <v>1</v>
      </c>
      <c r="P170" s="111" t="b">
        <v>1</v>
      </c>
      <c r="Q170" s="111" t="b">
        <v>1</v>
      </c>
      <c r="R170" s="111" t="b">
        <v>1</v>
      </c>
      <c r="S170" s="111" t="b">
        <v>1</v>
      </c>
      <c r="T170" s="111" t="b">
        <v>1</v>
      </c>
    </row>
    <row r="171" spans="1:20" x14ac:dyDescent="0.15">
      <c r="A171" s="131" t="s">
        <v>53</v>
      </c>
      <c r="B171" s="114" t="s">
        <v>229</v>
      </c>
      <c r="C171" s="114" t="s">
        <v>584</v>
      </c>
      <c r="D171" s="111" t="s">
        <v>60</v>
      </c>
      <c r="E171" s="111" t="s">
        <v>63</v>
      </c>
      <c r="F171" s="132">
        <v>0.19350000000000001</v>
      </c>
      <c r="G171" s="132">
        <v>-4.5100000000000001E-2</v>
      </c>
      <c r="H171" s="132">
        <v>8.2000000000000007E-3</v>
      </c>
      <c r="I171" s="133">
        <v>3.3449999999999998E-8</v>
      </c>
      <c r="J171" s="111" t="b">
        <v>1</v>
      </c>
      <c r="K171" s="111" t="b">
        <v>1</v>
      </c>
      <c r="L171" s="111" t="b">
        <v>1</v>
      </c>
      <c r="M171" s="111" t="b">
        <v>1</v>
      </c>
      <c r="N171" s="111" t="b">
        <v>1</v>
      </c>
      <c r="O171" s="111" t="b">
        <v>1</v>
      </c>
      <c r="P171" s="111" t="b">
        <v>1</v>
      </c>
      <c r="Q171" s="111" t="b">
        <v>1</v>
      </c>
      <c r="R171" s="111" t="b">
        <v>1</v>
      </c>
      <c r="S171" s="111" t="b">
        <v>1</v>
      </c>
      <c r="T171" s="111" t="b">
        <v>1</v>
      </c>
    </row>
    <row r="172" spans="1:20" x14ac:dyDescent="0.15">
      <c r="A172" s="131" t="s">
        <v>53</v>
      </c>
      <c r="B172" s="114" t="s">
        <v>230</v>
      </c>
      <c r="C172" s="114" t="s">
        <v>585</v>
      </c>
      <c r="D172" s="111" t="s">
        <v>60</v>
      </c>
      <c r="E172" s="111" t="s">
        <v>61</v>
      </c>
      <c r="F172" s="132">
        <v>0.73250000000000004</v>
      </c>
      <c r="G172" s="132">
        <v>-5.3699999999999998E-2</v>
      </c>
      <c r="H172" s="132">
        <v>7.1999999999999998E-3</v>
      </c>
      <c r="I172" s="133">
        <v>1.061E-13</v>
      </c>
      <c r="J172" s="111" t="b">
        <v>1</v>
      </c>
      <c r="K172" s="111" t="b">
        <v>1</v>
      </c>
      <c r="L172" s="111" t="b">
        <v>1</v>
      </c>
      <c r="M172" s="111" t="b">
        <v>1</v>
      </c>
      <c r="N172" s="111" t="b">
        <v>1</v>
      </c>
      <c r="O172" s="111" t="b">
        <v>1</v>
      </c>
      <c r="P172" s="111" t="b">
        <v>1</v>
      </c>
      <c r="Q172" s="111" t="b">
        <v>1</v>
      </c>
      <c r="R172" s="111" t="b">
        <v>1</v>
      </c>
      <c r="S172" s="111" t="b">
        <v>1</v>
      </c>
      <c r="T172" s="111" t="b">
        <v>1</v>
      </c>
    </row>
    <row r="173" spans="1:20" x14ac:dyDescent="0.15">
      <c r="A173" s="131" t="s">
        <v>53</v>
      </c>
      <c r="B173" s="114" t="s">
        <v>231</v>
      </c>
      <c r="C173" s="114" t="s">
        <v>586</v>
      </c>
      <c r="D173" s="111" t="s">
        <v>67</v>
      </c>
      <c r="E173" s="111" t="s">
        <v>61</v>
      </c>
      <c r="F173" s="132">
        <v>0.39119999999999999</v>
      </c>
      <c r="G173" s="132">
        <v>4.8000000000000001E-2</v>
      </c>
      <c r="H173" s="132">
        <v>6.6E-3</v>
      </c>
      <c r="I173" s="133">
        <v>3.417E-13</v>
      </c>
      <c r="J173" s="111" t="b">
        <v>1</v>
      </c>
      <c r="K173" s="111" t="b">
        <v>1</v>
      </c>
      <c r="L173" s="111" t="b">
        <v>1</v>
      </c>
      <c r="M173" s="111" t="b">
        <v>1</v>
      </c>
      <c r="N173" s="111" t="b">
        <v>1</v>
      </c>
      <c r="O173" s="111" t="b">
        <v>1</v>
      </c>
      <c r="P173" s="111" t="b">
        <v>1</v>
      </c>
      <c r="Q173" s="111" t="b">
        <v>1</v>
      </c>
      <c r="R173" s="134" t="b">
        <v>1</v>
      </c>
      <c r="S173" s="111" t="b">
        <v>1</v>
      </c>
      <c r="T173" s="111" t="b">
        <v>1</v>
      </c>
    </row>
    <row r="174" spans="1:20" x14ac:dyDescent="0.15">
      <c r="A174" s="131" t="s">
        <v>53</v>
      </c>
      <c r="B174" s="114" t="s">
        <v>232</v>
      </c>
      <c r="C174" s="114" t="s">
        <v>587</v>
      </c>
      <c r="D174" s="111" t="s">
        <v>67</v>
      </c>
      <c r="E174" s="111" t="s">
        <v>61</v>
      </c>
      <c r="F174" s="132">
        <v>0.59099999999999997</v>
      </c>
      <c r="G174" s="132">
        <v>4.3099999999999999E-2</v>
      </c>
      <c r="H174" s="132">
        <v>6.4999999999999997E-3</v>
      </c>
      <c r="I174" s="133">
        <v>3.1500000000000001E-11</v>
      </c>
      <c r="J174" s="111" t="b">
        <v>1</v>
      </c>
      <c r="K174" s="111" t="b">
        <v>0</v>
      </c>
      <c r="L174" s="111" t="b">
        <v>1</v>
      </c>
      <c r="M174" s="111" t="b">
        <v>1</v>
      </c>
      <c r="N174" s="111" t="b">
        <v>1</v>
      </c>
      <c r="O174" s="111" t="b">
        <v>0</v>
      </c>
      <c r="P174" s="111" t="b">
        <v>1</v>
      </c>
      <c r="Q174" s="111" t="b">
        <v>1</v>
      </c>
      <c r="R174" s="111" t="b">
        <v>1</v>
      </c>
      <c r="S174" s="111" t="b">
        <v>1</v>
      </c>
      <c r="T174" s="111" t="b">
        <v>1</v>
      </c>
    </row>
    <row r="175" spans="1:20" x14ac:dyDescent="0.15">
      <c r="A175" s="131" t="s">
        <v>53</v>
      </c>
      <c r="B175" s="114" t="s">
        <v>1942</v>
      </c>
      <c r="C175" s="114" t="s">
        <v>588</v>
      </c>
      <c r="D175" s="111" t="s">
        <v>67</v>
      </c>
      <c r="E175" s="111" t="s">
        <v>61</v>
      </c>
      <c r="F175" s="132">
        <v>7.6100000000000001E-2</v>
      </c>
      <c r="G175" s="132">
        <v>8.77E-2</v>
      </c>
      <c r="H175" s="132">
        <v>1.1900000000000001E-2</v>
      </c>
      <c r="I175" s="133">
        <v>2.02E-13</v>
      </c>
      <c r="J175" s="134" t="b">
        <v>1</v>
      </c>
      <c r="K175" s="134" t="b">
        <v>1</v>
      </c>
      <c r="L175" s="134" t="b">
        <v>1</v>
      </c>
      <c r="M175" s="134" t="b">
        <v>1</v>
      </c>
      <c r="N175" s="134" t="b">
        <v>1</v>
      </c>
      <c r="O175" s="111" t="b">
        <v>1</v>
      </c>
      <c r="P175" s="111" t="b">
        <v>1</v>
      </c>
      <c r="Q175" s="111" t="b">
        <v>1</v>
      </c>
      <c r="R175" s="134" t="b">
        <v>1</v>
      </c>
      <c r="S175" s="134" t="b">
        <v>1</v>
      </c>
      <c r="T175" s="111" t="b">
        <v>1</v>
      </c>
    </row>
    <row r="176" spans="1:20" x14ac:dyDescent="0.15">
      <c r="A176" s="131" t="s">
        <v>53</v>
      </c>
      <c r="B176" s="114" t="s">
        <v>234</v>
      </c>
      <c r="C176" s="114" t="s">
        <v>589</v>
      </c>
      <c r="D176" s="111" t="s">
        <v>67</v>
      </c>
      <c r="E176" s="111" t="s">
        <v>61</v>
      </c>
      <c r="F176" s="132">
        <v>0.73070000000000002</v>
      </c>
      <c r="G176" s="132">
        <v>4.3400000000000001E-2</v>
      </c>
      <c r="H176" s="132">
        <v>7.1999999999999998E-3</v>
      </c>
      <c r="I176" s="133">
        <v>1.8859999999999999E-9</v>
      </c>
      <c r="J176" s="111" t="b">
        <v>1</v>
      </c>
      <c r="K176" s="111" t="b">
        <v>1</v>
      </c>
      <c r="L176" s="111" t="b">
        <v>1</v>
      </c>
      <c r="M176" s="111" t="b">
        <v>1</v>
      </c>
      <c r="N176" s="111" t="b">
        <v>1</v>
      </c>
      <c r="O176" s="111" t="b">
        <v>1</v>
      </c>
      <c r="P176" s="111" t="b">
        <v>1</v>
      </c>
      <c r="Q176" s="111" t="b">
        <v>1</v>
      </c>
      <c r="R176" s="111" t="b">
        <v>1</v>
      </c>
      <c r="S176" s="111" t="b">
        <v>1</v>
      </c>
      <c r="T176" s="111" t="b">
        <v>1</v>
      </c>
    </row>
    <row r="177" spans="1:20" x14ac:dyDescent="0.15">
      <c r="A177" s="131" t="s">
        <v>53</v>
      </c>
      <c r="B177" s="114" t="s">
        <v>1943</v>
      </c>
      <c r="C177" s="114" t="s">
        <v>590</v>
      </c>
      <c r="D177" s="111" t="s">
        <v>60</v>
      </c>
      <c r="E177" s="111" t="s">
        <v>63</v>
      </c>
      <c r="F177" s="132">
        <v>0.84730000000000005</v>
      </c>
      <c r="G177" s="132">
        <v>7.46E-2</v>
      </c>
      <c r="H177" s="132">
        <v>9.1000000000000004E-3</v>
      </c>
      <c r="I177" s="133">
        <v>2.6210000000000001E-16</v>
      </c>
      <c r="J177" s="134" t="b">
        <v>1</v>
      </c>
      <c r="K177" s="134" t="b">
        <v>1</v>
      </c>
      <c r="L177" s="111" t="b">
        <v>1</v>
      </c>
      <c r="M177" s="134" t="b">
        <v>1</v>
      </c>
      <c r="N177" s="134" t="b">
        <v>1</v>
      </c>
      <c r="O177" s="111" t="b">
        <v>1</v>
      </c>
      <c r="P177" s="111" t="b">
        <v>1</v>
      </c>
      <c r="Q177" s="111" t="b">
        <v>1</v>
      </c>
      <c r="R177" s="134" t="b">
        <v>1</v>
      </c>
      <c r="S177" s="134" t="b">
        <v>1</v>
      </c>
      <c r="T177" s="111" t="b">
        <v>1</v>
      </c>
    </row>
    <row r="178" spans="1:20" x14ac:dyDescent="0.15">
      <c r="A178" s="131" t="s">
        <v>53</v>
      </c>
      <c r="B178" s="114" t="s">
        <v>236</v>
      </c>
      <c r="C178" s="114" t="s">
        <v>591</v>
      </c>
      <c r="D178" s="111" t="s">
        <v>67</v>
      </c>
      <c r="E178" s="111" t="s">
        <v>61</v>
      </c>
      <c r="F178" s="132">
        <v>0.56259999999999999</v>
      </c>
      <c r="G178" s="132">
        <v>6.0299999999999999E-2</v>
      </c>
      <c r="H178" s="132">
        <v>6.4999999999999997E-3</v>
      </c>
      <c r="I178" s="133">
        <v>1.557E-20</v>
      </c>
      <c r="J178" s="111" t="b">
        <v>1</v>
      </c>
      <c r="K178" s="111" t="b">
        <v>1</v>
      </c>
      <c r="L178" s="111" t="b">
        <v>1</v>
      </c>
      <c r="M178" s="111" t="b">
        <v>1</v>
      </c>
      <c r="N178" s="111" t="b">
        <v>1</v>
      </c>
      <c r="O178" s="111" t="b">
        <v>1</v>
      </c>
      <c r="P178" s="111" t="b">
        <v>1</v>
      </c>
      <c r="Q178" s="111" t="b">
        <v>1</v>
      </c>
      <c r="R178" s="111" t="b">
        <v>1</v>
      </c>
      <c r="S178" s="111" t="b">
        <v>1</v>
      </c>
      <c r="T178" s="111" t="b">
        <v>1</v>
      </c>
    </row>
    <row r="179" spans="1:20" x14ac:dyDescent="0.15">
      <c r="A179" s="131" t="s">
        <v>53</v>
      </c>
      <c r="B179" s="114" t="s">
        <v>237</v>
      </c>
      <c r="C179" s="114" t="s">
        <v>592</v>
      </c>
      <c r="D179" s="111" t="s">
        <v>67</v>
      </c>
      <c r="E179" s="111" t="s">
        <v>60</v>
      </c>
      <c r="F179" s="132">
        <v>0.75949999999999995</v>
      </c>
      <c r="G179" s="132">
        <v>4.1799999999999997E-2</v>
      </c>
      <c r="H179" s="132">
        <v>7.6E-3</v>
      </c>
      <c r="I179" s="133">
        <v>4.5289999999999997E-8</v>
      </c>
      <c r="J179" s="111" t="b">
        <v>1</v>
      </c>
      <c r="K179" s="111" t="b">
        <v>1</v>
      </c>
      <c r="L179" s="111" t="b">
        <v>1</v>
      </c>
      <c r="M179" s="111" t="b">
        <v>1</v>
      </c>
      <c r="N179" s="111" t="b">
        <v>1</v>
      </c>
      <c r="O179" s="111" t="b">
        <v>1</v>
      </c>
      <c r="P179" s="111" t="b">
        <v>1</v>
      </c>
      <c r="Q179" s="111" t="b">
        <v>1</v>
      </c>
      <c r="R179" s="134" t="b">
        <v>1</v>
      </c>
      <c r="S179" s="111" t="b">
        <v>1</v>
      </c>
      <c r="T179" s="111" t="b">
        <v>1</v>
      </c>
    </row>
    <row r="180" spans="1:20" x14ac:dyDescent="0.15">
      <c r="A180" s="131" t="s">
        <v>53</v>
      </c>
      <c r="B180" s="114" t="s">
        <v>238</v>
      </c>
      <c r="C180" s="114" t="s">
        <v>593</v>
      </c>
      <c r="D180" s="111" t="s">
        <v>67</v>
      </c>
      <c r="E180" s="111" t="s">
        <v>60</v>
      </c>
      <c r="F180" s="132">
        <v>0.10730000000000001</v>
      </c>
      <c r="G180" s="132">
        <v>5.7700000000000001E-2</v>
      </c>
      <c r="H180" s="132">
        <v>1.03E-2</v>
      </c>
      <c r="I180" s="133">
        <v>1.873E-8</v>
      </c>
      <c r="J180" s="111" t="b">
        <v>1</v>
      </c>
      <c r="K180" s="111" t="b">
        <v>1</v>
      </c>
      <c r="L180" s="111" t="b">
        <v>1</v>
      </c>
      <c r="M180" s="111" t="b">
        <v>1</v>
      </c>
      <c r="N180" s="111" t="b">
        <v>1</v>
      </c>
      <c r="O180" s="111" t="b">
        <v>1</v>
      </c>
      <c r="P180" s="111" t="b">
        <v>1</v>
      </c>
      <c r="Q180" s="111" t="b">
        <v>1</v>
      </c>
      <c r="R180" s="111" t="b">
        <v>1</v>
      </c>
      <c r="S180" s="111" t="b">
        <v>1</v>
      </c>
      <c r="T180" s="111" t="b">
        <v>1</v>
      </c>
    </row>
    <row r="181" spans="1:20" x14ac:dyDescent="0.15">
      <c r="A181" s="131" t="s">
        <v>53</v>
      </c>
      <c r="B181" s="114" t="s">
        <v>239</v>
      </c>
      <c r="C181" s="114" t="s">
        <v>594</v>
      </c>
      <c r="D181" s="111" t="s">
        <v>60</v>
      </c>
      <c r="E181" s="111" t="s">
        <v>63</v>
      </c>
      <c r="F181" s="132">
        <v>0.33160000000000001</v>
      </c>
      <c r="G181" s="132">
        <v>-4.3999999999999997E-2</v>
      </c>
      <c r="H181" s="132">
        <v>6.7999999999999996E-3</v>
      </c>
      <c r="I181" s="133">
        <v>1.012E-10</v>
      </c>
      <c r="J181" s="111" t="b">
        <v>1</v>
      </c>
      <c r="K181" s="111" t="b">
        <v>1</v>
      </c>
      <c r="L181" s="111" t="b">
        <v>1</v>
      </c>
      <c r="M181" s="111" t="b">
        <v>1</v>
      </c>
      <c r="N181" s="111" t="b">
        <v>1</v>
      </c>
      <c r="O181" s="111" t="b">
        <v>1</v>
      </c>
      <c r="P181" s="111" t="b">
        <v>1</v>
      </c>
      <c r="Q181" s="111" t="b">
        <v>1</v>
      </c>
      <c r="R181" s="134" t="b">
        <v>1</v>
      </c>
      <c r="S181" s="111" t="b">
        <v>1</v>
      </c>
      <c r="T181" s="111" t="b">
        <v>1</v>
      </c>
    </row>
    <row r="182" spans="1:20" x14ac:dyDescent="0.15">
      <c r="A182" s="131" t="s">
        <v>53</v>
      </c>
      <c r="B182" s="114" t="s">
        <v>240</v>
      </c>
      <c r="C182" s="114" t="s">
        <v>595</v>
      </c>
      <c r="D182" s="111" t="s">
        <v>60</v>
      </c>
      <c r="E182" s="111" t="s">
        <v>63</v>
      </c>
      <c r="F182" s="132">
        <v>3.49E-2</v>
      </c>
      <c r="G182" s="132">
        <v>0.16020000000000001</v>
      </c>
      <c r="H182" s="132">
        <v>1.7500000000000002E-2</v>
      </c>
      <c r="I182" s="133">
        <v>5.095E-20</v>
      </c>
      <c r="J182" s="111" t="b">
        <v>1</v>
      </c>
      <c r="K182" s="111" t="b">
        <v>1</v>
      </c>
      <c r="L182" s="111" t="b">
        <v>1</v>
      </c>
      <c r="M182" s="111" t="b">
        <v>1</v>
      </c>
      <c r="N182" s="111" t="b">
        <v>1</v>
      </c>
      <c r="O182" s="111" t="b">
        <v>1</v>
      </c>
      <c r="P182" s="111" t="b">
        <v>1</v>
      </c>
      <c r="Q182" s="111" t="b">
        <v>1</v>
      </c>
      <c r="R182" s="111" t="b">
        <v>1</v>
      </c>
      <c r="S182" s="111" t="b">
        <v>1</v>
      </c>
      <c r="T182" s="111" t="b">
        <v>1</v>
      </c>
    </row>
    <row r="183" spans="1:20" x14ac:dyDescent="0.15">
      <c r="A183" s="131" t="s">
        <v>53</v>
      </c>
      <c r="B183" s="114" t="s">
        <v>241</v>
      </c>
      <c r="C183" s="114" t="s">
        <v>596</v>
      </c>
      <c r="D183" s="111" t="s">
        <v>63</v>
      </c>
      <c r="E183" s="111" t="s">
        <v>61</v>
      </c>
      <c r="F183" s="132">
        <v>0.57320000000000004</v>
      </c>
      <c r="G183" s="132">
        <v>-4.0399999999999998E-2</v>
      </c>
      <c r="H183" s="132">
        <v>6.4999999999999997E-3</v>
      </c>
      <c r="I183" s="133">
        <v>4.8629999999999996E-10</v>
      </c>
      <c r="J183" s="111" t="b">
        <v>0</v>
      </c>
      <c r="K183" s="111" t="b">
        <v>0</v>
      </c>
      <c r="L183" s="111" t="b">
        <v>0</v>
      </c>
      <c r="M183" s="111" t="b">
        <v>0</v>
      </c>
      <c r="N183" s="111" t="b">
        <v>0</v>
      </c>
      <c r="O183" s="111" t="b">
        <v>0</v>
      </c>
      <c r="P183" s="111" t="b">
        <v>0</v>
      </c>
      <c r="Q183" s="111" t="b">
        <v>0</v>
      </c>
      <c r="R183" s="111" t="b">
        <v>0</v>
      </c>
      <c r="S183" s="111" t="b">
        <v>0</v>
      </c>
      <c r="T183" s="111" t="b">
        <v>0</v>
      </c>
    </row>
    <row r="184" spans="1:20" ht="13" x14ac:dyDescent="0.15">
      <c r="A184" s="135" t="s">
        <v>53</v>
      </c>
      <c r="B184" s="114" t="s">
        <v>242</v>
      </c>
      <c r="C184" s="114" t="s">
        <v>597</v>
      </c>
      <c r="D184" s="111" t="s">
        <v>60</v>
      </c>
      <c r="E184" s="111" t="s">
        <v>63</v>
      </c>
      <c r="F184" s="132">
        <v>0.46489999999999998</v>
      </c>
      <c r="G184" s="132">
        <v>-4.4299999999999999E-2</v>
      </c>
      <c r="H184" s="132">
        <v>6.4999999999999997E-3</v>
      </c>
      <c r="I184" s="133">
        <v>8.8379999999999993E-12</v>
      </c>
      <c r="J184" s="111" t="b">
        <v>1</v>
      </c>
      <c r="K184" s="111" t="b">
        <v>1</v>
      </c>
      <c r="L184" s="111" t="b">
        <v>1</v>
      </c>
      <c r="M184" s="111" t="b">
        <v>1</v>
      </c>
      <c r="N184" s="111" t="b">
        <v>1</v>
      </c>
      <c r="O184" s="111" t="b">
        <v>1</v>
      </c>
      <c r="P184" s="111" t="b">
        <v>1</v>
      </c>
      <c r="Q184" s="111" t="b">
        <v>1</v>
      </c>
      <c r="R184" s="111" t="b">
        <v>1</v>
      </c>
      <c r="S184" s="111" t="b">
        <v>1</v>
      </c>
      <c r="T184" s="111" t="b">
        <v>1</v>
      </c>
    </row>
    <row r="185" spans="1:20" x14ac:dyDescent="0.15">
      <c r="A185" s="131" t="s">
        <v>53</v>
      </c>
      <c r="B185" s="114" t="s">
        <v>243</v>
      </c>
      <c r="C185" s="114" t="s">
        <v>598</v>
      </c>
      <c r="D185" s="111" t="s">
        <v>60</v>
      </c>
      <c r="E185" s="111" t="s">
        <v>61</v>
      </c>
      <c r="F185" s="132">
        <v>0.54649999999999999</v>
      </c>
      <c r="G185" s="132">
        <v>4.1599999999999998E-2</v>
      </c>
      <c r="H185" s="132">
        <v>6.4000000000000003E-3</v>
      </c>
      <c r="I185" s="133">
        <v>7.3470000000000006E-11</v>
      </c>
      <c r="J185" s="111" t="b">
        <v>1</v>
      </c>
      <c r="K185" s="111" t="b">
        <v>1</v>
      </c>
      <c r="L185" s="111" t="b">
        <v>1</v>
      </c>
      <c r="M185" s="111" t="b">
        <v>1</v>
      </c>
      <c r="N185" s="111" t="b">
        <v>1</v>
      </c>
      <c r="O185" s="111" t="b">
        <v>1</v>
      </c>
      <c r="P185" s="111" t="b">
        <v>1</v>
      </c>
      <c r="Q185" s="111" t="b">
        <v>1</v>
      </c>
      <c r="R185" s="111" t="b">
        <v>1</v>
      </c>
      <c r="S185" s="111" t="b">
        <v>1</v>
      </c>
      <c r="T185" s="111" t="b">
        <v>1</v>
      </c>
    </row>
    <row r="186" spans="1:20" x14ac:dyDescent="0.15">
      <c r="A186" s="131" t="s">
        <v>53</v>
      </c>
      <c r="B186" s="114" t="s">
        <v>244</v>
      </c>
      <c r="C186" s="114" t="s">
        <v>599</v>
      </c>
      <c r="D186" s="111" t="s">
        <v>67</v>
      </c>
      <c r="E186" s="111" t="s">
        <v>61</v>
      </c>
      <c r="F186" s="132">
        <v>8.6999999999999994E-2</v>
      </c>
      <c r="G186" s="132">
        <v>-8.2600000000000007E-2</v>
      </c>
      <c r="H186" s="132">
        <v>1.15E-2</v>
      </c>
      <c r="I186" s="133">
        <v>7.3990000000000001E-13</v>
      </c>
      <c r="J186" s="111" t="b">
        <v>1</v>
      </c>
      <c r="K186" s="111" t="b">
        <v>1</v>
      </c>
      <c r="L186" s="111" t="b">
        <v>1</v>
      </c>
      <c r="M186" s="111" t="b">
        <v>1</v>
      </c>
      <c r="N186" s="111" t="b">
        <v>1</v>
      </c>
      <c r="O186" s="111" t="b">
        <v>1</v>
      </c>
      <c r="P186" s="111" t="b">
        <v>1</v>
      </c>
      <c r="Q186" s="111" t="b">
        <v>1</v>
      </c>
      <c r="R186" s="111" t="b">
        <v>1</v>
      </c>
      <c r="S186" s="111" t="b">
        <v>1</v>
      </c>
      <c r="T186" s="111" t="b">
        <v>1</v>
      </c>
    </row>
    <row r="187" spans="1:20" x14ac:dyDescent="0.15">
      <c r="A187" s="131" t="s">
        <v>53</v>
      </c>
      <c r="B187" s="114" t="s">
        <v>245</v>
      </c>
      <c r="C187" s="114" t="s">
        <v>600</v>
      </c>
      <c r="D187" s="111" t="s">
        <v>67</v>
      </c>
      <c r="E187" s="111" t="s">
        <v>61</v>
      </c>
      <c r="F187" s="132">
        <v>0.71340000000000003</v>
      </c>
      <c r="G187" s="132">
        <v>4.0099999999999997E-2</v>
      </c>
      <c r="H187" s="132">
        <v>7.1000000000000004E-3</v>
      </c>
      <c r="I187" s="133">
        <v>1.7789999999999999E-8</v>
      </c>
      <c r="J187" s="111" t="b">
        <v>1</v>
      </c>
      <c r="K187" s="111" t="b">
        <v>1</v>
      </c>
      <c r="L187" s="111" t="b">
        <v>1</v>
      </c>
      <c r="M187" s="111" t="b">
        <v>1</v>
      </c>
      <c r="N187" s="111" t="b">
        <v>1</v>
      </c>
      <c r="O187" s="111" t="b">
        <v>1</v>
      </c>
      <c r="P187" s="111" t="b">
        <v>1</v>
      </c>
      <c r="Q187" s="111" t="b">
        <v>1</v>
      </c>
      <c r="R187" s="111" t="b">
        <v>1</v>
      </c>
      <c r="S187" s="111" t="b">
        <v>1</v>
      </c>
      <c r="T187" s="111" t="b">
        <v>1</v>
      </c>
    </row>
    <row r="188" spans="1:20" x14ac:dyDescent="0.15">
      <c r="A188" s="131" t="s">
        <v>53</v>
      </c>
      <c r="B188" s="114" t="s">
        <v>246</v>
      </c>
      <c r="C188" s="114" t="s">
        <v>601</v>
      </c>
      <c r="D188" s="111" t="s">
        <v>67</v>
      </c>
      <c r="E188" s="111" t="s">
        <v>61</v>
      </c>
      <c r="F188" s="132">
        <v>0.49919999999999998</v>
      </c>
      <c r="G188" s="132">
        <v>-4.3099999999999999E-2</v>
      </c>
      <c r="H188" s="132">
        <v>6.6E-3</v>
      </c>
      <c r="I188" s="133">
        <v>6.4029999999999998E-11</v>
      </c>
      <c r="J188" s="111" t="b">
        <v>1</v>
      </c>
      <c r="K188" s="111" t="b">
        <v>1</v>
      </c>
      <c r="L188" s="111" t="b">
        <v>1</v>
      </c>
      <c r="M188" s="111" t="b">
        <v>1</v>
      </c>
      <c r="N188" s="111" t="s">
        <v>247</v>
      </c>
      <c r="O188" s="111" t="b">
        <v>1</v>
      </c>
      <c r="P188" s="111" t="b">
        <v>1</v>
      </c>
      <c r="Q188" s="111" t="b">
        <v>1</v>
      </c>
      <c r="R188" s="111" t="b">
        <v>1</v>
      </c>
      <c r="S188" s="111" t="b">
        <v>1</v>
      </c>
      <c r="T188" s="111" t="b">
        <v>1</v>
      </c>
    </row>
    <row r="189" spans="1:20" x14ac:dyDescent="0.15">
      <c r="A189" s="131" t="s">
        <v>53</v>
      </c>
      <c r="B189" s="114" t="s">
        <v>1944</v>
      </c>
      <c r="C189" s="114" t="s">
        <v>1493</v>
      </c>
      <c r="D189" s="136" t="s">
        <v>60</v>
      </c>
      <c r="E189" s="136" t="s">
        <v>63</v>
      </c>
      <c r="F189" s="137">
        <v>0.66339999999999999</v>
      </c>
      <c r="G189" s="137">
        <v>-4.7300000000000002E-2</v>
      </c>
      <c r="H189" s="137">
        <v>6.7999999999999996E-3</v>
      </c>
      <c r="I189" s="138">
        <v>3.65E-12</v>
      </c>
      <c r="J189" s="136" t="s">
        <v>1494</v>
      </c>
      <c r="K189" s="136" t="s">
        <v>1494</v>
      </c>
      <c r="L189" s="136" t="s">
        <v>1494</v>
      </c>
      <c r="M189" s="136" t="s">
        <v>1494</v>
      </c>
      <c r="N189" s="136" t="s">
        <v>1494</v>
      </c>
      <c r="O189" s="136" t="s">
        <v>1494</v>
      </c>
      <c r="P189" s="136" t="s">
        <v>1494</v>
      </c>
      <c r="Q189" s="136" t="s">
        <v>1494</v>
      </c>
      <c r="R189" s="136" t="s">
        <v>1494</v>
      </c>
      <c r="S189" s="136" t="s">
        <v>1494</v>
      </c>
      <c r="T189" s="136" t="s">
        <v>1494</v>
      </c>
    </row>
    <row r="190" spans="1:20" x14ac:dyDescent="0.15">
      <c r="A190" s="131" t="s">
        <v>22</v>
      </c>
      <c r="B190" s="114" t="s">
        <v>272</v>
      </c>
      <c r="C190" s="114" t="s">
        <v>626</v>
      </c>
      <c r="D190" s="111" t="s">
        <v>67</v>
      </c>
      <c r="E190" s="111" t="s">
        <v>63</v>
      </c>
      <c r="F190" s="132">
        <v>0.19800000000000001</v>
      </c>
      <c r="G190" s="132">
        <v>1.43E-2</v>
      </c>
      <c r="H190" s="132">
        <v>2.3E-3</v>
      </c>
      <c r="I190" s="133">
        <v>3.3410000000000001E-10</v>
      </c>
      <c r="J190" s="111" t="b">
        <v>1</v>
      </c>
      <c r="K190" s="111" t="b">
        <v>1</v>
      </c>
      <c r="L190" s="111" t="b">
        <v>1</v>
      </c>
      <c r="M190" s="111" t="b">
        <v>1</v>
      </c>
      <c r="N190" s="111" t="b">
        <v>1</v>
      </c>
      <c r="O190" s="111" t="b">
        <v>1</v>
      </c>
      <c r="P190" s="111" t="b">
        <v>1</v>
      </c>
      <c r="Q190" s="111" t="b">
        <v>1</v>
      </c>
      <c r="R190" s="111" t="b">
        <v>1</v>
      </c>
      <c r="S190" s="111" t="b">
        <v>1</v>
      </c>
      <c r="T190" s="111" t="b">
        <v>1</v>
      </c>
    </row>
    <row r="191" spans="1:20" x14ac:dyDescent="0.15">
      <c r="A191" s="131" t="s">
        <v>22</v>
      </c>
      <c r="B191" s="114" t="s">
        <v>273</v>
      </c>
      <c r="C191" s="114" t="s">
        <v>627</v>
      </c>
      <c r="D191" s="111" t="s">
        <v>67</v>
      </c>
      <c r="E191" s="111" t="s">
        <v>63</v>
      </c>
      <c r="F191" s="132">
        <v>0.20300000000000001</v>
      </c>
      <c r="G191" s="132">
        <v>-1.47E-2</v>
      </c>
      <c r="H191" s="132">
        <v>2.2000000000000001E-3</v>
      </c>
      <c r="I191" s="133">
        <v>2.5980000000000002E-10</v>
      </c>
      <c r="J191" s="111" t="b">
        <v>1</v>
      </c>
      <c r="K191" s="111" t="b">
        <v>1</v>
      </c>
      <c r="L191" s="111" t="b">
        <v>1</v>
      </c>
      <c r="M191" s="111" t="b">
        <v>0</v>
      </c>
      <c r="N191" s="111" t="b">
        <v>1</v>
      </c>
      <c r="O191" s="111" t="b">
        <v>1</v>
      </c>
      <c r="P191" s="111" t="b">
        <v>1</v>
      </c>
      <c r="Q191" s="111" t="b">
        <v>0</v>
      </c>
      <c r="R191" s="134" t="b">
        <v>1</v>
      </c>
      <c r="S191" s="134" t="b">
        <v>1</v>
      </c>
      <c r="T191" s="111" t="b">
        <v>1</v>
      </c>
    </row>
    <row r="192" spans="1:20" x14ac:dyDescent="0.15">
      <c r="A192" s="131" t="s">
        <v>22</v>
      </c>
      <c r="B192" s="114" t="s">
        <v>274</v>
      </c>
      <c r="C192" s="114" t="s">
        <v>628</v>
      </c>
      <c r="D192" s="111" t="s">
        <v>60</v>
      </c>
      <c r="E192" s="111" t="s">
        <v>61</v>
      </c>
      <c r="F192" s="132">
        <v>0.376</v>
      </c>
      <c r="G192" s="132">
        <v>-1.61E-2</v>
      </c>
      <c r="H192" s="132">
        <v>1.6999999999999999E-3</v>
      </c>
      <c r="I192" s="133">
        <v>3.1829999999999998E-21</v>
      </c>
      <c r="J192" s="111" t="b">
        <v>1</v>
      </c>
      <c r="K192" s="111" t="b">
        <v>1</v>
      </c>
      <c r="L192" s="111" t="b">
        <v>1</v>
      </c>
      <c r="M192" s="111" t="b">
        <v>1</v>
      </c>
      <c r="N192" s="111" t="b">
        <v>1</v>
      </c>
      <c r="O192" s="111" t="b">
        <v>1</v>
      </c>
      <c r="P192" s="111" t="b">
        <v>1</v>
      </c>
      <c r="Q192" s="111" t="b">
        <v>1</v>
      </c>
      <c r="R192" s="111" t="b">
        <v>1</v>
      </c>
      <c r="S192" s="111" t="b">
        <v>1</v>
      </c>
      <c r="T192" s="111" t="b">
        <v>1</v>
      </c>
    </row>
    <row r="193" spans="1:20" x14ac:dyDescent="0.15">
      <c r="A193" s="131" t="s">
        <v>22</v>
      </c>
      <c r="B193" s="114" t="s">
        <v>73</v>
      </c>
      <c r="C193" s="114" t="s">
        <v>428</v>
      </c>
      <c r="D193" s="111" t="s">
        <v>67</v>
      </c>
      <c r="E193" s="111" t="s">
        <v>61</v>
      </c>
      <c r="F193" s="132">
        <v>0.63100000000000001</v>
      </c>
      <c r="G193" s="132">
        <v>-1.2200000000000001E-2</v>
      </c>
      <c r="H193" s="132">
        <v>2E-3</v>
      </c>
      <c r="I193" s="133">
        <v>3.0360000000000002E-10</v>
      </c>
      <c r="J193" s="111" t="b">
        <v>1</v>
      </c>
      <c r="K193" s="111" t="b">
        <v>1</v>
      </c>
      <c r="L193" s="111" t="b">
        <v>1</v>
      </c>
      <c r="M193" s="111" t="b">
        <v>1</v>
      </c>
      <c r="N193" s="111" t="b">
        <v>1</v>
      </c>
      <c r="O193" s="111" t="b">
        <v>1</v>
      </c>
      <c r="P193" s="111" t="b">
        <v>1</v>
      </c>
      <c r="Q193" s="111" t="b">
        <v>1</v>
      </c>
      <c r="R193" s="111" t="b">
        <v>1</v>
      </c>
      <c r="S193" s="111" t="b">
        <v>1</v>
      </c>
      <c r="T193" s="111" t="b">
        <v>1</v>
      </c>
    </row>
    <row r="194" spans="1:20" x14ac:dyDescent="0.15">
      <c r="A194" s="131" t="s">
        <v>22</v>
      </c>
      <c r="B194" s="114" t="s">
        <v>278</v>
      </c>
      <c r="C194" s="114" t="s">
        <v>632</v>
      </c>
      <c r="D194" s="111" t="s">
        <v>67</v>
      </c>
      <c r="E194" s="111" t="s">
        <v>61</v>
      </c>
      <c r="F194" s="132">
        <v>1.0999999999999999E-2</v>
      </c>
      <c r="G194" s="132">
        <v>5.7000000000000002E-2</v>
      </c>
      <c r="H194" s="132">
        <v>8.2000000000000007E-3</v>
      </c>
      <c r="I194" s="133">
        <v>2.1149999999999999E-11</v>
      </c>
      <c r="J194" s="111" t="b">
        <v>1</v>
      </c>
      <c r="K194" s="111" t="b">
        <v>1</v>
      </c>
      <c r="L194" s="111" t="b">
        <v>1</v>
      </c>
      <c r="M194" s="111" t="b">
        <v>1</v>
      </c>
      <c r="N194" s="111" t="b">
        <v>1</v>
      </c>
      <c r="O194" s="111" t="b">
        <v>1</v>
      </c>
      <c r="P194" s="111" t="b">
        <v>1</v>
      </c>
      <c r="Q194" s="111" t="b">
        <v>1</v>
      </c>
      <c r="R194" s="111" t="b">
        <v>1</v>
      </c>
      <c r="S194" s="134" t="b">
        <v>1</v>
      </c>
      <c r="T194" s="111" t="b">
        <v>1</v>
      </c>
    </row>
    <row r="195" spans="1:20" x14ac:dyDescent="0.15">
      <c r="A195" s="131" t="s">
        <v>22</v>
      </c>
      <c r="B195" s="114" t="s">
        <v>279</v>
      </c>
      <c r="C195" s="114" t="s">
        <v>633</v>
      </c>
      <c r="D195" s="111" t="s">
        <v>67</v>
      </c>
      <c r="E195" s="111" t="s">
        <v>61</v>
      </c>
      <c r="F195" s="132">
        <v>2.4E-2</v>
      </c>
      <c r="G195" s="132">
        <v>3.6900000000000002E-2</v>
      </c>
      <c r="H195" s="132">
        <v>7.3000000000000001E-3</v>
      </c>
      <c r="I195" s="133">
        <v>2.112E-8</v>
      </c>
      <c r="J195" s="111" t="b">
        <v>1</v>
      </c>
      <c r="K195" s="111" t="b">
        <v>1</v>
      </c>
      <c r="L195" s="111" t="b">
        <v>1</v>
      </c>
      <c r="M195" s="111" t="b">
        <v>1</v>
      </c>
      <c r="N195" s="111" t="b">
        <v>1</v>
      </c>
      <c r="O195" s="111" t="b">
        <v>1</v>
      </c>
      <c r="P195" s="111" t="b">
        <v>1</v>
      </c>
      <c r="Q195" s="111" t="b">
        <v>1</v>
      </c>
      <c r="R195" s="111" t="b">
        <v>1</v>
      </c>
      <c r="S195" s="111" t="b">
        <v>1</v>
      </c>
      <c r="T195" s="111" t="b">
        <v>1</v>
      </c>
    </row>
    <row r="196" spans="1:20" x14ac:dyDescent="0.15">
      <c r="A196" s="131" t="s">
        <v>22</v>
      </c>
      <c r="B196" s="114" t="s">
        <v>280</v>
      </c>
      <c r="C196" s="114" t="s">
        <v>634</v>
      </c>
      <c r="D196" s="111" t="s">
        <v>67</v>
      </c>
      <c r="E196" s="111" t="s">
        <v>61</v>
      </c>
      <c r="F196" s="132">
        <v>0.67300000000000004</v>
      </c>
      <c r="G196" s="132">
        <v>6.93E-2</v>
      </c>
      <c r="H196" s="132">
        <v>1.6999999999999999E-3</v>
      </c>
      <c r="I196" s="111">
        <v>0</v>
      </c>
      <c r="J196" s="111" t="b">
        <v>1</v>
      </c>
      <c r="K196" s="111" t="b">
        <v>1</v>
      </c>
      <c r="L196" s="111" t="b">
        <v>1</v>
      </c>
      <c r="M196" s="111" t="b">
        <v>1</v>
      </c>
      <c r="N196" s="111" t="b">
        <v>1</v>
      </c>
      <c r="O196" s="111" t="b">
        <v>1</v>
      </c>
      <c r="P196" s="111" t="b">
        <v>1</v>
      </c>
      <c r="Q196" s="111" t="b">
        <v>1</v>
      </c>
      <c r="R196" s="134" t="b">
        <v>1</v>
      </c>
      <c r="S196" s="111" t="b">
        <v>1</v>
      </c>
      <c r="T196" s="111" t="b">
        <v>1</v>
      </c>
    </row>
    <row r="197" spans="1:20" x14ac:dyDescent="0.15">
      <c r="A197" s="131" t="s">
        <v>22</v>
      </c>
      <c r="B197" s="114" t="s">
        <v>281</v>
      </c>
      <c r="C197" s="114" t="s">
        <v>635</v>
      </c>
      <c r="D197" s="111" t="s">
        <v>67</v>
      </c>
      <c r="E197" s="111" t="s">
        <v>61</v>
      </c>
      <c r="F197" s="132">
        <v>3.4000000000000002E-2</v>
      </c>
      <c r="G197" s="132">
        <v>6.0900000000000003E-2</v>
      </c>
      <c r="H197" s="132">
        <v>4.8999999999999998E-3</v>
      </c>
      <c r="I197" s="133">
        <v>1.724E-36</v>
      </c>
      <c r="J197" s="111" t="b">
        <v>1</v>
      </c>
      <c r="K197" s="111" t="b">
        <v>1</v>
      </c>
      <c r="L197" s="111" t="b">
        <v>1</v>
      </c>
      <c r="M197" s="111" t="b">
        <v>1</v>
      </c>
      <c r="N197" s="111" t="b">
        <v>1</v>
      </c>
      <c r="O197" s="111" t="b">
        <v>1</v>
      </c>
      <c r="P197" s="111" t="b">
        <v>1</v>
      </c>
      <c r="Q197" s="111" t="b">
        <v>1</v>
      </c>
      <c r="R197" s="111" t="b">
        <v>1</v>
      </c>
      <c r="S197" s="111" t="b">
        <v>1</v>
      </c>
      <c r="T197" s="111" t="b">
        <v>1</v>
      </c>
    </row>
    <row r="198" spans="1:20" ht="13" customHeight="1" x14ac:dyDescent="0.15">
      <c r="A198" s="131" t="s">
        <v>22</v>
      </c>
      <c r="B198" s="114" t="s">
        <v>282</v>
      </c>
      <c r="C198" s="114" t="s">
        <v>636</v>
      </c>
      <c r="D198" s="111" t="s">
        <v>67</v>
      </c>
      <c r="E198" s="111" t="s">
        <v>61</v>
      </c>
      <c r="F198" s="132">
        <v>0.625</v>
      </c>
      <c r="G198" s="132">
        <v>-1.24E-2</v>
      </c>
      <c r="H198" s="132">
        <v>1.8E-3</v>
      </c>
      <c r="I198" s="133">
        <v>1.9109999999999998E-12</v>
      </c>
      <c r="J198" s="111" t="b">
        <v>1</v>
      </c>
      <c r="K198" s="111" t="b">
        <v>1</v>
      </c>
      <c r="L198" s="111" t="b">
        <v>1</v>
      </c>
      <c r="M198" s="111" t="b">
        <v>1</v>
      </c>
      <c r="N198" s="111" t="b">
        <v>1</v>
      </c>
      <c r="O198" s="111" t="b">
        <v>1</v>
      </c>
      <c r="P198" s="111" t="b">
        <v>1</v>
      </c>
      <c r="Q198" s="111" t="b">
        <v>1</v>
      </c>
      <c r="R198" s="111" t="b">
        <v>1</v>
      </c>
      <c r="S198" s="134" t="b">
        <v>1</v>
      </c>
      <c r="T198" s="111" t="b">
        <v>1</v>
      </c>
    </row>
    <row r="199" spans="1:20" x14ac:dyDescent="0.15">
      <c r="A199" s="131" t="s">
        <v>22</v>
      </c>
      <c r="B199" s="114" t="s">
        <v>1941</v>
      </c>
      <c r="C199" s="114" t="s">
        <v>432</v>
      </c>
      <c r="D199" s="111" t="s">
        <v>60</v>
      </c>
      <c r="E199" s="111" t="s">
        <v>63</v>
      </c>
      <c r="F199" s="132">
        <v>0.41299999999999998</v>
      </c>
      <c r="G199" s="132">
        <v>-2.8199999999999999E-2</v>
      </c>
      <c r="H199" s="132">
        <v>1.6999999999999999E-3</v>
      </c>
      <c r="I199" s="133">
        <v>4.481E-65</v>
      </c>
      <c r="J199" s="134" t="b">
        <v>1</v>
      </c>
      <c r="K199" s="134" t="b">
        <v>1</v>
      </c>
      <c r="L199" s="111" t="b">
        <v>1</v>
      </c>
      <c r="M199" s="111" t="b">
        <v>1</v>
      </c>
      <c r="N199" s="111" t="b">
        <v>1</v>
      </c>
      <c r="O199" s="111" t="b">
        <v>1</v>
      </c>
      <c r="P199" s="111" t="b">
        <v>1</v>
      </c>
      <c r="Q199" s="111" t="b">
        <v>1</v>
      </c>
      <c r="R199" s="111" t="b">
        <v>1</v>
      </c>
      <c r="S199" s="134" t="b">
        <v>1</v>
      </c>
      <c r="T199" s="111" t="b">
        <v>1</v>
      </c>
    </row>
    <row r="200" spans="1:20" x14ac:dyDescent="0.15">
      <c r="A200" s="131" t="s">
        <v>22</v>
      </c>
      <c r="B200" s="114" t="s">
        <v>283</v>
      </c>
      <c r="C200" s="114" t="s">
        <v>637</v>
      </c>
      <c r="D200" s="111" t="s">
        <v>67</v>
      </c>
      <c r="E200" s="111" t="s">
        <v>63</v>
      </c>
      <c r="F200" s="132">
        <v>5.5E-2</v>
      </c>
      <c r="G200" s="132">
        <v>-2.4799999999999999E-2</v>
      </c>
      <c r="H200" s="132">
        <v>3.5000000000000001E-3</v>
      </c>
      <c r="I200" s="133">
        <v>7.8139999999999996E-15</v>
      </c>
      <c r="J200" s="111" t="b">
        <v>1</v>
      </c>
      <c r="K200" s="111" t="b">
        <v>1</v>
      </c>
      <c r="L200" s="111" t="b">
        <v>1</v>
      </c>
      <c r="M200" s="111" t="b">
        <v>1</v>
      </c>
      <c r="N200" s="111" t="b">
        <v>1</v>
      </c>
      <c r="O200" s="111" t="b">
        <v>1</v>
      </c>
      <c r="P200" s="111" t="b">
        <v>1</v>
      </c>
      <c r="Q200" s="111" t="b">
        <v>1</v>
      </c>
      <c r="R200" s="111" t="b">
        <v>1</v>
      </c>
      <c r="S200" s="111" t="b">
        <v>1</v>
      </c>
      <c r="T200" s="111" t="b">
        <v>1</v>
      </c>
    </row>
    <row r="201" spans="1:20" x14ac:dyDescent="0.15">
      <c r="A201" s="131" t="s">
        <v>22</v>
      </c>
      <c r="B201" s="114" t="s">
        <v>284</v>
      </c>
      <c r="C201" s="114" t="s">
        <v>638</v>
      </c>
      <c r="D201" s="111" t="s">
        <v>67</v>
      </c>
      <c r="E201" s="111" t="s">
        <v>61</v>
      </c>
      <c r="F201" s="132">
        <v>0.72299999999999998</v>
      </c>
      <c r="G201" s="132">
        <v>-1.23E-2</v>
      </c>
      <c r="H201" s="132">
        <v>2E-3</v>
      </c>
      <c r="I201" s="133">
        <v>2.8109999999999999E-9</v>
      </c>
      <c r="J201" s="111" t="b">
        <v>1</v>
      </c>
      <c r="K201" s="111" t="b">
        <v>1</v>
      </c>
      <c r="L201" s="111" t="b">
        <v>1</v>
      </c>
      <c r="M201" s="111" t="b">
        <v>1</v>
      </c>
      <c r="N201" s="111" t="b">
        <v>1</v>
      </c>
      <c r="O201" s="111" t="b">
        <v>1</v>
      </c>
      <c r="P201" s="111" t="b">
        <v>1</v>
      </c>
      <c r="Q201" s="111" t="b">
        <v>1</v>
      </c>
      <c r="R201" s="111" t="b">
        <v>1</v>
      </c>
      <c r="S201" s="111" t="b">
        <v>1</v>
      </c>
      <c r="T201" s="111" t="b">
        <v>1</v>
      </c>
    </row>
    <row r="202" spans="1:20" x14ac:dyDescent="0.15">
      <c r="A202" s="131" t="s">
        <v>22</v>
      </c>
      <c r="B202" s="114" t="s">
        <v>93</v>
      </c>
      <c r="C202" s="114" t="s">
        <v>448</v>
      </c>
      <c r="D202" s="111" t="s">
        <v>67</v>
      </c>
      <c r="E202" s="111" t="s">
        <v>61</v>
      </c>
      <c r="F202" s="132">
        <v>0.82299999999999995</v>
      </c>
      <c r="G202" s="132">
        <v>2.81E-2</v>
      </c>
      <c r="H202" s="132">
        <v>2E-3</v>
      </c>
      <c r="I202" s="133">
        <v>1.6259999999999999E-43</v>
      </c>
      <c r="J202" s="111" t="b">
        <v>1</v>
      </c>
      <c r="K202" s="111" t="b">
        <v>1</v>
      </c>
      <c r="L202" s="111" t="b">
        <v>1</v>
      </c>
      <c r="M202" s="111" t="b">
        <v>1</v>
      </c>
      <c r="N202" s="111" t="b">
        <v>1</v>
      </c>
      <c r="O202" s="111" t="b">
        <v>1</v>
      </c>
      <c r="P202" s="111" t="b">
        <v>1</v>
      </c>
      <c r="Q202" s="111" t="b">
        <v>1</v>
      </c>
      <c r="R202" s="111" t="b">
        <v>1</v>
      </c>
      <c r="S202" s="111" t="b">
        <v>1</v>
      </c>
      <c r="T202" s="111" t="b">
        <v>1</v>
      </c>
    </row>
    <row r="203" spans="1:20" x14ac:dyDescent="0.15">
      <c r="A203" s="131" t="s">
        <v>22</v>
      </c>
      <c r="B203" s="114" t="s">
        <v>285</v>
      </c>
      <c r="C203" s="114" t="s">
        <v>639</v>
      </c>
      <c r="D203" s="111" t="s">
        <v>67</v>
      </c>
      <c r="E203" s="111" t="s">
        <v>61</v>
      </c>
      <c r="F203" s="132">
        <v>0.95499999999999996</v>
      </c>
      <c r="G203" s="132">
        <v>3.27E-2</v>
      </c>
      <c r="H203" s="132">
        <v>4.1999999999999997E-3</v>
      </c>
      <c r="I203" s="133">
        <v>1.2600000000000001E-12</v>
      </c>
      <c r="J203" s="111" t="b">
        <v>1</v>
      </c>
      <c r="K203" s="111" t="b">
        <v>1</v>
      </c>
      <c r="L203" s="111" t="b">
        <v>1</v>
      </c>
      <c r="M203" s="111" t="b">
        <v>1</v>
      </c>
      <c r="N203" s="111" t="b">
        <v>1</v>
      </c>
      <c r="O203" s="111" t="b">
        <v>1</v>
      </c>
      <c r="P203" s="111" t="b">
        <v>1</v>
      </c>
      <c r="Q203" s="111" t="b">
        <v>1</v>
      </c>
      <c r="R203" s="111" t="b">
        <v>1</v>
      </c>
      <c r="S203" s="111" t="b">
        <v>1</v>
      </c>
      <c r="T203" s="111" t="b">
        <v>1</v>
      </c>
    </row>
    <row r="204" spans="1:20" x14ac:dyDescent="0.15">
      <c r="A204" s="131" t="s">
        <v>22</v>
      </c>
      <c r="B204" s="114" t="s">
        <v>286</v>
      </c>
      <c r="C204" s="114" t="s">
        <v>640</v>
      </c>
      <c r="D204" s="111" t="s">
        <v>60</v>
      </c>
      <c r="E204" s="111" t="s">
        <v>63</v>
      </c>
      <c r="F204" s="132">
        <v>0.11</v>
      </c>
      <c r="G204" s="132">
        <v>-1.7500000000000002E-2</v>
      </c>
      <c r="H204" s="132">
        <v>3.2000000000000002E-3</v>
      </c>
      <c r="I204" s="133">
        <v>3.3309999999999999E-8</v>
      </c>
      <c r="J204" s="111" t="b">
        <v>1</v>
      </c>
      <c r="K204" s="111" t="b">
        <v>1</v>
      </c>
      <c r="L204" s="111" t="b">
        <v>1</v>
      </c>
      <c r="M204" s="111" t="b">
        <v>1</v>
      </c>
      <c r="N204" s="111" t="b">
        <v>1</v>
      </c>
      <c r="O204" s="111" t="b">
        <v>1</v>
      </c>
      <c r="P204" s="111" t="b">
        <v>1</v>
      </c>
      <c r="Q204" s="111" t="b">
        <v>1</v>
      </c>
      <c r="R204" s="111" t="b">
        <v>1</v>
      </c>
      <c r="S204" s="111" t="b">
        <v>1</v>
      </c>
      <c r="T204" s="111" t="b">
        <v>1</v>
      </c>
    </row>
    <row r="205" spans="1:20" x14ac:dyDescent="0.15">
      <c r="A205" s="131" t="s">
        <v>22</v>
      </c>
      <c r="B205" s="114" t="s">
        <v>287</v>
      </c>
      <c r="C205" s="114" t="s">
        <v>641</v>
      </c>
      <c r="D205" s="111" t="s">
        <v>60</v>
      </c>
      <c r="E205" s="111" t="s">
        <v>63</v>
      </c>
      <c r="F205" s="132">
        <v>0.28799999999999998</v>
      </c>
      <c r="G205" s="132">
        <v>-1.9800000000000002E-2</v>
      </c>
      <c r="H205" s="132">
        <v>1.8E-3</v>
      </c>
      <c r="I205" s="133">
        <v>4.4679999999999998E-28</v>
      </c>
      <c r="J205" s="111" t="b">
        <v>1</v>
      </c>
      <c r="K205" s="111" t="b">
        <v>1</v>
      </c>
      <c r="L205" s="111" t="b">
        <v>1</v>
      </c>
      <c r="M205" s="111" t="b">
        <v>1</v>
      </c>
      <c r="N205" s="111" t="b">
        <v>1</v>
      </c>
      <c r="O205" s="111" t="b">
        <v>1</v>
      </c>
      <c r="P205" s="111" t="b">
        <v>1</v>
      </c>
      <c r="Q205" s="111" t="b">
        <v>1</v>
      </c>
      <c r="R205" s="134" t="b">
        <v>1</v>
      </c>
      <c r="S205" s="111" t="b">
        <v>1</v>
      </c>
      <c r="T205" s="111" t="b">
        <v>1</v>
      </c>
    </row>
    <row r="206" spans="1:20" x14ac:dyDescent="0.15">
      <c r="A206" s="131" t="s">
        <v>22</v>
      </c>
      <c r="B206" s="114" t="s">
        <v>288</v>
      </c>
      <c r="C206" s="114" t="s">
        <v>642</v>
      </c>
      <c r="D206" s="111" t="s">
        <v>60</v>
      </c>
      <c r="E206" s="111" t="s">
        <v>63</v>
      </c>
      <c r="F206" s="132">
        <v>0.39400000000000002</v>
      </c>
      <c r="G206" s="132">
        <v>-1.2699999999999999E-2</v>
      </c>
      <c r="H206" s="132">
        <v>1.6999999999999999E-3</v>
      </c>
      <c r="I206" s="133">
        <v>7.2089999999999999E-14</v>
      </c>
      <c r="J206" s="111" t="b">
        <v>1</v>
      </c>
      <c r="K206" s="111" t="b">
        <v>1</v>
      </c>
      <c r="L206" s="111" t="b">
        <v>1</v>
      </c>
      <c r="M206" s="111" t="b">
        <v>1</v>
      </c>
      <c r="N206" s="111" t="b">
        <v>1</v>
      </c>
      <c r="O206" s="111" t="b">
        <v>1</v>
      </c>
      <c r="P206" s="111" t="b">
        <v>1</v>
      </c>
      <c r="Q206" s="111" t="b">
        <v>1</v>
      </c>
      <c r="R206" s="111" t="b">
        <v>1</v>
      </c>
      <c r="S206" s="111" t="b">
        <v>1</v>
      </c>
      <c r="T206" s="111" t="b">
        <v>1</v>
      </c>
    </row>
    <row r="207" spans="1:20" x14ac:dyDescent="0.15">
      <c r="A207" s="131" t="s">
        <v>22</v>
      </c>
      <c r="B207" s="114" t="s">
        <v>289</v>
      </c>
      <c r="C207" s="114" t="s">
        <v>643</v>
      </c>
      <c r="D207" s="111" t="s">
        <v>60</v>
      </c>
      <c r="E207" s="111" t="s">
        <v>63</v>
      </c>
      <c r="F207" s="132">
        <v>0.40100000000000002</v>
      </c>
      <c r="G207" s="132">
        <v>1.23E-2</v>
      </c>
      <c r="H207" s="132">
        <v>1.9E-3</v>
      </c>
      <c r="I207" s="133">
        <v>4.4470000000000003E-10</v>
      </c>
      <c r="J207" s="111" t="b">
        <v>1</v>
      </c>
      <c r="K207" s="111" t="b">
        <v>1</v>
      </c>
      <c r="L207" s="111" t="b">
        <v>1</v>
      </c>
      <c r="M207" s="111" t="b">
        <v>1</v>
      </c>
      <c r="N207" s="111" t="b">
        <v>1</v>
      </c>
      <c r="O207" s="111" t="b">
        <v>1</v>
      </c>
      <c r="P207" s="111" t="b">
        <v>1</v>
      </c>
      <c r="Q207" s="111" t="b">
        <v>1</v>
      </c>
      <c r="R207" s="111" t="b">
        <v>1</v>
      </c>
      <c r="S207" s="111" t="b">
        <v>1</v>
      </c>
      <c r="T207" s="111" t="b">
        <v>1</v>
      </c>
    </row>
    <row r="208" spans="1:20" x14ac:dyDescent="0.15">
      <c r="A208" s="131" t="s">
        <v>22</v>
      </c>
      <c r="B208" s="114" t="s">
        <v>290</v>
      </c>
      <c r="C208" s="114" t="s">
        <v>644</v>
      </c>
      <c r="D208" s="111" t="s">
        <v>60</v>
      </c>
      <c r="E208" s="111" t="s">
        <v>63</v>
      </c>
      <c r="F208" s="132">
        <v>0.73</v>
      </c>
      <c r="G208" s="132">
        <v>1.34E-2</v>
      </c>
      <c r="H208" s="132">
        <v>2.0999999999999999E-3</v>
      </c>
      <c r="I208" s="133">
        <v>5.4259999999999997E-10</v>
      </c>
      <c r="J208" s="111" t="b">
        <v>1</v>
      </c>
      <c r="K208" s="111" t="b">
        <v>1</v>
      </c>
      <c r="L208" s="111" t="b">
        <v>1</v>
      </c>
      <c r="M208" s="111" t="b">
        <v>1</v>
      </c>
      <c r="N208" s="111" t="b">
        <v>1</v>
      </c>
      <c r="O208" s="111" t="b">
        <v>1</v>
      </c>
      <c r="P208" s="111" t="b">
        <v>1</v>
      </c>
      <c r="Q208" s="111" t="b">
        <v>1</v>
      </c>
      <c r="R208" s="134" t="b">
        <v>1</v>
      </c>
      <c r="S208" s="134" t="b">
        <v>1</v>
      </c>
      <c r="T208" s="111" t="b">
        <v>1</v>
      </c>
    </row>
    <row r="209" spans="1:20" x14ac:dyDescent="0.15">
      <c r="A209" s="131" t="s">
        <v>22</v>
      </c>
      <c r="B209" s="114" t="s">
        <v>291</v>
      </c>
      <c r="C209" s="114" t="s">
        <v>645</v>
      </c>
      <c r="D209" s="111" t="s">
        <v>67</v>
      </c>
      <c r="E209" s="111" t="s">
        <v>61</v>
      </c>
      <c r="F209" s="132">
        <v>0.68600000000000005</v>
      </c>
      <c r="G209" s="132">
        <v>-1.3299999999999999E-2</v>
      </c>
      <c r="H209" s="132">
        <v>1.9E-3</v>
      </c>
      <c r="I209" s="133">
        <v>1.2529999999999999E-9</v>
      </c>
      <c r="J209" s="111" t="b">
        <v>1</v>
      </c>
      <c r="K209" s="111" t="b">
        <v>1</v>
      </c>
      <c r="L209" s="111" t="b">
        <v>1</v>
      </c>
      <c r="M209" s="111" t="b">
        <v>1</v>
      </c>
      <c r="N209" s="111" t="b">
        <v>1</v>
      </c>
      <c r="O209" s="111" t="b">
        <v>1</v>
      </c>
      <c r="P209" s="111" t="b">
        <v>1</v>
      </c>
      <c r="Q209" s="111" t="b">
        <v>1</v>
      </c>
      <c r="R209" s="111" t="b">
        <v>1</v>
      </c>
      <c r="S209" s="111" t="b">
        <v>1</v>
      </c>
      <c r="T209" s="111" t="b">
        <v>1</v>
      </c>
    </row>
    <row r="210" spans="1:20" x14ac:dyDescent="0.15">
      <c r="A210" s="131" t="s">
        <v>22</v>
      </c>
      <c r="B210" s="114" t="s">
        <v>292</v>
      </c>
      <c r="C210" s="114" t="s">
        <v>646</v>
      </c>
      <c r="D210" s="111" t="s">
        <v>60</v>
      </c>
      <c r="E210" s="111" t="s">
        <v>63</v>
      </c>
      <c r="F210" s="132">
        <v>0.70399999999999996</v>
      </c>
      <c r="G210" s="132">
        <v>2.47E-2</v>
      </c>
      <c r="H210" s="132">
        <v>2E-3</v>
      </c>
      <c r="I210" s="133">
        <v>1.905E-34</v>
      </c>
      <c r="J210" s="111" t="b">
        <v>1</v>
      </c>
      <c r="K210" s="111" t="b">
        <v>1</v>
      </c>
      <c r="L210" s="111" t="b">
        <v>1</v>
      </c>
      <c r="M210" s="111" t="b">
        <v>1</v>
      </c>
      <c r="N210" s="111" t="b">
        <v>1</v>
      </c>
      <c r="O210" s="111" t="b">
        <v>1</v>
      </c>
      <c r="P210" s="111" t="b">
        <v>1</v>
      </c>
      <c r="Q210" s="111" t="b">
        <v>1</v>
      </c>
      <c r="R210" s="111" t="b">
        <v>1</v>
      </c>
      <c r="S210" s="111" t="b">
        <v>1</v>
      </c>
      <c r="T210" s="111" t="b">
        <v>1</v>
      </c>
    </row>
    <row r="211" spans="1:20" x14ac:dyDescent="0.15">
      <c r="A211" s="131" t="s">
        <v>22</v>
      </c>
      <c r="B211" s="114" t="s">
        <v>293</v>
      </c>
      <c r="C211" s="114" t="s">
        <v>647</v>
      </c>
      <c r="D211" s="111" t="s">
        <v>60</v>
      </c>
      <c r="E211" s="111" t="s">
        <v>63</v>
      </c>
      <c r="F211" s="132">
        <v>0.38400000000000001</v>
      </c>
      <c r="G211" s="132">
        <v>1.2E-2</v>
      </c>
      <c r="H211" s="132">
        <v>1.6999999999999999E-3</v>
      </c>
      <c r="I211" s="133">
        <v>1.166E-11</v>
      </c>
      <c r="J211" s="111" t="b">
        <v>1</v>
      </c>
      <c r="K211" s="111" t="b">
        <v>1</v>
      </c>
      <c r="L211" s="111" t="b">
        <v>1</v>
      </c>
      <c r="M211" s="111" t="b">
        <v>1</v>
      </c>
      <c r="N211" s="111" t="b">
        <v>1</v>
      </c>
      <c r="O211" s="111" t="b">
        <v>1</v>
      </c>
      <c r="P211" s="111" t="b">
        <v>1</v>
      </c>
      <c r="Q211" s="111" t="b">
        <v>1</v>
      </c>
      <c r="R211" s="111" t="b">
        <v>1</v>
      </c>
      <c r="S211" s="111" t="b">
        <v>1</v>
      </c>
      <c r="T211" s="111" t="b">
        <v>1</v>
      </c>
    </row>
    <row r="212" spans="1:20" x14ac:dyDescent="0.15">
      <c r="A212" s="131" t="s">
        <v>22</v>
      </c>
      <c r="B212" s="114" t="s">
        <v>294</v>
      </c>
      <c r="C212" s="114" t="s">
        <v>648</v>
      </c>
      <c r="D212" s="111" t="s">
        <v>67</v>
      </c>
      <c r="E212" s="111" t="s">
        <v>60</v>
      </c>
      <c r="F212" s="132">
        <v>0.27200000000000002</v>
      </c>
      <c r="G212" s="132">
        <v>1.7600000000000001E-2</v>
      </c>
      <c r="H212" s="132">
        <v>1.8E-3</v>
      </c>
      <c r="I212" s="133">
        <v>4.4020000000000002E-20</v>
      </c>
      <c r="J212" s="111" t="b">
        <v>1</v>
      </c>
      <c r="K212" s="111" t="b">
        <v>1</v>
      </c>
      <c r="L212" s="111" t="b">
        <v>1</v>
      </c>
      <c r="M212" s="111" t="b">
        <v>1</v>
      </c>
      <c r="N212" s="111" t="b">
        <v>1</v>
      </c>
      <c r="O212" s="111" t="b">
        <v>1</v>
      </c>
      <c r="P212" s="111" t="b">
        <v>1</v>
      </c>
      <c r="Q212" s="111" t="b">
        <v>1</v>
      </c>
      <c r="R212" s="111" t="b">
        <v>1</v>
      </c>
      <c r="S212" s="111" t="b">
        <v>1</v>
      </c>
      <c r="T212" s="111" t="b">
        <v>1</v>
      </c>
    </row>
    <row r="213" spans="1:20" x14ac:dyDescent="0.15">
      <c r="A213" s="131" t="s">
        <v>22</v>
      </c>
      <c r="B213" s="114" t="s">
        <v>295</v>
      </c>
      <c r="C213" s="114" t="s">
        <v>649</v>
      </c>
      <c r="D213" s="111" t="s">
        <v>60</v>
      </c>
      <c r="E213" s="111" t="s">
        <v>63</v>
      </c>
      <c r="F213" s="132">
        <v>6.4999999999999905E-2</v>
      </c>
      <c r="G213" s="132">
        <v>2.35E-2</v>
      </c>
      <c r="H213" s="132">
        <v>3.2000000000000002E-3</v>
      </c>
      <c r="I213" s="133">
        <v>1.209E-14</v>
      </c>
      <c r="J213" s="111" t="b">
        <v>1</v>
      </c>
      <c r="K213" s="111" t="b">
        <v>1</v>
      </c>
      <c r="L213" s="111" t="b">
        <v>1</v>
      </c>
      <c r="M213" s="111" t="b">
        <v>1</v>
      </c>
      <c r="N213" s="111" t="b">
        <v>1</v>
      </c>
      <c r="O213" s="111" t="b">
        <v>1</v>
      </c>
      <c r="P213" s="111" t="b">
        <v>1</v>
      </c>
      <c r="Q213" s="111" t="b">
        <v>1</v>
      </c>
      <c r="R213" s="111" t="b">
        <v>1</v>
      </c>
      <c r="S213" s="111" t="b">
        <v>1</v>
      </c>
      <c r="T213" s="111" t="b">
        <v>1</v>
      </c>
    </row>
    <row r="214" spans="1:20" x14ac:dyDescent="0.15">
      <c r="A214" s="131" t="s">
        <v>22</v>
      </c>
      <c r="B214" s="114" t="s">
        <v>296</v>
      </c>
      <c r="C214" s="114" t="s">
        <v>650</v>
      </c>
      <c r="D214" s="111" t="s">
        <v>67</v>
      </c>
      <c r="E214" s="111" t="s">
        <v>61</v>
      </c>
      <c r="F214" s="132">
        <v>0.17599999999999999</v>
      </c>
      <c r="G214" s="132">
        <v>-1.8599999999999998E-2</v>
      </c>
      <c r="H214" s="132">
        <v>2.0999999999999999E-3</v>
      </c>
      <c r="I214" s="133">
        <v>3.1570000000000001E-17</v>
      </c>
      <c r="J214" s="111" t="b">
        <v>1</v>
      </c>
      <c r="K214" s="111" t="b">
        <v>1</v>
      </c>
      <c r="L214" s="111" t="b">
        <v>1</v>
      </c>
      <c r="M214" s="111" t="b">
        <v>1</v>
      </c>
      <c r="N214" s="111" t="b">
        <v>1</v>
      </c>
      <c r="O214" s="111" t="b">
        <v>1</v>
      </c>
      <c r="P214" s="111" t="b">
        <v>1</v>
      </c>
      <c r="Q214" s="111" t="b">
        <v>1</v>
      </c>
      <c r="R214" s="134" t="b">
        <v>1</v>
      </c>
      <c r="S214" s="111" t="s">
        <v>247</v>
      </c>
      <c r="T214" s="111" t="b">
        <v>1</v>
      </c>
    </row>
    <row r="215" spans="1:20" x14ac:dyDescent="0.15">
      <c r="A215" s="131" t="s">
        <v>22</v>
      </c>
      <c r="B215" s="114" t="s">
        <v>132</v>
      </c>
      <c r="C215" s="114" t="s">
        <v>487</v>
      </c>
      <c r="D215" s="111" t="s">
        <v>60</v>
      </c>
      <c r="E215" s="111" t="s">
        <v>63</v>
      </c>
      <c r="F215" s="132">
        <v>0.17599999999999999</v>
      </c>
      <c r="G215" s="132">
        <v>2.8000000000000001E-2</v>
      </c>
      <c r="H215" s="132">
        <v>2.0999999999999999E-3</v>
      </c>
      <c r="I215" s="133">
        <v>4.17E-36</v>
      </c>
      <c r="J215" s="111" t="b">
        <v>1</v>
      </c>
      <c r="K215" s="111" t="b">
        <v>1</v>
      </c>
      <c r="L215" s="111" t="b">
        <v>1</v>
      </c>
      <c r="M215" s="111" t="b">
        <v>1</v>
      </c>
      <c r="N215" s="111" t="b">
        <v>1</v>
      </c>
      <c r="O215" s="111" t="b">
        <v>1</v>
      </c>
      <c r="P215" s="111" t="b">
        <v>1</v>
      </c>
      <c r="Q215" s="111" t="b">
        <v>1</v>
      </c>
      <c r="R215" s="111" t="b">
        <v>1</v>
      </c>
      <c r="S215" s="111" t="b">
        <v>1</v>
      </c>
      <c r="T215" s="111" t="b">
        <v>1</v>
      </c>
    </row>
    <row r="216" spans="1:20" ht="16" customHeight="1" x14ac:dyDescent="0.15">
      <c r="A216" s="135" t="s">
        <v>22</v>
      </c>
      <c r="B216" s="114" t="s">
        <v>297</v>
      </c>
      <c r="C216" s="114" t="s">
        <v>651</v>
      </c>
      <c r="D216" s="111" t="s">
        <v>67</v>
      </c>
      <c r="E216" s="111" t="s">
        <v>60</v>
      </c>
      <c r="F216" s="132">
        <v>0.48399999999999999</v>
      </c>
      <c r="G216" s="132">
        <v>-2.6100000000000002E-2</v>
      </c>
      <c r="H216" s="132">
        <v>1.6000000000000001E-3</v>
      </c>
      <c r="I216" s="133">
        <v>4.6189999999999998E-52</v>
      </c>
      <c r="J216" s="111" t="b">
        <v>0</v>
      </c>
      <c r="K216" s="111" t="b">
        <v>0</v>
      </c>
      <c r="L216" s="111" t="b">
        <v>0</v>
      </c>
      <c r="M216" s="111" t="b">
        <v>0</v>
      </c>
      <c r="N216" s="111" t="b">
        <v>0</v>
      </c>
      <c r="O216" s="111" t="b">
        <v>0</v>
      </c>
      <c r="P216" s="111" t="b">
        <v>0</v>
      </c>
      <c r="Q216" s="111" t="b">
        <v>0</v>
      </c>
      <c r="R216" s="111" t="b">
        <v>0</v>
      </c>
      <c r="S216" s="111" t="b">
        <v>0</v>
      </c>
      <c r="T216" s="111" t="b">
        <v>0</v>
      </c>
    </row>
    <row r="217" spans="1:20" x14ac:dyDescent="0.15">
      <c r="A217" s="131" t="s">
        <v>22</v>
      </c>
      <c r="B217" s="114" t="s">
        <v>298</v>
      </c>
      <c r="C217" s="114" t="s">
        <v>652</v>
      </c>
      <c r="D217" s="111" t="s">
        <v>60</v>
      </c>
      <c r="E217" s="111" t="s">
        <v>63</v>
      </c>
      <c r="F217" s="132">
        <v>0.86899999999999999</v>
      </c>
      <c r="G217" s="132">
        <v>-2.4299999999999999E-2</v>
      </c>
      <c r="H217" s="132">
        <v>2.3999999999999998E-3</v>
      </c>
      <c r="I217" s="133">
        <v>3.8459999999999999E-26</v>
      </c>
      <c r="J217" s="111" t="b">
        <v>1</v>
      </c>
      <c r="K217" s="111" t="b">
        <v>1</v>
      </c>
      <c r="L217" s="111" t="b">
        <v>1</v>
      </c>
      <c r="M217" s="111" t="b">
        <v>1</v>
      </c>
      <c r="N217" s="111" t="b">
        <v>1</v>
      </c>
      <c r="O217" s="111" t="b">
        <v>1</v>
      </c>
      <c r="P217" s="111" t="b">
        <v>1</v>
      </c>
      <c r="Q217" s="111" t="b">
        <v>1</v>
      </c>
      <c r="R217" s="111" t="b">
        <v>1</v>
      </c>
      <c r="S217" s="111" t="b">
        <v>1</v>
      </c>
      <c r="T217" s="111" t="b">
        <v>1</v>
      </c>
    </row>
    <row r="218" spans="1:20" x14ac:dyDescent="0.15">
      <c r="A218" s="131" t="s">
        <v>22</v>
      </c>
      <c r="B218" s="114" t="s">
        <v>135</v>
      </c>
      <c r="C218" s="114" t="s">
        <v>490</v>
      </c>
      <c r="D218" s="111" t="s">
        <v>67</v>
      </c>
      <c r="E218" s="111" t="s">
        <v>61</v>
      </c>
      <c r="F218" s="132">
        <v>0.249</v>
      </c>
      <c r="G218" s="132">
        <v>5.4899999999999997E-2</v>
      </c>
      <c r="H218" s="132">
        <v>2E-3</v>
      </c>
      <c r="I218" s="133">
        <v>2.6499999999999998E-174</v>
      </c>
      <c r="J218" s="111" t="b">
        <v>1</v>
      </c>
      <c r="K218" s="111" t="b">
        <v>1</v>
      </c>
      <c r="L218" s="111" t="b">
        <v>1</v>
      </c>
      <c r="M218" s="111" t="b">
        <v>1</v>
      </c>
      <c r="N218" s="111" t="b">
        <v>1</v>
      </c>
      <c r="O218" s="111" t="b">
        <v>1</v>
      </c>
      <c r="P218" s="111" t="b">
        <v>1</v>
      </c>
      <c r="Q218" s="111" t="b">
        <v>1</v>
      </c>
      <c r="R218" s="111" t="b">
        <v>1</v>
      </c>
      <c r="S218" s="111" t="b">
        <v>1</v>
      </c>
      <c r="T218" s="111" t="b">
        <v>1</v>
      </c>
    </row>
    <row r="219" spans="1:20" x14ac:dyDescent="0.15">
      <c r="A219" s="131" t="s">
        <v>22</v>
      </c>
      <c r="B219" s="114" t="s">
        <v>299</v>
      </c>
      <c r="C219" s="114" t="s">
        <v>653</v>
      </c>
      <c r="D219" s="111" t="s">
        <v>60</v>
      </c>
      <c r="E219" s="111" t="s">
        <v>63</v>
      </c>
      <c r="F219" s="132">
        <v>3.2000000000000001E-2</v>
      </c>
      <c r="G219" s="132">
        <v>3.0599999999999999E-2</v>
      </c>
      <c r="H219" s="132">
        <v>5.3E-3</v>
      </c>
      <c r="I219" s="133">
        <v>5.8209999999999996E-9</v>
      </c>
      <c r="J219" s="111" t="b">
        <v>1</v>
      </c>
      <c r="K219" s="111" t="b">
        <v>1</v>
      </c>
      <c r="L219" s="111" t="s">
        <v>247</v>
      </c>
      <c r="M219" s="111" t="b">
        <v>1</v>
      </c>
      <c r="N219" s="111" t="b">
        <v>1</v>
      </c>
      <c r="O219" s="111" t="b">
        <v>1</v>
      </c>
      <c r="P219" s="111" t="s">
        <v>247</v>
      </c>
      <c r="Q219" s="111" t="b">
        <v>1</v>
      </c>
      <c r="R219" s="111" t="b">
        <v>1</v>
      </c>
      <c r="S219" s="111" t="b">
        <v>1</v>
      </c>
      <c r="T219" s="111" t="b">
        <v>1</v>
      </c>
    </row>
    <row r="220" spans="1:20" x14ac:dyDescent="0.15">
      <c r="A220" s="131" t="s">
        <v>22</v>
      </c>
      <c r="B220" s="114" t="s">
        <v>300</v>
      </c>
      <c r="C220" s="114" t="s">
        <v>654</v>
      </c>
      <c r="D220" s="111" t="s">
        <v>67</v>
      </c>
      <c r="E220" s="111" t="s">
        <v>61</v>
      </c>
      <c r="F220" s="132">
        <v>0.52</v>
      </c>
      <c r="G220" s="132">
        <v>1.0200000000000001E-2</v>
      </c>
      <c r="H220" s="132">
        <v>1.8E-3</v>
      </c>
      <c r="I220" s="133">
        <v>8.7570000000000003E-9</v>
      </c>
      <c r="J220" s="111" t="b">
        <v>1</v>
      </c>
      <c r="K220" s="111" t="b">
        <v>1</v>
      </c>
      <c r="L220" s="111" t="b">
        <v>1</v>
      </c>
      <c r="M220" s="111" t="b">
        <v>1</v>
      </c>
      <c r="N220" s="111" t="b">
        <v>1</v>
      </c>
      <c r="O220" s="111" t="b">
        <v>1</v>
      </c>
      <c r="P220" s="111" t="b">
        <v>1</v>
      </c>
      <c r="Q220" s="111" t="b">
        <v>1</v>
      </c>
      <c r="R220" s="111" t="b">
        <v>1</v>
      </c>
      <c r="S220" s="111" t="s">
        <v>247</v>
      </c>
      <c r="T220" s="111" t="b">
        <v>1</v>
      </c>
    </row>
    <row r="221" spans="1:20" x14ac:dyDescent="0.15">
      <c r="A221" s="131" t="s">
        <v>22</v>
      </c>
      <c r="B221" s="114" t="s">
        <v>301</v>
      </c>
      <c r="C221" s="114" t="s">
        <v>655</v>
      </c>
      <c r="D221" s="111" t="s">
        <v>60</v>
      </c>
      <c r="E221" s="111" t="s">
        <v>63</v>
      </c>
      <c r="F221" s="132">
        <v>0.28399999999999997</v>
      </c>
      <c r="G221" s="132">
        <v>-2.86E-2</v>
      </c>
      <c r="H221" s="132">
        <v>1.8E-3</v>
      </c>
      <c r="I221" s="133">
        <v>8.3059999999999999E-58</v>
      </c>
      <c r="J221" s="111" t="b">
        <v>1</v>
      </c>
      <c r="K221" s="111" t="b">
        <v>1</v>
      </c>
      <c r="L221" s="111" t="b">
        <v>1</v>
      </c>
      <c r="M221" s="111" t="b">
        <v>1</v>
      </c>
      <c r="N221" s="111" t="b">
        <v>1</v>
      </c>
      <c r="O221" s="111" t="b">
        <v>1</v>
      </c>
      <c r="P221" s="111" t="b">
        <v>1</v>
      </c>
      <c r="Q221" s="111" t="b">
        <v>1</v>
      </c>
      <c r="R221" s="111" t="b">
        <v>1</v>
      </c>
      <c r="S221" s="111" t="b">
        <v>1</v>
      </c>
      <c r="T221" s="111" t="b">
        <v>1</v>
      </c>
    </row>
    <row r="222" spans="1:20" x14ac:dyDescent="0.15">
      <c r="A222" s="131" t="s">
        <v>22</v>
      </c>
      <c r="B222" s="114" t="s">
        <v>302</v>
      </c>
      <c r="C222" s="114" t="s">
        <v>656</v>
      </c>
      <c r="D222" s="111" t="s">
        <v>60</v>
      </c>
      <c r="E222" s="111" t="s">
        <v>63</v>
      </c>
      <c r="F222" s="132">
        <v>0.47899999999999998</v>
      </c>
      <c r="G222" s="132">
        <v>1.18E-2</v>
      </c>
      <c r="H222" s="132">
        <v>1.9E-3</v>
      </c>
      <c r="I222" s="133">
        <v>4.5109999999999998E-9</v>
      </c>
      <c r="J222" s="111" t="b">
        <v>1</v>
      </c>
      <c r="K222" s="111" t="b">
        <v>1</v>
      </c>
      <c r="L222" s="111" t="b">
        <v>1</v>
      </c>
      <c r="M222" s="111" t="b">
        <v>1</v>
      </c>
      <c r="N222" s="111" t="b">
        <v>1</v>
      </c>
      <c r="O222" s="111" t="b">
        <v>1</v>
      </c>
      <c r="P222" s="111" t="b">
        <v>1</v>
      </c>
      <c r="Q222" s="111" t="b">
        <v>1</v>
      </c>
      <c r="R222" s="111" t="b">
        <v>1</v>
      </c>
      <c r="S222" s="111" t="b">
        <v>1</v>
      </c>
      <c r="T222" s="111" t="b">
        <v>1</v>
      </c>
    </row>
    <row r="223" spans="1:20" x14ac:dyDescent="0.15">
      <c r="A223" s="131" t="s">
        <v>22</v>
      </c>
      <c r="B223" s="114" t="s">
        <v>303</v>
      </c>
      <c r="C223" s="114" t="s">
        <v>657</v>
      </c>
      <c r="D223" s="111" t="s">
        <v>67</v>
      </c>
      <c r="E223" s="111" t="s">
        <v>61</v>
      </c>
      <c r="F223" s="132">
        <v>0.47</v>
      </c>
      <c r="G223" s="132">
        <v>-1.7999999999999999E-2</v>
      </c>
      <c r="H223" s="132">
        <v>1.6999999999999999E-3</v>
      </c>
      <c r="I223" s="133">
        <v>9.746E-25</v>
      </c>
      <c r="J223" s="111" t="b">
        <v>1</v>
      </c>
      <c r="K223" s="111" t="b">
        <v>1</v>
      </c>
      <c r="L223" s="111" t="b">
        <v>1</v>
      </c>
      <c r="M223" s="111" t="b">
        <v>1</v>
      </c>
      <c r="N223" s="111" t="b">
        <v>1</v>
      </c>
      <c r="O223" s="111" t="b">
        <v>1</v>
      </c>
      <c r="P223" s="111" t="b">
        <v>1</v>
      </c>
      <c r="Q223" s="111" t="b">
        <v>1</v>
      </c>
      <c r="R223" s="111" t="b">
        <v>1</v>
      </c>
      <c r="S223" s="111" t="b">
        <v>1</v>
      </c>
      <c r="T223" s="111" t="b">
        <v>1</v>
      </c>
    </row>
    <row r="224" spans="1:20" x14ac:dyDescent="0.15">
      <c r="A224" s="131" t="s">
        <v>22</v>
      </c>
      <c r="B224" s="114" t="s">
        <v>304</v>
      </c>
      <c r="C224" s="114" t="s">
        <v>658</v>
      </c>
      <c r="D224" s="111" t="s">
        <v>60</v>
      </c>
      <c r="E224" s="111" t="s">
        <v>63</v>
      </c>
      <c r="F224" s="132">
        <v>0.45800000000000002</v>
      </c>
      <c r="G224" s="132">
        <v>9.9000000000000008E-3</v>
      </c>
      <c r="H224" s="132">
        <v>1.6000000000000001E-3</v>
      </c>
      <c r="I224" s="133">
        <v>5.6120000000000001E-9</v>
      </c>
      <c r="J224" s="111" t="b">
        <v>1</v>
      </c>
      <c r="K224" s="111" t="b">
        <v>1</v>
      </c>
      <c r="L224" s="111" t="b">
        <v>1</v>
      </c>
      <c r="M224" s="111" t="b">
        <v>1</v>
      </c>
      <c r="N224" s="111" t="b">
        <v>1</v>
      </c>
      <c r="O224" s="111" t="b">
        <v>1</v>
      </c>
      <c r="P224" s="111" t="b">
        <v>1</v>
      </c>
      <c r="Q224" s="111" t="b">
        <v>1</v>
      </c>
      <c r="R224" s="134" t="b">
        <v>1</v>
      </c>
      <c r="S224" s="111" t="b">
        <v>1</v>
      </c>
      <c r="T224" s="111" t="b">
        <v>1</v>
      </c>
    </row>
    <row r="225" spans="1:20" x14ac:dyDescent="0.15">
      <c r="A225" s="131" t="s">
        <v>22</v>
      </c>
      <c r="B225" s="114" t="s">
        <v>305</v>
      </c>
      <c r="C225" s="114" t="s">
        <v>659</v>
      </c>
      <c r="D225" s="111" t="s">
        <v>60</v>
      </c>
      <c r="E225" s="111" t="s">
        <v>61</v>
      </c>
      <c r="F225" s="132">
        <v>0.97099999999999997</v>
      </c>
      <c r="G225" s="132">
        <v>3.9399999999999998E-2</v>
      </c>
      <c r="H225" s="132">
        <v>4.8999999999999998E-3</v>
      </c>
      <c r="I225" s="133">
        <v>2.82E-16</v>
      </c>
      <c r="J225" s="111" t="b">
        <v>1</v>
      </c>
      <c r="K225" s="111" t="b">
        <v>1</v>
      </c>
      <c r="L225" s="111" t="b">
        <v>1</v>
      </c>
      <c r="M225" s="111" t="b">
        <v>1</v>
      </c>
      <c r="N225" s="111" t="b">
        <v>1</v>
      </c>
      <c r="O225" s="111" t="b">
        <v>1</v>
      </c>
      <c r="P225" s="111" t="b">
        <v>1</v>
      </c>
      <c r="Q225" s="111" t="b">
        <v>1</v>
      </c>
      <c r="R225" s="111" t="b">
        <v>1</v>
      </c>
      <c r="S225" s="111" t="b">
        <v>1</v>
      </c>
      <c r="T225" s="111" t="b">
        <v>1</v>
      </c>
    </row>
    <row r="226" spans="1:20" ht="13" x14ac:dyDescent="0.15">
      <c r="A226" s="135" t="s">
        <v>22</v>
      </c>
      <c r="B226" s="114" t="s">
        <v>1945</v>
      </c>
      <c r="C226" s="114" t="s">
        <v>660</v>
      </c>
      <c r="D226" s="111" t="s">
        <v>67</v>
      </c>
      <c r="E226" s="111" t="s">
        <v>61</v>
      </c>
      <c r="F226" s="132">
        <v>0.189</v>
      </c>
      <c r="G226" s="132">
        <v>1.6400000000000001E-2</v>
      </c>
      <c r="H226" s="132">
        <v>2.0999999999999999E-3</v>
      </c>
      <c r="I226" s="133">
        <v>6.9919999999999998E-17</v>
      </c>
      <c r="J226" s="136" t="s">
        <v>1494</v>
      </c>
      <c r="K226" s="136" t="s">
        <v>1494</v>
      </c>
      <c r="L226" s="136" t="s">
        <v>1494</v>
      </c>
      <c r="M226" s="136" t="s">
        <v>1494</v>
      </c>
      <c r="N226" s="136" t="s">
        <v>1494</v>
      </c>
      <c r="O226" s="136" t="s">
        <v>1494</v>
      </c>
      <c r="P226" s="136" t="s">
        <v>1494</v>
      </c>
      <c r="Q226" s="136" t="s">
        <v>1494</v>
      </c>
      <c r="R226" s="136" t="s">
        <v>1494</v>
      </c>
      <c r="S226" s="136" t="s">
        <v>1494</v>
      </c>
      <c r="T226" s="136" t="s">
        <v>1494</v>
      </c>
    </row>
    <row r="227" spans="1:20" x14ac:dyDescent="0.15">
      <c r="A227" s="131" t="s">
        <v>22</v>
      </c>
      <c r="B227" s="114" t="s">
        <v>306</v>
      </c>
      <c r="C227" s="114" t="s">
        <v>661</v>
      </c>
      <c r="D227" s="111" t="s">
        <v>67</v>
      </c>
      <c r="E227" s="111" t="s">
        <v>61</v>
      </c>
      <c r="F227" s="132">
        <v>0.27600000000000002</v>
      </c>
      <c r="G227" s="132">
        <v>-1.6299999999999999E-2</v>
      </c>
      <c r="H227" s="132">
        <v>2E-3</v>
      </c>
      <c r="I227" s="133">
        <v>1.0869999999999999E-15</v>
      </c>
      <c r="J227" s="111" t="b">
        <v>1</v>
      </c>
      <c r="K227" s="111" t="b">
        <v>1</v>
      </c>
      <c r="L227" s="111" t="b">
        <v>1</v>
      </c>
      <c r="M227" s="111" t="b">
        <v>1</v>
      </c>
      <c r="N227" s="111" t="b">
        <v>1</v>
      </c>
      <c r="O227" s="111" t="b">
        <v>1</v>
      </c>
      <c r="P227" s="111" t="b">
        <v>1</v>
      </c>
      <c r="Q227" s="111" t="b">
        <v>1</v>
      </c>
      <c r="R227" s="111" t="b">
        <v>1</v>
      </c>
      <c r="S227" s="111" t="b">
        <v>1</v>
      </c>
      <c r="T227" s="111" t="b">
        <v>1</v>
      </c>
    </row>
    <row r="228" spans="1:20" x14ac:dyDescent="0.15">
      <c r="A228" s="131" t="s">
        <v>22</v>
      </c>
      <c r="B228" s="114" t="s">
        <v>154</v>
      </c>
      <c r="C228" s="114" t="s">
        <v>509</v>
      </c>
      <c r="D228" s="111" t="s">
        <v>67</v>
      </c>
      <c r="E228" s="111" t="s">
        <v>61</v>
      </c>
      <c r="F228" s="132">
        <v>0.16500000000000001</v>
      </c>
      <c r="G228" s="132">
        <v>-2.23E-2</v>
      </c>
      <c r="H228" s="132">
        <v>2.2000000000000001E-3</v>
      </c>
      <c r="I228" s="133">
        <v>7.9379999999999996E-25</v>
      </c>
      <c r="J228" s="111" t="b">
        <v>1</v>
      </c>
      <c r="K228" s="111" t="b">
        <v>1</v>
      </c>
      <c r="L228" s="111" t="b">
        <v>1</v>
      </c>
      <c r="M228" s="111" t="b">
        <v>1</v>
      </c>
      <c r="N228" s="111" t="b">
        <v>1</v>
      </c>
      <c r="O228" s="111" t="b">
        <v>1</v>
      </c>
      <c r="P228" s="111" t="b">
        <v>1</v>
      </c>
      <c r="Q228" s="111" t="b">
        <v>1</v>
      </c>
      <c r="R228" s="111" t="b">
        <v>1</v>
      </c>
      <c r="S228" s="111" t="b">
        <v>1</v>
      </c>
      <c r="T228" s="111" t="b">
        <v>1</v>
      </c>
    </row>
    <row r="229" spans="1:20" x14ac:dyDescent="0.15">
      <c r="A229" s="131" t="s">
        <v>22</v>
      </c>
      <c r="B229" s="114" t="s">
        <v>151</v>
      </c>
      <c r="C229" s="114" t="s">
        <v>506</v>
      </c>
      <c r="D229" s="111" t="s">
        <v>67</v>
      </c>
      <c r="E229" s="111" t="s">
        <v>63</v>
      </c>
      <c r="F229" s="132">
        <v>0.62</v>
      </c>
      <c r="G229" s="132">
        <v>-1.9800000000000002E-2</v>
      </c>
      <c r="H229" s="132">
        <v>1.6999999999999999E-3</v>
      </c>
      <c r="I229" s="133">
        <v>9.8479999999999997E-31</v>
      </c>
      <c r="J229" s="111" t="b">
        <v>1</v>
      </c>
      <c r="K229" s="111" t="b">
        <v>1</v>
      </c>
      <c r="L229" s="111" t="b">
        <v>1</v>
      </c>
      <c r="M229" s="111" t="b">
        <v>1</v>
      </c>
      <c r="N229" s="111" t="b">
        <v>1</v>
      </c>
      <c r="O229" s="111" t="b">
        <v>1</v>
      </c>
      <c r="P229" s="111" t="b">
        <v>1</v>
      </c>
      <c r="Q229" s="111" t="b">
        <v>1</v>
      </c>
      <c r="R229" s="111" t="b">
        <v>1</v>
      </c>
      <c r="S229" s="111" t="b">
        <v>1</v>
      </c>
      <c r="T229" s="111" t="b">
        <v>1</v>
      </c>
    </row>
    <row r="230" spans="1:20" x14ac:dyDescent="0.15">
      <c r="A230" s="131" t="s">
        <v>22</v>
      </c>
      <c r="B230" s="114" t="s">
        <v>248</v>
      </c>
      <c r="C230" s="114" t="s">
        <v>602</v>
      </c>
      <c r="D230" s="111" t="s">
        <v>67</v>
      </c>
      <c r="E230" s="111" t="s">
        <v>61</v>
      </c>
      <c r="F230" s="132">
        <v>0.92400000000000004</v>
      </c>
      <c r="G230" s="132">
        <v>3.2899999999999999E-2</v>
      </c>
      <c r="H230" s="132">
        <v>3.0000000000000001E-3</v>
      </c>
      <c r="I230" s="133">
        <v>2.863E-31</v>
      </c>
      <c r="J230" s="111" t="b">
        <v>1</v>
      </c>
      <c r="K230" s="111" t="b">
        <v>1</v>
      </c>
      <c r="L230" s="111" t="b">
        <v>1</v>
      </c>
      <c r="M230" s="111" t="b">
        <v>1</v>
      </c>
      <c r="N230" s="111" t="b">
        <v>1</v>
      </c>
      <c r="O230" s="111" t="b">
        <v>1</v>
      </c>
      <c r="P230" s="111" t="b">
        <v>1</v>
      </c>
      <c r="Q230" s="111" t="b">
        <v>1</v>
      </c>
      <c r="R230" s="111" t="b">
        <v>1</v>
      </c>
      <c r="S230" s="111" t="b">
        <v>1</v>
      </c>
      <c r="T230" s="111" t="b">
        <v>1</v>
      </c>
    </row>
    <row r="231" spans="1:20" x14ac:dyDescent="0.15">
      <c r="A231" s="131" t="s">
        <v>22</v>
      </c>
      <c r="B231" s="114" t="s">
        <v>249</v>
      </c>
      <c r="C231" s="114" t="s">
        <v>603</v>
      </c>
      <c r="D231" s="111" t="s">
        <v>60</v>
      </c>
      <c r="E231" s="111" t="s">
        <v>63</v>
      </c>
      <c r="F231" s="132">
        <v>0.307</v>
      </c>
      <c r="G231" s="132">
        <v>2.5899999999999999E-2</v>
      </c>
      <c r="H231" s="132">
        <v>1.9E-3</v>
      </c>
      <c r="I231" s="133">
        <v>1.9949999999999999E-35</v>
      </c>
      <c r="J231" s="111" t="b">
        <v>1</v>
      </c>
      <c r="K231" s="111" t="b">
        <v>1</v>
      </c>
      <c r="L231" s="111" t="b">
        <v>1</v>
      </c>
      <c r="M231" s="111" t="b">
        <v>1</v>
      </c>
      <c r="N231" s="111" t="b">
        <v>1</v>
      </c>
      <c r="O231" s="111" t="b">
        <v>1</v>
      </c>
      <c r="P231" s="111" t="b">
        <v>1</v>
      </c>
      <c r="Q231" s="111" t="b">
        <v>1</v>
      </c>
      <c r="R231" s="111" t="b">
        <v>1</v>
      </c>
      <c r="S231" s="111" t="b">
        <v>1</v>
      </c>
      <c r="T231" s="111" t="b">
        <v>1</v>
      </c>
    </row>
    <row r="232" spans="1:20" x14ac:dyDescent="0.15">
      <c r="A232" s="131" t="s">
        <v>22</v>
      </c>
      <c r="B232" s="114" t="s">
        <v>250</v>
      </c>
      <c r="C232" s="114" t="s">
        <v>604</v>
      </c>
      <c r="D232" s="111" t="s">
        <v>67</v>
      </c>
      <c r="E232" s="111" t="s">
        <v>61</v>
      </c>
      <c r="F232" s="132">
        <v>0.16400000000000001</v>
      </c>
      <c r="G232" s="132">
        <v>-1.6E-2</v>
      </c>
      <c r="H232" s="132">
        <v>2.2000000000000001E-3</v>
      </c>
      <c r="I232" s="133">
        <v>8.3790000000000002E-14</v>
      </c>
      <c r="J232" s="111" t="b">
        <v>1</v>
      </c>
      <c r="K232" s="111" t="b">
        <v>1</v>
      </c>
      <c r="L232" s="111" t="b">
        <v>1</v>
      </c>
      <c r="M232" s="111" t="b">
        <v>1</v>
      </c>
      <c r="N232" s="111" t="b">
        <v>1</v>
      </c>
      <c r="O232" s="111" t="b">
        <v>1</v>
      </c>
      <c r="P232" s="111" t="b">
        <v>1</v>
      </c>
      <c r="Q232" s="111" t="b">
        <v>1</v>
      </c>
      <c r="R232" s="111" t="b">
        <v>1</v>
      </c>
      <c r="S232" s="111" t="b">
        <v>1</v>
      </c>
      <c r="T232" s="111" t="b">
        <v>1</v>
      </c>
    </row>
    <row r="233" spans="1:20" x14ac:dyDescent="0.15">
      <c r="A233" s="131" t="s">
        <v>22</v>
      </c>
      <c r="B233" s="114" t="s">
        <v>251</v>
      </c>
      <c r="C233" s="114" t="s">
        <v>605</v>
      </c>
      <c r="D233" s="111" t="s">
        <v>60</v>
      </c>
      <c r="E233" s="111" t="s">
        <v>63</v>
      </c>
      <c r="F233" s="132">
        <v>0.35799999999999998</v>
      </c>
      <c r="G233" s="132">
        <v>-1.06E-2</v>
      </c>
      <c r="H233" s="132">
        <v>1.8E-3</v>
      </c>
      <c r="I233" s="133">
        <v>1.9759999999999998E-9</v>
      </c>
      <c r="J233" s="111" t="b">
        <v>1</v>
      </c>
      <c r="K233" s="111" t="b">
        <v>1</v>
      </c>
      <c r="L233" s="111" t="b">
        <v>1</v>
      </c>
      <c r="M233" s="111" t="b">
        <v>1</v>
      </c>
      <c r="N233" s="111" t="b">
        <v>1</v>
      </c>
      <c r="O233" s="111" t="b">
        <v>1</v>
      </c>
      <c r="P233" s="111" t="b">
        <v>1</v>
      </c>
      <c r="Q233" s="111" t="b">
        <v>1</v>
      </c>
      <c r="R233" s="111" t="b">
        <v>1</v>
      </c>
      <c r="S233" s="111" t="b">
        <v>1</v>
      </c>
      <c r="T233" s="111" t="b">
        <v>1</v>
      </c>
    </row>
    <row r="234" spans="1:20" x14ac:dyDescent="0.15">
      <c r="A234" s="131" t="s">
        <v>22</v>
      </c>
      <c r="B234" s="114" t="s">
        <v>252</v>
      </c>
      <c r="C234" s="114" t="s">
        <v>606</v>
      </c>
      <c r="D234" s="111" t="s">
        <v>60</v>
      </c>
      <c r="E234" s="111" t="s">
        <v>61</v>
      </c>
      <c r="F234" s="132">
        <v>0.28000000000000003</v>
      </c>
      <c r="G234" s="132">
        <v>1.34E-2</v>
      </c>
      <c r="H234" s="132">
        <v>2.2000000000000001E-3</v>
      </c>
      <c r="I234" s="133">
        <v>2.841E-9</v>
      </c>
      <c r="J234" s="111" t="b">
        <v>1</v>
      </c>
      <c r="K234" s="111" t="b">
        <v>1</v>
      </c>
      <c r="L234" s="111" t="b">
        <v>1</v>
      </c>
      <c r="M234" s="111" t="b">
        <v>1</v>
      </c>
      <c r="N234" s="111" t="b">
        <v>1</v>
      </c>
      <c r="O234" s="111" t="b">
        <v>1</v>
      </c>
      <c r="P234" s="111" t="b">
        <v>1</v>
      </c>
      <c r="Q234" s="111" t="b">
        <v>1</v>
      </c>
      <c r="R234" s="111" t="b">
        <v>1</v>
      </c>
      <c r="S234" s="111" t="b">
        <v>1</v>
      </c>
      <c r="T234" s="111" t="b">
        <v>1</v>
      </c>
    </row>
    <row r="235" spans="1:20" x14ac:dyDescent="0.15">
      <c r="A235" s="131" t="s">
        <v>22</v>
      </c>
      <c r="B235" s="114" t="s">
        <v>253</v>
      </c>
      <c r="C235" s="114" t="s">
        <v>607</v>
      </c>
      <c r="D235" s="111" t="s">
        <v>67</v>
      </c>
      <c r="E235" s="111" t="s">
        <v>61</v>
      </c>
      <c r="F235" s="132">
        <v>0.48</v>
      </c>
      <c r="G235" s="132">
        <v>2.3800000000000002E-2</v>
      </c>
      <c r="H235" s="132">
        <v>1.6000000000000001E-3</v>
      </c>
      <c r="I235" s="133">
        <v>1.5589999999999999E-40</v>
      </c>
      <c r="J235" s="111" t="s">
        <v>247</v>
      </c>
      <c r="K235" s="111" t="b">
        <v>1</v>
      </c>
      <c r="L235" s="111" t="b">
        <v>1</v>
      </c>
      <c r="M235" s="111" t="b">
        <v>1</v>
      </c>
      <c r="N235" s="111" t="b">
        <v>1</v>
      </c>
      <c r="O235" s="111" t="b">
        <v>1</v>
      </c>
      <c r="P235" s="111" t="b">
        <v>1</v>
      </c>
      <c r="Q235" s="111" t="b">
        <v>1</v>
      </c>
      <c r="R235" s="111" t="b">
        <v>1</v>
      </c>
      <c r="S235" s="111" t="b">
        <v>1</v>
      </c>
      <c r="T235" s="111" t="b">
        <v>1</v>
      </c>
    </row>
    <row r="236" spans="1:20" x14ac:dyDescent="0.15">
      <c r="A236" s="131" t="s">
        <v>22</v>
      </c>
      <c r="B236" s="114" t="s">
        <v>254</v>
      </c>
      <c r="C236" s="114" t="s">
        <v>608</v>
      </c>
      <c r="D236" s="111" t="s">
        <v>63</v>
      </c>
      <c r="E236" s="111" t="s">
        <v>61</v>
      </c>
      <c r="F236" s="132">
        <v>0.314</v>
      </c>
      <c r="G236" s="132">
        <v>1.77E-2</v>
      </c>
      <c r="H236" s="132">
        <v>1.8E-3</v>
      </c>
      <c r="I236" s="133">
        <v>3.442E-23</v>
      </c>
      <c r="J236" s="111" t="b">
        <v>1</v>
      </c>
      <c r="K236" s="111" t="b">
        <v>1</v>
      </c>
      <c r="L236" s="111" t="b">
        <v>1</v>
      </c>
      <c r="M236" s="111" t="b">
        <v>1</v>
      </c>
      <c r="N236" s="111" t="s">
        <v>247</v>
      </c>
      <c r="O236" s="111" t="b">
        <v>1</v>
      </c>
      <c r="P236" s="111" t="b">
        <v>1</v>
      </c>
      <c r="Q236" s="111" t="b">
        <v>1</v>
      </c>
      <c r="R236" s="111" t="b">
        <v>1</v>
      </c>
      <c r="S236" s="111" t="b">
        <v>1</v>
      </c>
      <c r="T236" s="111" t="b">
        <v>1</v>
      </c>
    </row>
    <row r="237" spans="1:20" x14ac:dyDescent="0.15">
      <c r="A237" s="131" t="s">
        <v>22</v>
      </c>
      <c r="B237" s="114" t="s">
        <v>255</v>
      </c>
      <c r="C237" s="114" t="s">
        <v>609</v>
      </c>
      <c r="D237" s="111" t="s">
        <v>60</v>
      </c>
      <c r="E237" s="111" t="s">
        <v>63</v>
      </c>
      <c r="F237" s="132">
        <v>0.375</v>
      </c>
      <c r="G237" s="132">
        <v>-1.6799999999999999E-2</v>
      </c>
      <c r="H237" s="132">
        <v>1.6999999999999999E-3</v>
      </c>
      <c r="I237" s="133">
        <v>3.3709999999999999E-22</v>
      </c>
      <c r="J237" s="111" t="b">
        <v>1</v>
      </c>
      <c r="K237" s="111" t="b">
        <v>1</v>
      </c>
      <c r="L237" s="111" t="b">
        <v>1</v>
      </c>
      <c r="M237" s="111" t="b">
        <v>1</v>
      </c>
      <c r="N237" s="111" t="b">
        <v>1</v>
      </c>
      <c r="O237" s="111" t="b">
        <v>1</v>
      </c>
      <c r="P237" s="111" t="b">
        <v>1</v>
      </c>
      <c r="Q237" s="111" t="b">
        <v>1</v>
      </c>
      <c r="R237" s="134" t="b">
        <v>1</v>
      </c>
      <c r="S237" s="111" t="b">
        <v>1</v>
      </c>
      <c r="T237" s="111" t="b">
        <v>1</v>
      </c>
    </row>
    <row r="238" spans="1:20" x14ac:dyDescent="0.15">
      <c r="A238" s="131" t="s">
        <v>22</v>
      </c>
      <c r="B238" s="114" t="s">
        <v>256</v>
      </c>
      <c r="C238" s="114" t="s">
        <v>610</v>
      </c>
      <c r="D238" s="111" t="s">
        <v>60</v>
      </c>
      <c r="E238" s="111" t="s">
        <v>63</v>
      </c>
      <c r="F238" s="132">
        <v>0.83199999999999996</v>
      </c>
      <c r="G238" s="132">
        <v>2.3599999999999999E-2</v>
      </c>
      <c r="H238" s="132">
        <v>2.2000000000000001E-3</v>
      </c>
      <c r="I238" s="133">
        <v>3.1159999999999999E-25</v>
      </c>
      <c r="J238" s="111" t="b">
        <v>1</v>
      </c>
      <c r="K238" s="111" t="b">
        <v>1</v>
      </c>
      <c r="L238" s="111" t="b">
        <v>1</v>
      </c>
      <c r="M238" s="111" t="b">
        <v>1</v>
      </c>
      <c r="N238" s="111" t="b">
        <v>1</v>
      </c>
      <c r="O238" s="111" t="b">
        <v>1</v>
      </c>
      <c r="P238" s="111" t="b">
        <v>1</v>
      </c>
      <c r="Q238" s="111" t="b">
        <v>1</v>
      </c>
      <c r="R238" s="111" t="b">
        <v>1</v>
      </c>
      <c r="S238" s="111" t="b">
        <v>1</v>
      </c>
      <c r="T238" s="111" t="b">
        <v>1</v>
      </c>
    </row>
    <row r="239" spans="1:20" x14ac:dyDescent="0.15">
      <c r="A239" s="131" t="s">
        <v>22</v>
      </c>
      <c r="B239" s="114" t="s">
        <v>178</v>
      </c>
      <c r="C239" s="114" t="s">
        <v>533</v>
      </c>
      <c r="D239" s="111" t="s">
        <v>63</v>
      </c>
      <c r="E239" s="111" t="s">
        <v>61</v>
      </c>
      <c r="F239" s="132">
        <v>0.71399999999999997</v>
      </c>
      <c r="G239" s="132">
        <v>-7.7200000000000005E-2</v>
      </c>
      <c r="H239" s="132">
        <v>1.9E-3</v>
      </c>
      <c r="I239" s="133" t="s">
        <v>1852</v>
      </c>
      <c r="J239" s="111" t="b">
        <v>1</v>
      </c>
      <c r="K239" s="111" t="b">
        <v>1</v>
      </c>
      <c r="L239" s="111" t="b">
        <v>1</v>
      </c>
      <c r="M239" s="111" t="b">
        <v>1</v>
      </c>
      <c r="N239" s="111" t="b">
        <v>1</v>
      </c>
      <c r="O239" s="111" t="b">
        <v>1</v>
      </c>
      <c r="P239" s="111" t="b">
        <v>1</v>
      </c>
      <c r="Q239" s="111" t="b">
        <v>1</v>
      </c>
      <c r="R239" s="111" t="b">
        <v>1</v>
      </c>
      <c r="S239" s="111" t="b">
        <v>1</v>
      </c>
      <c r="T239" s="111" t="b">
        <v>1</v>
      </c>
    </row>
    <row r="240" spans="1:20" x14ac:dyDescent="0.15">
      <c r="A240" s="131" t="s">
        <v>22</v>
      </c>
      <c r="B240" s="114" t="s">
        <v>257</v>
      </c>
      <c r="C240" s="114" t="s">
        <v>611</v>
      </c>
      <c r="D240" s="111" t="s">
        <v>67</v>
      </c>
      <c r="E240" s="111" t="s">
        <v>61</v>
      </c>
      <c r="F240" s="132">
        <v>0.48799999999999999</v>
      </c>
      <c r="G240" s="132">
        <v>-1.0999999999999999E-2</v>
      </c>
      <c r="H240" s="132">
        <v>1.8E-3</v>
      </c>
      <c r="I240" s="133">
        <v>3.267E-9</v>
      </c>
      <c r="J240" s="111" t="b">
        <v>1</v>
      </c>
      <c r="K240" s="111" t="b">
        <v>1</v>
      </c>
      <c r="L240" s="111" t="b">
        <v>1</v>
      </c>
      <c r="M240" s="111" t="b">
        <v>1</v>
      </c>
      <c r="N240" s="111" t="b">
        <v>1</v>
      </c>
      <c r="O240" s="111" t="b">
        <v>1</v>
      </c>
      <c r="P240" s="111" t="b">
        <v>1</v>
      </c>
      <c r="Q240" s="111" t="b">
        <v>1</v>
      </c>
      <c r="R240" s="111" t="b">
        <v>1</v>
      </c>
      <c r="S240" s="111" t="b">
        <v>1</v>
      </c>
      <c r="T240" s="111" t="b">
        <v>1</v>
      </c>
    </row>
    <row r="241" spans="1:20" x14ac:dyDescent="0.15">
      <c r="A241" s="131" t="s">
        <v>22</v>
      </c>
      <c r="B241" s="114" t="s">
        <v>258</v>
      </c>
      <c r="C241" s="114" t="s">
        <v>612</v>
      </c>
      <c r="D241" s="111" t="s">
        <v>67</v>
      </c>
      <c r="E241" s="111" t="s">
        <v>61</v>
      </c>
      <c r="F241" s="132">
        <v>0.45400000000000001</v>
      </c>
      <c r="G241" s="132">
        <v>1.44E-2</v>
      </c>
      <c r="H241" s="132">
        <v>1.9E-3</v>
      </c>
      <c r="I241" s="133">
        <v>3.2600000000000002E-13</v>
      </c>
      <c r="J241" s="111" t="b">
        <v>1</v>
      </c>
      <c r="K241" s="111" t="b">
        <v>1</v>
      </c>
      <c r="L241" s="111" t="b">
        <v>1</v>
      </c>
      <c r="M241" s="111" t="b">
        <v>1</v>
      </c>
      <c r="N241" s="111" t="b">
        <v>1</v>
      </c>
      <c r="O241" s="111" t="b">
        <v>1</v>
      </c>
      <c r="P241" s="111" t="b">
        <v>1</v>
      </c>
      <c r="Q241" s="111" t="b">
        <v>1</v>
      </c>
      <c r="R241" s="111" t="b">
        <v>1</v>
      </c>
      <c r="S241" s="111" t="b">
        <v>1</v>
      </c>
      <c r="T241" s="111" t="b">
        <v>1</v>
      </c>
    </row>
    <row r="242" spans="1:20" x14ac:dyDescent="0.15">
      <c r="A242" s="131" t="s">
        <v>22</v>
      </c>
      <c r="B242" s="114" t="s">
        <v>259</v>
      </c>
      <c r="C242" s="114" t="s">
        <v>613</v>
      </c>
      <c r="D242" s="111" t="s">
        <v>67</v>
      </c>
      <c r="E242" s="111" t="s">
        <v>61</v>
      </c>
      <c r="F242" s="132">
        <v>0.79800000000000004</v>
      </c>
      <c r="G242" s="132">
        <v>-1.1900000000000001E-2</v>
      </c>
      <c r="H242" s="132">
        <v>2.2000000000000001E-3</v>
      </c>
      <c r="I242" s="133">
        <v>7.3339999999999997E-9</v>
      </c>
      <c r="J242" s="111" t="b">
        <v>1</v>
      </c>
      <c r="K242" s="111" t="b">
        <v>1</v>
      </c>
      <c r="L242" s="111" t="b">
        <v>1</v>
      </c>
      <c r="M242" s="111" t="b">
        <v>1</v>
      </c>
      <c r="N242" s="111" t="b">
        <v>1</v>
      </c>
      <c r="O242" s="111" t="b">
        <v>1</v>
      </c>
      <c r="P242" s="111" t="b">
        <v>1</v>
      </c>
      <c r="Q242" s="111" t="b">
        <v>1</v>
      </c>
      <c r="R242" s="111" t="b">
        <v>1</v>
      </c>
      <c r="S242" s="134" t="b">
        <v>1</v>
      </c>
      <c r="T242" s="111" t="b">
        <v>1</v>
      </c>
    </row>
    <row r="243" spans="1:20" x14ac:dyDescent="0.15">
      <c r="A243" s="131" t="s">
        <v>22</v>
      </c>
      <c r="B243" s="114" t="s">
        <v>260</v>
      </c>
      <c r="C243" s="114" t="s">
        <v>614</v>
      </c>
      <c r="D243" s="111" t="s">
        <v>67</v>
      </c>
      <c r="E243" s="111" t="s">
        <v>63</v>
      </c>
      <c r="F243" s="132">
        <v>0.18099999999999999</v>
      </c>
      <c r="G243" s="132">
        <v>-1.0999999999999999E-2</v>
      </c>
      <c r="H243" s="132">
        <v>2E-3</v>
      </c>
      <c r="I243" s="133">
        <v>3.3309999999999999E-8</v>
      </c>
      <c r="J243" s="111" t="b">
        <v>1</v>
      </c>
      <c r="K243" s="111" t="b">
        <v>1</v>
      </c>
      <c r="L243" s="111" t="b">
        <v>1</v>
      </c>
      <c r="M243" s="111" t="b">
        <v>1</v>
      </c>
      <c r="N243" s="111" t="b">
        <v>1</v>
      </c>
      <c r="O243" s="111" t="b">
        <v>1</v>
      </c>
      <c r="P243" s="111" t="b">
        <v>1</v>
      </c>
      <c r="Q243" s="111" t="b">
        <v>1</v>
      </c>
      <c r="R243" s="134" t="b">
        <v>1</v>
      </c>
      <c r="S243" s="111" t="b">
        <v>1</v>
      </c>
      <c r="T243" s="111" t="b">
        <v>1</v>
      </c>
    </row>
    <row r="244" spans="1:20" x14ac:dyDescent="0.15">
      <c r="A244" s="131" t="s">
        <v>22</v>
      </c>
      <c r="B244" s="114" t="s">
        <v>261</v>
      </c>
      <c r="C244" s="114" t="s">
        <v>615</v>
      </c>
      <c r="D244" s="111" t="s">
        <v>63</v>
      </c>
      <c r="E244" s="111" t="s">
        <v>61</v>
      </c>
      <c r="F244" s="132">
        <v>0.623</v>
      </c>
      <c r="G244" s="132">
        <v>1.4200000000000001E-2</v>
      </c>
      <c r="H244" s="132">
        <v>1.9E-3</v>
      </c>
      <c r="I244" s="133">
        <v>9.4129999999999999E-14</v>
      </c>
      <c r="J244" s="111" t="b">
        <v>1</v>
      </c>
      <c r="K244" s="111" t="b">
        <v>0</v>
      </c>
      <c r="L244" s="111" t="b">
        <v>1</v>
      </c>
      <c r="M244" s="111" t="b">
        <v>1</v>
      </c>
      <c r="N244" s="111" t="b">
        <v>1</v>
      </c>
      <c r="O244" s="111" t="b">
        <v>0</v>
      </c>
      <c r="P244" s="111" t="b">
        <v>1</v>
      </c>
      <c r="Q244" s="111" t="b">
        <v>1</v>
      </c>
      <c r="R244" s="111" t="b">
        <v>1</v>
      </c>
      <c r="S244" s="111" t="b">
        <v>1</v>
      </c>
      <c r="T244" s="111" t="b">
        <v>1</v>
      </c>
    </row>
    <row r="245" spans="1:20" x14ac:dyDescent="0.15">
      <c r="A245" s="131" t="s">
        <v>22</v>
      </c>
      <c r="B245" s="114" t="s">
        <v>262</v>
      </c>
      <c r="C245" s="114" t="s">
        <v>616</v>
      </c>
      <c r="D245" s="111" t="s">
        <v>67</v>
      </c>
      <c r="E245" s="111" t="s">
        <v>61</v>
      </c>
      <c r="F245" s="132">
        <v>0.76600000000000001</v>
      </c>
      <c r="G245" s="132">
        <v>-1.7299999999999999E-2</v>
      </c>
      <c r="H245" s="132">
        <v>2E-3</v>
      </c>
      <c r="I245" s="133">
        <v>3.4119999999999999E-20</v>
      </c>
      <c r="J245" s="111" t="b">
        <v>1</v>
      </c>
      <c r="K245" s="111" t="s">
        <v>247</v>
      </c>
      <c r="L245" s="111" t="b">
        <v>1</v>
      </c>
      <c r="M245" s="111" t="b">
        <v>1</v>
      </c>
      <c r="N245" s="111" t="b">
        <v>1</v>
      </c>
      <c r="O245" s="111" t="b">
        <v>1</v>
      </c>
      <c r="P245" s="111" t="b">
        <v>1</v>
      </c>
      <c r="Q245" s="111" t="b">
        <v>1</v>
      </c>
      <c r="R245" s="111" t="b">
        <v>1</v>
      </c>
      <c r="S245" s="111" t="b">
        <v>1</v>
      </c>
      <c r="T245" s="111" t="b">
        <v>1</v>
      </c>
    </row>
    <row r="246" spans="1:20" x14ac:dyDescent="0.15">
      <c r="A246" s="131" t="s">
        <v>22</v>
      </c>
      <c r="B246" s="114" t="s">
        <v>263</v>
      </c>
      <c r="C246" s="114" t="s">
        <v>617</v>
      </c>
      <c r="D246" s="111" t="s">
        <v>67</v>
      </c>
      <c r="E246" s="111" t="s">
        <v>63</v>
      </c>
      <c r="F246" s="132">
        <v>0.189</v>
      </c>
      <c r="G246" s="132">
        <v>-1.35E-2</v>
      </c>
      <c r="H246" s="132">
        <v>2E-3</v>
      </c>
      <c r="I246" s="133">
        <v>6.0190000000000001E-12</v>
      </c>
      <c r="J246" s="111" t="b">
        <v>1</v>
      </c>
      <c r="K246" s="111" t="b">
        <v>1</v>
      </c>
      <c r="L246" s="111" t="b">
        <v>1</v>
      </c>
      <c r="M246" s="111" t="b">
        <v>1</v>
      </c>
      <c r="N246" s="111" t="b">
        <v>1</v>
      </c>
      <c r="O246" s="111" t="b">
        <v>1</v>
      </c>
      <c r="P246" s="111" t="b">
        <v>1</v>
      </c>
      <c r="Q246" s="111" t="b">
        <v>1</v>
      </c>
      <c r="R246" s="111" t="b">
        <v>1</v>
      </c>
      <c r="S246" s="111" t="s">
        <v>247</v>
      </c>
      <c r="T246" s="111" t="b">
        <v>1</v>
      </c>
    </row>
    <row r="247" spans="1:20" x14ac:dyDescent="0.15">
      <c r="A247" s="131" t="s">
        <v>22</v>
      </c>
      <c r="B247" s="114" t="s">
        <v>264</v>
      </c>
      <c r="C247" s="114" t="s">
        <v>618</v>
      </c>
      <c r="D247" s="111" t="s">
        <v>60</v>
      </c>
      <c r="E247" s="111" t="s">
        <v>61</v>
      </c>
      <c r="F247" s="132">
        <v>0.61699999999999999</v>
      </c>
      <c r="G247" s="132">
        <v>-1.2999999999999999E-2</v>
      </c>
      <c r="H247" s="132">
        <v>1.9E-3</v>
      </c>
      <c r="I247" s="133">
        <v>3.3649999999999998E-10</v>
      </c>
      <c r="J247" s="111" t="b">
        <v>1</v>
      </c>
      <c r="K247" s="111" t="b">
        <v>1</v>
      </c>
      <c r="L247" s="111" t="b">
        <v>1</v>
      </c>
      <c r="M247" s="111" t="b">
        <v>1</v>
      </c>
      <c r="N247" s="111" t="b">
        <v>1</v>
      </c>
      <c r="O247" s="111" t="b">
        <v>1</v>
      </c>
      <c r="P247" s="111" t="b">
        <v>1</v>
      </c>
      <c r="Q247" s="111" t="b">
        <v>1</v>
      </c>
      <c r="R247" s="111" t="b">
        <v>1</v>
      </c>
      <c r="S247" s="111" t="b">
        <v>1</v>
      </c>
      <c r="T247" s="111" t="b">
        <v>1</v>
      </c>
    </row>
    <row r="248" spans="1:20" x14ac:dyDescent="0.15">
      <c r="A248" s="131" t="s">
        <v>22</v>
      </c>
      <c r="B248" s="114" t="s">
        <v>265</v>
      </c>
      <c r="C248" s="114" t="s">
        <v>619</v>
      </c>
      <c r="D248" s="111" t="s">
        <v>67</v>
      </c>
      <c r="E248" s="111" t="s">
        <v>61</v>
      </c>
      <c r="F248" s="132">
        <v>0.76</v>
      </c>
      <c r="G248" s="132">
        <v>-1.04E-2</v>
      </c>
      <c r="H248" s="132">
        <v>2.0999999999999999E-3</v>
      </c>
      <c r="I248" s="133">
        <v>3.6160000000000001E-8</v>
      </c>
      <c r="J248" s="111" t="b">
        <v>1</v>
      </c>
      <c r="K248" s="111" t="b">
        <v>1</v>
      </c>
      <c r="L248" s="111" t="b">
        <v>1</v>
      </c>
      <c r="M248" s="111" t="b">
        <v>1</v>
      </c>
      <c r="N248" s="111" t="b">
        <v>1</v>
      </c>
      <c r="O248" s="111" t="b">
        <v>1</v>
      </c>
      <c r="P248" s="111" t="b">
        <v>1</v>
      </c>
      <c r="Q248" s="111" t="b">
        <v>1</v>
      </c>
      <c r="R248" s="134" t="b">
        <v>1</v>
      </c>
      <c r="S248" s="111" t="b">
        <v>1</v>
      </c>
      <c r="T248" s="111" t="b">
        <v>1</v>
      </c>
    </row>
    <row r="249" spans="1:20" x14ac:dyDescent="0.15">
      <c r="A249" s="131" t="s">
        <v>22</v>
      </c>
      <c r="B249" s="114" t="s">
        <v>266</v>
      </c>
      <c r="C249" s="114" t="s">
        <v>620</v>
      </c>
      <c r="D249" s="111" t="s">
        <v>60</v>
      </c>
      <c r="E249" s="111" t="s">
        <v>63</v>
      </c>
      <c r="F249" s="132">
        <v>0.433</v>
      </c>
      <c r="G249" s="132">
        <v>-2.1700000000000001E-2</v>
      </c>
      <c r="H249" s="132">
        <v>1.6000000000000001E-3</v>
      </c>
      <c r="I249" s="133">
        <v>2.641E-36</v>
      </c>
      <c r="J249" s="111" t="b">
        <v>1</v>
      </c>
      <c r="K249" s="111" t="b">
        <v>1</v>
      </c>
      <c r="L249" s="111" t="b">
        <v>1</v>
      </c>
      <c r="M249" s="111" t="b">
        <v>1</v>
      </c>
      <c r="N249" s="111" t="b">
        <v>1</v>
      </c>
      <c r="O249" s="111" t="b">
        <v>1</v>
      </c>
      <c r="P249" s="111" t="b">
        <v>1</v>
      </c>
      <c r="Q249" s="111" t="b">
        <v>1</v>
      </c>
      <c r="R249" s="111" t="b">
        <v>1</v>
      </c>
      <c r="S249" s="111" t="b">
        <v>1</v>
      </c>
      <c r="T249" s="111" t="b">
        <v>1</v>
      </c>
    </row>
    <row r="250" spans="1:20" x14ac:dyDescent="0.15">
      <c r="A250" s="131" t="s">
        <v>22</v>
      </c>
      <c r="B250" s="114" t="s">
        <v>267</v>
      </c>
      <c r="C250" s="114" t="s">
        <v>621</v>
      </c>
      <c r="D250" s="111" t="s">
        <v>60</v>
      </c>
      <c r="E250" s="111" t="s">
        <v>63</v>
      </c>
      <c r="F250" s="132">
        <v>0.59799999999999998</v>
      </c>
      <c r="G250" s="132">
        <v>-9.7999999999999997E-3</v>
      </c>
      <c r="H250" s="132">
        <v>1.6999999999999999E-3</v>
      </c>
      <c r="I250" s="133">
        <v>4.641E-9</v>
      </c>
      <c r="J250" s="111" t="b">
        <v>1</v>
      </c>
      <c r="K250" s="111" t="b">
        <v>1</v>
      </c>
      <c r="L250" s="111" t="b">
        <v>1</v>
      </c>
      <c r="M250" s="111" t="b">
        <v>1</v>
      </c>
      <c r="N250" s="111" t="b">
        <v>1</v>
      </c>
      <c r="O250" s="111" t="b">
        <v>1</v>
      </c>
      <c r="P250" s="111" t="b">
        <v>1</v>
      </c>
      <c r="Q250" s="111" t="b">
        <v>1</v>
      </c>
      <c r="R250" s="111" t="b">
        <v>1</v>
      </c>
      <c r="S250" s="111" t="s">
        <v>247</v>
      </c>
      <c r="T250" s="111" t="b">
        <v>1</v>
      </c>
    </row>
    <row r="251" spans="1:20" x14ac:dyDescent="0.15">
      <c r="A251" s="131" t="s">
        <v>22</v>
      </c>
      <c r="B251" s="114" t="s">
        <v>268</v>
      </c>
      <c r="C251" s="114" t="s">
        <v>622</v>
      </c>
      <c r="D251" s="111" t="s">
        <v>67</v>
      </c>
      <c r="E251" s="111" t="s">
        <v>61</v>
      </c>
      <c r="F251" s="132">
        <v>0.32100000000000001</v>
      </c>
      <c r="G251" s="132">
        <v>-1.21E-2</v>
      </c>
      <c r="H251" s="132">
        <v>1.8E-3</v>
      </c>
      <c r="I251" s="133">
        <v>7.0860000000000001E-10</v>
      </c>
      <c r="J251" s="111" t="b">
        <v>1</v>
      </c>
      <c r="K251" s="111" t="b">
        <v>1</v>
      </c>
      <c r="L251" s="111" t="b">
        <v>1</v>
      </c>
      <c r="M251" s="111" t="b">
        <v>1</v>
      </c>
      <c r="N251" s="111" t="b">
        <v>1</v>
      </c>
      <c r="O251" s="111" t="b">
        <v>1</v>
      </c>
      <c r="P251" s="111" t="b">
        <v>1</v>
      </c>
      <c r="Q251" s="111" t="b">
        <v>1</v>
      </c>
      <c r="R251" s="111" t="b">
        <v>1</v>
      </c>
      <c r="S251" s="111" t="b">
        <v>1</v>
      </c>
      <c r="T251" s="111" t="b">
        <v>1</v>
      </c>
    </row>
    <row r="252" spans="1:20" x14ac:dyDescent="0.15">
      <c r="A252" s="131" t="s">
        <v>22</v>
      </c>
      <c r="B252" s="114" t="s">
        <v>269</v>
      </c>
      <c r="C252" s="114" t="s">
        <v>623</v>
      </c>
      <c r="D252" s="111" t="s">
        <v>67</v>
      </c>
      <c r="E252" s="111" t="s">
        <v>61</v>
      </c>
      <c r="F252" s="132">
        <v>0.35199999999999998</v>
      </c>
      <c r="G252" s="132">
        <v>1.14E-2</v>
      </c>
      <c r="H252" s="132">
        <v>1.6999999999999999E-3</v>
      </c>
      <c r="I252" s="133">
        <v>4.1239999999999998E-12</v>
      </c>
      <c r="J252" s="111" t="b">
        <v>1</v>
      </c>
      <c r="K252" s="111" t="b">
        <v>1</v>
      </c>
      <c r="L252" s="111" t="b">
        <v>1</v>
      </c>
      <c r="M252" s="111" t="b">
        <v>1</v>
      </c>
      <c r="N252" s="111" t="b">
        <v>1</v>
      </c>
      <c r="O252" s="111" t="b">
        <v>1</v>
      </c>
      <c r="P252" s="111" t="b">
        <v>1</v>
      </c>
      <c r="Q252" s="111" t="b">
        <v>1</v>
      </c>
      <c r="R252" s="111" t="b">
        <v>1</v>
      </c>
      <c r="S252" s="111" t="b">
        <v>1</v>
      </c>
      <c r="T252" s="111" t="b">
        <v>1</v>
      </c>
    </row>
    <row r="253" spans="1:20" x14ac:dyDescent="0.15">
      <c r="A253" s="131" t="s">
        <v>22</v>
      </c>
      <c r="B253" s="114" t="s">
        <v>270</v>
      </c>
      <c r="C253" s="114" t="s">
        <v>624</v>
      </c>
      <c r="D253" s="111" t="s">
        <v>63</v>
      </c>
      <c r="E253" s="111" t="s">
        <v>61</v>
      </c>
      <c r="F253" s="132">
        <v>0.38100000000000001</v>
      </c>
      <c r="G253" s="132">
        <v>1.12E-2</v>
      </c>
      <c r="H253" s="132">
        <v>1.9E-3</v>
      </c>
      <c r="I253" s="133">
        <v>3.824E-9</v>
      </c>
      <c r="J253" s="111" t="b">
        <v>1</v>
      </c>
      <c r="K253" s="111" t="b">
        <v>1</v>
      </c>
      <c r="L253" s="111" t="b">
        <v>0</v>
      </c>
      <c r="M253" s="111" t="b">
        <v>1</v>
      </c>
      <c r="N253" s="111" t="b">
        <v>1</v>
      </c>
      <c r="O253" s="111" t="b">
        <v>1</v>
      </c>
      <c r="P253" s="111" t="b">
        <v>0</v>
      </c>
      <c r="Q253" s="111" t="b">
        <v>1</v>
      </c>
      <c r="R253" s="111" t="b">
        <v>1</v>
      </c>
      <c r="S253" s="111" t="b">
        <v>1</v>
      </c>
      <c r="T253" s="111" t="b">
        <v>1</v>
      </c>
    </row>
    <row r="254" spans="1:20" x14ac:dyDescent="0.15">
      <c r="A254" s="131" t="s">
        <v>22</v>
      </c>
      <c r="B254" s="114" t="s">
        <v>271</v>
      </c>
      <c r="C254" s="114" t="s">
        <v>625</v>
      </c>
      <c r="D254" s="111" t="s">
        <v>67</v>
      </c>
      <c r="E254" s="111" t="s">
        <v>61</v>
      </c>
      <c r="F254" s="132">
        <v>0.49099999999999999</v>
      </c>
      <c r="G254" s="132">
        <v>-1.04E-2</v>
      </c>
      <c r="H254" s="132">
        <v>1.8E-3</v>
      </c>
      <c r="I254" s="133">
        <v>2.752E-9</v>
      </c>
      <c r="J254" s="111" t="b">
        <v>1</v>
      </c>
      <c r="K254" s="111" t="b">
        <v>1</v>
      </c>
      <c r="L254" s="111" t="b">
        <v>1</v>
      </c>
      <c r="M254" s="111" t="b">
        <v>1</v>
      </c>
      <c r="N254" s="111" t="b">
        <v>1</v>
      </c>
      <c r="O254" s="111" t="b">
        <v>1</v>
      </c>
      <c r="P254" s="111" t="b">
        <v>1</v>
      </c>
      <c r="Q254" s="111" t="b">
        <v>1</v>
      </c>
      <c r="R254" s="111" t="b">
        <v>1</v>
      </c>
      <c r="S254" s="111" t="b">
        <v>1</v>
      </c>
      <c r="T254" s="111" t="b">
        <v>1</v>
      </c>
    </row>
    <row r="255" spans="1:20" x14ac:dyDescent="0.15">
      <c r="A255" s="131" t="s">
        <v>22</v>
      </c>
      <c r="B255" s="114" t="s">
        <v>275</v>
      </c>
      <c r="C255" s="114" t="s">
        <v>629</v>
      </c>
      <c r="D255" s="111" t="s">
        <v>67</v>
      </c>
      <c r="E255" s="111" t="s">
        <v>61</v>
      </c>
      <c r="F255" s="132">
        <v>6.5999999999999906E-2</v>
      </c>
      <c r="G255" s="132">
        <v>-4.24E-2</v>
      </c>
      <c r="H255" s="132">
        <v>4.4000000000000003E-3</v>
      </c>
      <c r="I255" s="133">
        <v>7.6600000000000004E-25</v>
      </c>
      <c r="J255" s="111" t="b">
        <v>1</v>
      </c>
      <c r="K255" s="111" t="b">
        <v>1</v>
      </c>
      <c r="L255" s="111" t="b">
        <v>1</v>
      </c>
      <c r="M255" s="111" t="b">
        <v>1</v>
      </c>
      <c r="N255" s="111" t="b">
        <v>1</v>
      </c>
      <c r="O255" s="111" t="b">
        <v>1</v>
      </c>
      <c r="P255" s="111" t="b">
        <v>1</v>
      </c>
      <c r="Q255" s="111" t="b">
        <v>1</v>
      </c>
      <c r="R255" s="111" t="b">
        <v>1</v>
      </c>
      <c r="S255" s="111" t="b">
        <v>1</v>
      </c>
      <c r="T255" s="111" t="b">
        <v>1</v>
      </c>
    </row>
    <row r="256" spans="1:20" x14ac:dyDescent="0.15">
      <c r="A256" s="131" t="s">
        <v>22</v>
      </c>
      <c r="B256" s="114" t="s">
        <v>276</v>
      </c>
      <c r="C256" s="114" t="s">
        <v>630</v>
      </c>
      <c r="D256" s="111" t="s">
        <v>60</v>
      </c>
      <c r="E256" s="111" t="s">
        <v>63</v>
      </c>
      <c r="F256" s="132">
        <v>0.79600000000000004</v>
      </c>
      <c r="G256" s="132">
        <v>-1.5800000000000002E-2</v>
      </c>
      <c r="H256" s="132">
        <v>2.0999999999999999E-3</v>
      </c>
      <c r="I256" s="133">
        <v>5.102E-14</v>
      </c>
      <c r="J256" s="111" t="b">
        <v>1</v>
      </c>
      <c r="K256" s="111" t="b">
        <v>1</v>
      </c>
      <c r="L256" s="111" t="b">
        <v>1</v>
      </c>
      <c r="M256" s="111" t="b">
        <v>0</v>
      </c>
      <c r="N256" s="111" t="b">
        <v>1</v>
      </c>
      <c r="O256" s="111" t="b">
        <v>1</v>
      </c>
      <c r="P256" s="111" t="b">
        <v>1</v>
      </c>
      <c r="Q256" s="111" t="b">
        <v>0</v>
      </c>
      <c r="R256" s="111" t="b">
        <v>1</v>
      </c>
      <c r="S256" s="111" t="b">
        <v>1</v>
      </c>
      <c r="T256" s="111" t="b">
        <v>1</v>
      </c>
    </row>
    <row r="257" spans="1:20" x14ac:dyDescent="0.15">
      <c r="A257" s="131" t="s">
        <v>22</v>
      </c>
      <c r="B257" s="114" t="s">
        <v>277</v>
      </c>
      <c r="C257" s="114" t="s">
        <v>631</v>
      </c>
      <c r="D257" s="111" t="s">
        <v>60</v>
      </c>
      <c r="E257" s="111" t="s">
        <v>63</v>
      </c>
      <c r="F257" s="132">
        <v>6.2000000000000097E-2</v>
      </c>
      <c r="G257" s="132">
        <v>-1.6899999999999998E-2</v>
      </c>
      <c r="H257" s="132">
        <v>3.0999999999999999E-3</v>
      </c>
      <c r="I257" s="133">
        <v>1.7669999999999999E-8</v>
      </c>
      <c r="J257" s="111" t="b">
        <v>1</v>
      </c>
      <c r="K257" s="111" t="b">
        <v>1</v>
      </c>
      <c r="L257" s="111" t="b">
        <v>1</v>
      </c>
      <c r="M257" s="111" t="b">
        <v>1</v>
      </c>
      <c r="N257" s="111" t="b">
        <v>1</v>
      </c>
      <c r="O257" s="111" t="b">
        <v>1</v>
      </c>
      <c r="P257" s="111" t="b">
        <v>1</v>
      </c>
      <c r="Q257" s="111" t="b">
        <v>1</v>
      </c>
      <c r="R257" s="111" t="b">
        <v>1</v>
      </c>
      <c r="S257" s="111" t="b">
        <v>1</v>
      </c>
      <c r="T257" s="111" t="b">
        <v>1</v>
      </c>
    </row>
    <row r="258" spans="1:20" x14ac:dyDescent="0.15">
      <c r="A258" s="131" t="s">
        <v>27</v>
      </c>
      <c r="B258" s="114" t="s">
        <v>315</v>
      </c>
      <c r="C258" s="114" t="s">
        <v>670</v>
      </c>
      <c r="D258" s="111" t="s">
        <v>67</v>
      </c>
      <c r="E258" s="111" t="s">
        <v>61</v>
      </c>
      <c r="F258" s="132">
        <v>0.57399999999999995</v>
      </c>
      <c r="G258" s="132">
        <v>1.77E-2</v>
      </c>
      <c r="H258" s="132">
        <v>2E-3</v>
      </c>
      <c r="I258" s="133">
        <v>6.9729999999999997E-21</v>
      </c>
      <c r="J258" s="111" t="b">
        <v>1</v>
      </c>
      <c r="K258" s="111" t="b">
        <v>0</v>
      </c>
      <c r="L258" s="111" t="b">
        <v>1</v>
      </c>
      <c r="M258" s="111" t="b">
        <v>0</v>
      </c>
      <c r="N258" s="111" t="b">
        <v>1</v>
      </c>
      <c r="O258" s="111" t="b">
        <v>0</v>
      </c>
      <c r="P258" s="111" t="b">
        <v>1</v>
      </c>
      <c r="Q258" s="111" t="b">
        <v>0</v>
      </c>
      <c r="R258" s="111" t="b">
        <v>1</v>
      </c>
      <c r="S258" s="111" t="b">
        <v>1</v>
      </c>
      <c r="T258" s="111" t="b">
        <v>1</v>
      </c>
    </row>
    <row r="259" spans="1:20" x14ac:dyDescent="0.15">
      <c r="A259" s="131" t="s">
        <v>27</v>
      </c>
      <c r="B259" s="114" t="s">
        <v>86</v>
      </c>
      <c r="C259" s="114" t="s">
        <v>441</v>
      </c>
      <c r="D259" s="111" t="s">
        <v>60</v>
      </c>
      <c r="E259" s="111" t="s">
        <v>63</v>
      </c>
      <c r="F259" s="132">
        <v>0.40899999999999997</v>
      </c>
      <c r="G259" s="132">
        <v>-1.9900000000000001E-2</v>
      </c>
      <c r="H259" s="132">
        <v>1.9E-3</v>
      </c>
      <c r="I259" s="133">
        <v>5.8380000000000001E-28</v>
      </c>
      <c r="J259" s="111" t="b">
        <v>1</v>
      </c>
      <c r="K259" s="111" t="b">
        <v>1</v>
      </c>
      <c r="L259" s="111" t="b">
        <v>1</v>
      </c>
      <c r="M259" s="111" t="b">
        <v>1</v>
      </c>
      <c r="N259" s="111" t="b">
        <v>1</v>
      </c>
      <c r="O259" s="111" t="b">
        <v>1</v>
      </c>
      <c r="P259" s="111" t="b">
        <v>1</v>
      </c>
      <c r="Q259" s="111" t="b">
        <v>1</v>
      </c>
      <c r="R259" s="134" t="b">
        <v>1</v>
      </c>
      <c r="S259" s="134" t="b">
        <v>1</v>
      </c>
      <c r="T259" s="111" t="b">
        <v>1</v>
      </c>
    </row>
    <row r="260" spans="1:20" x14ac:dyDescent="0.15">
      <c r="A260" s="131" t="s">
        <v>27</v>
      </c>
      <c r="B260" s="114" t="s">
        <v>317</v>
      </c>
      <c r="C260" s="114" t="s">
        <v>672</v>
      </c>
      <c r="D260" s="111" t="s">
        <v>67</v>
      </c>
      <c r="E260" s="111" t="s">
        <v>61</v>
      </c>
      <c r="F260" s="132">
        <v>0.377</v>
      </c>
      <c r="G260" s="132">
        <v>-2.5000000000000001E-2</v>
      </c>
      <c r="H260" s="132">
        <v>1.9E-3</v>
      </c>
      <c r="I260" s="133">
        <v>8.4729999999999998E-39</v>
      </c>
      <c r="J260" s="111" t="b">
        <v>1</v>
      </c>
      <c r="K260" s="111" t="b">
        <v>1</v>
      </c>
      <c r="L260" s="111" t="b">
        <v>1</v>
      </c>
      <c r="M260" s="111" t="b">
        <v>1</v>
      </c>
      <c r="N260" s="111" t="b">
        <v>1</v>
      </c>
      <c r="O260" s="111" t="b">
        <v>1</v>
      </c>
      <c r="P260" s="111" t="b">
        <v>1</v>
      </c>
      <c r="Q260" s="111" t="b">
        <v>1</v>
      </c>
      <c r="R260" s="134" t="b">
        <v>1</v>
      </c>
      <c r="S260" s="111" t="b">
        <v>1</v>
      </c>
      <c r="T260" s="111" t="b">
        <v>1</v>
      </c>
    </row>
    <row r="261" spans="1:20" x14ac:dyDescent="0.15">
      <c r="A261" s="131" t="s">
        <v>27</v>
      </c>
      <c r="B261" s="114" t="s">
        <v>1941</v>
      </c>
      <c r="C261" s="114" t="s">
        <v>432</v>
      </c>
      <c r="D261" s="111" t="s">
        <v>60</v>
      </c>
      <c r="E261" s="111" t="s">
        <v>63</v>
      </c>
      <c r="F261" s="132">
        <v>0.41299999999999998</v>
      </c>
      <c r="G261" s="132">
        <v>-2.3099999999999999E-2</v>
      </c>
      <c r="H261" s="132">
        <v>1.9E-3</v>
      </c>
      <c r="I261" s="133">
        <v>8.4180000000000003E-38</v>
      </c>
      <c r="J261" s="134" t="b">
        <v>1</v>
      </c>
      <c r="K261" s="134" t="b">
        <v>1</v>
      </c>
      <c r="L261" s="111" t="b">
        <v>1</v>
      </c>
      <c r="M261" s="111" t="b">
        <v>1</v>
      </c>
      <c r="N261" s="111" t="b">
        <v>1</v>
      </c>
      <c r="O261" s="111" t="b">
        <v>1</v>
      </c>
      <c r="P261" s="111" t="b">
        <v>1</v>
      </c>
      <c r="Q261" s="111" t="b">
        <v>1</v>
      </c>
      <c r="R261" s="134" t="b">
        <v>1</v>
      </c>
      <c r="S261" s="134" t="b">
        <v>1</v>
      </c>
      <c r="T261" s="111" t="b">
        <v>1</v>
      </c>
    </row>
    <row r="262" spans="1:20" x14ac:dyDescent="0.15">
      <c r="A262" s="131" t="s">
        <v>27</v>
      </c>
      <c r="B262" s="114" t="s">
        <v>318</v>
      </c>
      <c r="C262" s="114" t="s">
        <v>673</v>
      </c>
      <c r="D262" s="111" t="s">
        <v>67</v>
      </c>
      <c r="E262" s="111" t="s">
        <v>60</v>
      </c>
      <c r="F262" s="132">
        <v>0.23599999999999999</v>
      </c>
      <c r="G262" s="132">
        <v>1.37E-2</v>
      </c>
      <c r="H262" s="132">
        <v>2.5999999999999999E-3</v>
      </c>
      <c r="I262" s="133">
        <v>1.0670000000000001E-8</v>
      </c>
      <c r="J262" s="111" t="b">
        <v>1</v>
      </c>
      <c r="K262" s="111" t="b">
        <v>1</v>
      </c>
      <c r="L262" s="111" t="b">
        <v>1</v>
      </c>
      <c r="M262" s="111" t="b">
        <v>1</v>
      </c>
      <c r="N262" s="111" t="b">
        <v>1</v>
      </c>
      <c r="O262" s="111" t="b">
        <v>1</v>
      </c>
      <c r="P262" s="111" t="b">
        <v>1</v>
      </c>
      <c r="Q262" s="111" t="b">
        <v>1</v>
      </c>
      <c r="R262" s="134" t="b">
        <v>1</v>
      </c>
      <c r="S262" s="111" t="b">
        <v>1</v>
      </c>
      <c r="T262" s="111" t="b">
        <v>1</v>
      </c>
    </row>
    <row r="263" spans="1:20" x14ac:dyDescent="0.15">
      <c r="A263" s="131" t="s">
        <v>27</v>
      </c>
      <c r="B263" s="114" t="s">
        <v>319</v>
      </c>
      <c r="C263" s="114" t="s">
        <v>674</v>
      </c>
      <c r="D263" s="111" t="s">
        <v>60</v>
      </c>
      <c r="E263" s="111" t="s">
        <v>63</v>
      </c>
      <c r="F263" s="132">
        <v>0.129</v>
      </c>
      <c r="G263" s="132">
        <v>2.0899999999999998E-2</v>
      </c>
      <c r="H263" s="132">
        <v>3.0000000000000001E-3</v>
      </c>
      <c r="I263" s="133">
        <v>1.2789999999999999E-10</v>
      </c>
      <c r="J263" s="111" t="b">
        <v>1</v>
      </c>
      <c r="K263" s="111" t="b">
        <v>1</v>
      </c>
      <c r="L263" s="111" t="b">
        <v>1</v>
      </c>
      <c r="M263" s="111" t="b">
        <v>1</v>
      </c>
      <c r="N263" s="111" t="b">
        <v>1</v>
      </c>
      <c r="O263" s="111" t="b">
        <v>1</v>
      </c>
      <c r="P263" s="111" t="b">
        <v>1</v>
      </c>
      <c r="Q263" s="111" t="b">
        <v>1</v>
      </c>
      <c r="R263" s="111" t="b">
        <v>1</v>
      </c>
      <c r="S263" s="111" t="b">
        <v>1</v>
      </c>
      <c r="T263" s="111" t="b">
        <v>1</v>
      </c>
    </row>
    <row r="264" spans="1:20" x14ac:dyDescent="0.15">
      <c r="A264" s="131" t="s">
        <v>27</v>
      </c>
      <c r="B264" s="114" t="s">
        <v>93</v>
      </c>
      <c r="C264" s="114" t="s">
        <v>448</v>
      </c>
      <c r="D264" s="111" t="s">
        <v>67</v>
      </c>
      <c r="E264" s="111" t="s">
        <v>61</v>
      </c>
      <c r="F264" s="132">
        <v>0.82299999999999995</v>
      </c>
      <c r="G264" s="132">
        <v>-1.35E-2</v>
      </c>
      <c r="H264" s="132">
        <v>2.3E-3</v>
      </c>
      <c r="I264" s="133">
        <v>1.299E-9</v>
      </c>
      <c r="J264" s="111" t="b">
        <v>1</v>
      </c>
      <c r="K264" s="111" t="b">
        <v>1</v>
      </c>
      <c r="L264" s="111" t="b">
        <v>1</v>
      </c>
      <c r="M264" s="111" t="b">
        <v>1</v>
      </c>
      <c r="N264" s="111" t="b">
        <v>1</v>
      </c>
      <c r="O264" s="111" t="b">
        <v>1</v>
      </c>
      <c r="P264" s="111" t="b">
        <v>1</v>
      </c>
      <c r="Q264" s="111" t="b">
        <v>1</v>
      </c>
      <c r="R264" s="111" t="b">
        <v>1</v>
      </c>
      <c r="S264" s="111" t="b">
        <v>1</v>
      </c>
      <c r="T264" s="111" t="b">
        <v>1</v>
      </c>
    </row>
    <row r="265" spans="1:20" x14ac:dyDescent="0.15">
      <c r="A265" s="131" t="s">
        <v>27</v>
      </c>
      <c r="B265" s="114" t="s">
        <v>320</v>
      </c>
      <c r="C265" s="114" t="s">
        <v>675</v>
      </c>
      <c r="D265" s="111" t="s">
        <v>60</v>
      </c>
      <c r="E265" s="111" t="s">
        <v>61</v>
      </c>
      <c r="F265" s="132">
        <v>0.88300000000000001</v>
      </c>
      <c r="G265" s="132">
        <v>2.58E-2</v>
      </c>
      <c r="H265" s="132">
        <v>2.8E-3</v>
      </c>
      <c r="I265" s="133">
        <v>1.504E-21</v>
      </c>
      <c r="J265" s="111" t="b">
        <v>1</v>
      </c>
      <c r="K265" s="111" t="b">
        <v>1</v>
      </c>
      <c r="L265" s="111" t="b">
        <v>1</v>
      </c>
      <c r="M265" s="111" t="b">
        <v>1</v>
      </c>
      <c r="N265" s="111" t="b">
        <v>1</v>
      </c>
      <c r="O265" s="111" t="b">
        <v>1</v>
      </c>
      <c r="P265" s="111" t="b">
        <v>1</v>
      </c>
      <c r="Q265" s="111" t="b">
        <v>1</v>
      </c>
      <c r="R265" s="134" t="b">
        <v>1</v>
      </c>
      <c r="S265" s="111" t="b">
        <v>1</v>
      </c>
      <c r="T265" s="111" t="b">
        <v>1</v>
      </c>
    </row>
    <row r="266" spans="1:20" x14ac:dyDescent="0.15">
      <c r="A266" s="131" t="s">
        <v>27</v>
      </c>
      <c r="B266" s="114" t="s">
        <v>95</v>
      </c>
      <c r="C266" s="114" t="s">
        <v>450</v>
      </c>
      <c r="D266" s="111" t="s">
        <v>67</v>
      </c>
      <c r="E266" s="111" t="s">
        <v>60</v>
      </c>
      <c r="F266" s="132">
        <v>5.9000000000000101E-2</v>
      </c>
      <c r="G266" s="132">
        <v>2.5600000000000001E-2</v>
      </c>
      <c r="H266" s="132">
        <v>4.7999999999999996E-3</v>
      </c>
      <c r="I266" s="133">
        <v>1.5959999999999999E-8</v>
      </c>
      <c r="J266" s="111" t="b">
        <v>1</v>
      </c>
      <c r="K266" s="111" t="b">
        <v>1</v>
      </c>
      <c r="L266" s="111" t="b">
        <v>1</v>
      </c>
      <c r="M266" s="111" t="b">
        <v>1</v>
      </c>
      <c r="N266" s="111" t="b">
        <v>1</v>
      </c>
      <c r="O266" s="111" t="b">
        <v>1</v>
      </c>
      <c r="P266" s="111" t="b">
        <v>1</v>
      </c>
      <c r="Q266" s="111" t="b">
        <v>1</v>
      </c>
      <c r="R266" s="111" t="b">
        <v>1</v>
      </c>
      <c r="S266" s="111" t="b">
        <v>1</v>
      </c>
      <c r="T266" s="111" t="b">
        <v>1</v>
      </c>
    </row>
    <row r="267" spans="1:20" x14ac:dyDescent="0.15">
      <c r="A267" s="131" t="s">
        <v>27</v>
      </c>
      <c r="B267" s="114" t="s">
        <v>321</v>
      </c>
      <c r="C267" s="114" t="s">
        <v>676</v>
      </c>
      <c r="D267" s="111" t="s">
        <v>63</v>
      </c>
      <c r="E267" s="111" t="s">
        <v>61</v>
      </c>
      <c r="F267" s="132">
        <v>0.3</v>
      </c>
      <c r="G267" s="132">
        <v>1.38E-2</v>
      </c>
      <c r="H267" s="132">
        <v>2.2000000000000001E-3</v>
      </c>
      <c r="I267" s="133">
        <v>1.9919999999999999E-8</v>
      </c>
      <c r="J267" s="111" t="b">
        <v>1</v>
      </c>
      <c r="K267" s="111" t="b">
        <v>1</v>
      </c>
      <c r="L267" s="111" t="b">
        <v>1</v>
      </c>
      <c r="M267" s="111" t="b">
        <v>0</v>
      </c>
      <c r="N267" s="111" t="b">
        <v>1</v>
      </c>
      <c r="O267" s="111" t="b">
        <v>1</v>
      </c>
      <c r="P267" s="111" t="b">
        <v>1</v>
      </c>
      <c r="Q267" s="111" t="s">
        <v>247</v>
      </c>
      <c r="R267" s="111" t="b">
        <v>1</v>
      </c>
      <c r="S267" s="111" t="b">
        <v>1</v>
      </c>
      <c r="T267" s="111" t="b">
        <v>1</v>
      </c>
    </row>
    <row r="268" spans="1:20" x14ac:dyDescent="0.15">
      <c r="A268" s="131" t="s">
        <v>27</v>
      </c>
      <c r="B268" s="114" t="s">
        <v>322</v>
      </c>
      <c r="C268" s="114" t="s">
        <v>677</v>
      </c>
      <c r="D268" s="111" t="s">
        <v>60</v>
      </c>
      <c r="E268" s="111" t="s">
        <v>63</v>
      </c>
      <c r="F268" s="132">
        <v>0.106</v>
      </c>
      <c r="G268" s="132">
        <v>-1.6199999999999999E-2</v>
      </c>
      <c r="H268" s="132">
        <v>3.0999999999999999E-3</v>
      </c>
      <c r="I268" s="133">
        <v>1.5239999999999999E-8</v>
      </c>
      <c r="J268" s="111" t="b">
        <v>1</v>
      </c>
      <c r="K268" s="111" t="b">
        <v>1</v>
      </c>
      <c r="L268" s="111" t="b">
        <v>1</v>
      </c>
      <c r="M268" s="111" t="b">
        <v>1</v>
      </c>
      <c r="N268" s="111" t="b">
        <v>1</v>
      </c>
      <c r="O268" s="111" t="b">
        <v>1</v>
      </c>
      <c r="P268" s="111" t="b">
        <v>1</v>
      </c>
      <c r="Q268" s="111" t="b">
        <v>1</v>
      </c>
      <c r="R268" s="111" t="b">
        <v>1</v>
      </c>
      <c r="S268" s="111" t="b">
        <v>1</v>
      </c>
      <c r="T268" s="111" t="b">
        <v>1</v>
      </c>
    </row>
    <row r="269" spans="1:20" x14ac:dyDescent="0.15">
      <c r="A269" s="131" t="s">
        <v>27</v>
      </c>
      <c r="B269" s="114" t="s">
        <v>323</v>
      </c>
      <c r="C269" s="114" t="s">
        <v>678</v>
      </c>
      <c r="D269" s="111" t="s">
        <v>60</v>
      </c>
      <c r="E269" s="111" t="s">
        <v>63</v>
      </c>
      <c r="F269" s="132">
        <v>0.60799999999999998</v>
      </c>
      <c r="G269" s="132">
        <v>-1.2500000000000001E-2</v>
      </c>
      <c r="H269" s="132">
        <v>1.9E-3</v>
      </c>
      <c r="I269" s="133">
        <v>2.8790000000000002E-11</v>
      </c>
      <c r="J269" s="111" t="b">
        <v>1</v>
      </c>
      <c r="K269" s="111" t="b">
        <v>1</v>
      </c>
      <c r="L269" s="111" t="b">
        <v>1</v>
      </c>
      <c r="M269" s="111" t="b">
        <v>1</v>
      </c>
      <c r="N269" s="111" t="b">
        <v>1</v>
      </c>
      <c r="O269" s="111" t="b">
        <v>1</v>
      </c>
      <c r="P269" s="111" t="b">
        <v>1</v>
      </c>
      <c r="Q269" s="111" t="b">
        <v>1</v>
      </c>
      <c r="R269" s="111" t="b">
        <v>1</v>
      </c>
      <c r="S269" s="111" t="b">
        <v>1</v>
      </c>
      <c r="T269" s="111" t="b">
        <v>1</v>
      </c>
    </row>
    <row r="270" spans="1:20" x14ac:dyDescent="0.15">
      <c r="A270" s="131" t="s">
        <v>27</v>
      </c>
      <c r="B270" s="114" t="s">
        <v>324</v>
      </c>
      <c r="C270" s="114" t="s">
        <v>679</v>
      </c>
      <c r="D270" s="111" t="s">
        <v>60</v>
      </c>
      <c r="E270" s="111" t="s">
        <v>63</v>
      </c>
      <c r="F270" s="132">
        <v>0.91600000000000004</v>
      </c>
      <c r="G270" s="132">
        <v>-2.0299999999999999E-2</v>
      </c>
      <c r="H270" s="132">
        <v>3.8999999999999998E-3</v>
      </c>
      <c r="I270" s="133">
        <v>2.8979999999999999E-8</v>
      </c>
      <c r="J270" s="111" t="b">
        <v>1</v>
      </c>
      <c r="K270" s="111" t="b">
        <v>1</v>
      </c>
      <c r="L270" s="111" t="b">
        <v>1</v>
      </c>
      <c r="M270" s="111" t="b">
        <v>1</v>
      </c>
      <c r="N270" s="111" t="b">
        <v>1</v>
      </c>
      <c r="O270" s="111" t="b">
        <v>1</v>
      </c>
      <c r="P270" s="111" t="b">
        <v>1</v>
      </c>
      <c r="Q270" s="111" t="b">
        <v>1</v>
      </c>
      <c r="R270" s="111" t="b">
        <v>1</v>
      </c>
      <c r="S270" s="111" t="b">
        <v>1</v>
      </c>
      <c r="T270" s="111" t="b">
        <v>1</v>
      </c>
    </row>
    <row r="271" spans="1:20" x14ac:dyDescent="0.15">
      <c r="A271" s="131" t="s">
        <v>27</v>
      </c>
      <c r="B271" s="114" t="s">
        <v>325</v>
      </c>
      <c r="C271" s="114" t="s">
        <v>680</v>
      </c>
      <c r="D271" s="111" t="s">
        <v>60</v>
      </c>
      <c r="E271" s="111" t="s">
        <v>63</v>
      </c>
      <c r="F271" s="132">
        <v>0.65300000000000002</v>
      </c>
      <c r="G271" s="132">
        <v>1.2500000000000001E-2</v>
      </c>
      <c r="H271" s="132">
        <v>2E-3</v>
      </c>
      <c r="I271" s="133">
        <v>4.039E-8</v>
      </c>
      <c r="J271" s="111" t="b">
        <v>1</v>
      </c>
      <c r="K271" s="111" t="b">
        <v>1</v>
      </c>
      <c r="L271" s="111" t="b">
        <v>1</v>
      </c>
      <c r="M271" s="111" t="b">
        <v>1</v>
      </c>
      <c r="N271" s="111" t="b">
        <v>1</v>
      </c>
      <c r="O271" s="111" t="b">
        <v>1</v>
      </c>
      <c r="P271" s="111" t="b">
        <v>1</v>
      </c>
      <c r="Q271" s="111" t="b">
        <v>1</v>
      </c>
      <c r="R271" s="111" t="b">
        <v>1</v>
      </c>
      <c r="S271" s="111" t="b">
        <v>1</v>
      </c>
      <c r="T271" s="111" t="b">
        <v>1</v>
      </c>
    </row>
    <row r="272" spans="1:20" x14ac:dyDescent="0.15">
      <c r="A272" s="131" t="s">
        <v>27</v>
      </c>
      <c r="B272" s="114" t="s">
        <v>326</v>
      </c>
      <c r="C272" s="114" t="s">
        <v>681</v>
      </c>
      <c r="D272" s="111" t="s">
        <v>67</v>
      </c>
      <c r="E272" s="111" t="s">
        <v>61</v>
      </c>
      <c r="F272" s="132">
        <v>0.5</v>
      </c>
      <c r="G272" s="132">
        <v>-1.1900000000000001E-2</v>
      </c>
      <c r="H272" s="132">
        <v>1.8E-3</v>
      </c>
      <c r="I272" s="133">
        <v>1.4770000000000001E-11</v>
      </c>
      <c r="J272" s="111" t="b">
        <v>1</v>
      </c>
      <c r="K272" s="111" t="b">
        <v>1</v>
      </c>
      <c r="L272" s="111" t="b">
        <v>1</v>
      </c>
      <c r="M272" s="111" t="b">
        <v>1</v>
      </c>
      <c r="N272" s="111" t="b">
        <v>1</v>
      </c>
      <c r="O272" s="111" t="b">
        <v>1</v>
      </c>
      <c r="P272" s="111" t="b">
        <v>1</v>
      </c>
      <c r="Q272" s="111" t="b">
        <v>1</v>
      </c>
      <c r="R272" s="111" t="b">
        <v>1</v>
      </c>
      <c r="S272" s="111" t="b">
        <v>1</v>
      </c>
      <c r="T272" s="111" t="b">
        <v>1</v>
      </c>
    </row>
    <row r="273" spans="1:20" x14ac:dyDescent="0.15">
      <c r="A273" s="131" t="s">
        <v>27</v>
      </c>
      <c r="B273" s="114" t="s">
        <v>327</v>
      </c>
      <c r="C273" s="114" t="s">
        <v>682</v>
      </c>
      <c r="D273" s="111" t="s">
        <v>60</v>
      </c>
      <c r="E273" s="111" t="s">
        <v>63</v>
      </c>
      <c r="F273" s="132">
        <v>0.54</v>
      </c>
      <c r="G273" s="132">
        <v>8.9999999999999993E-3</v>
      </c>
      <c r="H273" s="132">
        <v>1.9E-3</v>
      </c>
      <c r="I273" s="133">
        <v>4.8429999999999998E-8</v>
      </c>
      <c r="J273" s="111" t="b">
        <v>1</v>
      </c>
      <c r="K273" s="111" t="b">
        <v>1</v>
      </c>
      <c r="L273" s="111" t="b">
        <v>1</v>
      </c>
      <c r="M273" s="111" t="b">
        <v>1</v>
      </c>
      <c r="N273" s="111" t="b">
        <v>1</v>
      </c>
      <c r="O273" s="111" t="b">
        <v>1</v>
      </c>
      <c r="P273" s="111" t="b">
        <v>1</v>
      </c>
      <c r="Q273" s="111" t="b">
        <v>1</v>
      </c>
      <c r="R273" s="111" t="b">
        <v>1</v>
      </c>
      <c r="S273" s="111" t="b">
        <v>1</v>
      </c>
      <c r="T273" s="111" t="b">
        <v>1</v>
      </c>
    </row>
    <row r="274" spans="1:20" x14ac:dyDescent="0.15">
      <c r="A274" s="131" t="s">
        <v>27</v>
      </c>
      <c r="B274" s="114" t="s">
        <v>328</v>
      </c>
      <c r="C274" s="114" t="s">
        <v>683</v>
      </c>
      <c r="D274" s="111" t="s">
        <v>67</v>
      </c>
      <c r="E274" s="111" t="s">
        <v>61</v>
      </c>
      <c r="F274" s="132">
        <v>0.70699999999999996</v>
      </c>
      <c r="G274" s="132">
        <v>1.6500000000000001E-2</v>
      </c>
      <c r="H274" s="132">
        <v>2E-3</v>
      </c>
      <c r="I274" s="133">
        <v>7.3290000000000004E-17</v>
      </c>
      <c r="J274" s="111" t="b">
        <v>1</v>
      </c>
      <c r="K274" s="111" t="b">
        <v>1</v>
      </c>
      <c r="L274" s="111" t="b">
        <v>1</v>
      </c>
      <c r="M274" s="111" t="b">
        <v>1</v>
      </c>
      <c r="N274" s="111" t="b">
        <v>1</v>
      </c>
      <c r="O274" s="111" t="b">
        <v>1</v>
      </c>
      <c r="P274" s="111" t="b">
        <v>1</v>
      </c>
      <c r="Q274" s="111" t="b">
        <v>1</v>
      </c>
      <c r="R274" s="111" t="b">
        <v>1</v>
      </c>
      <c r="S274" s="111" t="b">
        <v>1</v>
      </c>
      <c r="T274" s="111" t="b">
        <v>1</v>
      </c>
    </row>
    <row r="275" spans="1:20" x14ac:dyDescent="0.15">
      <c r="A275" s="131" t="s">
        <v>27</v>
      </c>
      <c r="B275" s="114" t="s">
        <v>115</v>
      </c>
      <c r="C275" s="114" t="s">
        <v>470</v>
      </c>
      <c r="D275" s="111" t="s">
        <v>67</v>
      </c>
      <c r="E275" s="111" t="s">
        <v>61</v>
      </c>
      <c r="F275" s="132">
        <v>0.28499999999999998</v>
      </c>
      <c r="G275" s="132">
        <v>-1.8100000000000002E-2</v>
      </c>
      <c r="H275" s="132">
        <v>2.0999999999999999E-3</v>
      </c>
      <c r="I275" s="133">
        <v>1.1229999999999999E-18</v>
      </c>
      <c r="J275" s="111" t="b">
        <v>1</v>
      </c>
      <c r="K275" s="111" t="b">
        <v>1</v>
      </c>
      <c r="L275" s="111" t="b">
        <v>1</v>
      </c>
      <c r="M275" s="111" t="b">
        <v>1</v>
      </c>
      <c r="N275" s="111" t="b">
        <v>1</v>
      </c>
      <c r="O275" s="111" t="b">
        <v>1</v>
      </c>
      <c r="P275" s="111" t="b">
        <v>1</v>
      </c>
      <c r="Q275" s="111" t="b">
        <v>1</v>
      </c>
      <c r="R275" s="134" t="b">
        <v>1</v>
      </c>
      <c r="S275" s="111" t="b">
        <v>1</v>
      </c>
      <c r="T275" s="111" t="b">
        <v>1</v>
      </c>
    </row>
    <row r="276" spans="1:20" x14ac:dyDescent="0.15">
      <c r="A276" s="131" t="s">
        <v>27</v>
      </c>
      <c r="B276" s="114" t="s">
        <v>329</v>
      </c>
      <c r="C276" s="114" t="s">
        <v>684</v>
      </c>
      <c r="D276" s="111" t="s">
        <v>67</v>
      </c>
      <c r="E276" s="111" t="s">
        <v>61</v>
      </c>
      <c r="F276" s="132">
        <v>0.52400000000000002</v>
      </c>
      <c r="G276" s="132">
        <v>-1.47E-2</v>
      </c>
      <c r="H276" s="132">
        <v>1.8E-3</v>
      </c>
      <c r="I276" s="133">
        <v>3.0189999999999999E-16</v>
      </c>
      <c r="J276" s="111" t="b">
        <v>1</v>
      </c>
      <c r="K276" s="111" t="b">
        <v>1</v>
      </c>
      <c r="L276" s="111" t="b">
        <v>1</v>
      </c>
      <c r="M276" s="111" t="b">
        <v>1</v>
      </c>
      <c r="N276" s="111" t="b">
        <v>1</v>
      </c>
      <c r="O276" s="111" t="b">
        <v>1</v>
      </c>
      <c r="P276" s="111" t="b">
        <v>1</v>
      </c>
      <c r="Q276" s="111" t="b">
        <v>1</v>
      </c>
      <c r="R276" s="111" t="b">
        <v>1</v>
      </c>
      <c r="S276" s="111" t="b">
        <v>1</v>
      </c>
      <c r="T276" s="111" t="b">
        <v>1</v>
      </c>
    </row>
    <row r="277" spans="1:20" x14ac:dyDescent="0.15">
      <c r="A277" s="131" t="s">
        <v>27</v>
      </c>
      <c r="B277" s="114" t="s">
        <v>330</v>
      </c>
      <c r="C277" s="114" t="s">
        <v>685</v>
      </c>
      <c r="D277" s="111" t="s">
        <v>67</v>
      </c>
      <c r="E277" s="111" t="s">
        <v>63</v>
      </c>
      <c r="F277" s="132">
        <v>0.12</v>
      </c>
      <c r="G277" s="132">
        <v>-1.7999999999999999E-2</v>
      </c>
      <c r="H277" s="132">
        <v>3.2000000000000002E-3</v>
      </c>
      <c r="I277" s="133">
        <v>2.084E-8</v>
      </c>
      <c r="J277" s="111" t="b">
        <v>1</v>
      </c>
      <c r="K277" s="111" t="b">
        <v>1</v>
      </c>
      <c r="L277" s="111" t="b">
        <v>1</v>
      </c>
      <c r="M277" s="111" t="b">
        <v>1</v>
      </c>
      <c r="N277" s="111" t="b">
        <v>1</v>
      </c>
      <c r="O277" s="111" t="b">
        <v>1</v>
      </c>
      <c r="P277" s="111" t="b">
        <v>1</v>
      </c>
      <c r="Q277" s="111" t="b">
        <v>1</v>
      </c>
      <c r="R277" s="111" t="b">
        <v>1</v>
      </c>
      <c r="S277" s="111" t="b">
        <v>1</v>
      </c>
      <c r="T277" s="111" t="b">
        <v>1</v>
      </c>
    </row>
    <row r="278" spans="1:20" x14ac:dyDescent="0.15">
      <c r="A278" s="131" t="s">
        <v>27</v>
      </c>
      <c r="B278" s="114" t="s">
        <v>331</v>
      </c>
      <c r="C278" s="114" t="s">
        <v>686</v>
      </c>
      <c r="D278" s="111" t="s">
        <v>60</v>
      </c>
      <c r="E278" s="111" t="s">
        <v>61</v>
      </c>
      <c r="F278" s="132">
        <v>3.2000000000000001E-2</v>
      </c>
      <c r="G278" s="132">
        <v>4.2799999999999998E-2</v>
      </c>
      <c r="H278" s="132">
        <v>5.8999999999999999E-3</v>
      </c>
      <c r="I278" s="133">
        <v>1.4230000000000001E-11</v>
      </c>
      <c r="J278" s="111" t="b">
        <v>1</v>
      </c>
      <c r="K278" s="111" t="b">
        <v>1</v>
      </c>
      <c r="L278" s="111" t="b">
        <v>1</v>
      </c>
      <c r="M278" s="111" t="b">
        <v>1</v>
      </c>
      <c r="N278" s="111" t="b">
        <v>1</v>
      </c>
      <c r="O278" s="111" t="b">
        <v>1</v>
      </c>
      <c r="P278" s="111" t="b">
        <v>1</v>
      </c>
      <c r="Q278" s="111" t="b">
        <v>1</v>
      </c>
      <c r="R278" s="111" t="b">
        <v>1</v>
      </c>
      <c r="S278" s="111" t="b">
        <v>1</v>
      </c>
      <c r="T278" s="111" t="b">
        <v>1</v>
      </c>
    </row>
    <row r="279" spans="1:20" x14ac:dyDescent="0.15">
      <c r="A279" s="131" t="s">
        <v>27</v>
      </c>
      <c r="B279" s="114" t="s">
        <v>332</v>
      </c>
      <c r="C279" s="114" t="s">
        <v>687</v>
      </c>
      <c r="D279" s="111" t="s">
        <v>67</v>
      </c>
      <c r="E279" s="111" t="s">
        <v>61</v>
      </c>
      <c r="F279" s="132">
        <v>0.95799999999999996</v>
      </c>
      <c r="G279" s="132">
        <v>3.9199999999999999E-2</v>
      </c>
      <c r="H279" s="132">
        <v>6.3E-3</v>
      </c>
      <c r="I279" s="133">
        <v>1.064E-9</v>
      </c>
      <c r="J279" s="111" t="s">
        <v>247</v>
      </c>
      <c r="K279" s="111" t="b">
        <v>1</v>
      </c>
      <c r="L279" s="111" t="b">
        <v>1</v>
      </c>
      <c r="M279" s="111" t="b">
        <v>1</v>
      </c>
      <c r="N279" s="111" t="s">
        <v>247</v>
      </c>
      <c r="O279" s="111" t="b">
        <v>1</v>
      </c>
      <c r="P279" s="111" t="b">
        <v>1</v>
      </c>
      <c r="Q279" s="111" t="b">
        <v>1</v>
      </c>
      <c r="R279" s="134" t="b">
        <v>1</v>
      </c>
      <c r="S279" s="111" t="s">
        <v>247</v>
      </c>
      <c r="T279" s="111" t="b">
        <v>1</v>
      </c>
    </row>
    <row r="280" spans="1:20" x14ac:dyDescent="0.15">
      <c r="A280" s="131" t="s">
        <v>27</v>
      </c>
      <c r="B280" s="114" t="s">
        <v>333</v>
      </c>
      <c r="C280" s="114" t="s">
        <v>688</v>
      </c>
      <c r="D280" s="111" t="s">
        <v>67</v>
      </c>
      <c r="E280" s="111" t="s">
        <v>61</v>
      </c>
      <c r="F280" s="132">
        <v>0.60199999999999998</v>
      </c>
      <c r="G280" s="132">
        <v>1.12E-2</v>
      </c>
      <c r="H280" s="132">
        <v>1.9E-3</v>
      </c>
      <c r="I280" s="133">
        <v>7.7499999999999999E-9</v>
      </c>
      <c r="J280" s="111" t="b">
        <v>1</v>
      </c>
      <c r="K280" s="111" t="b">
        <v>1</v>
      </c>
      <c r="L280" s="111" t="b">
        <v>1</v>
      </c>
      <c r="M280" s="111" t="b">
        <v>1</v>
      </c>
      <c r="N280" s="111" t="b">
        <v>1</v>
      </c>
      <c r="O280" s="111" t="b">
        <v>1</v>
      </c>
      <c r="P280" s="111" t="b">
        <v>1</v>
      </c>
      <c r="Q280" s="111" t="b">
        <v>1</v>
      </c>
      <c r="R280" s="134" t="b">
        <v>1</v>
      </c>
      <c r="S280" s="111" t="b">
        <v>1</v>
      </c>
      <c r="T280" s="111" t="b">
        <v>1</v>
      </c>
    </row>
    <row r="281" spans="1:20" x14ac:dyDescent="0.15">
      <c r="A281" s="131" t="s">
        <v>27</v>
      </c>
      <c r="B281" s="114" t="s">
        <v>334</v>
      </c>
      <c r="C281" s="114" t="s">
        <v>689</v>
      </c>
      <c r="D281" s="111" t="s">
        <v>67</v>
      </c>
      <c r="E281" s="111" t="s">
        <v>61</v>
      </c>
      <c r="F281" s="132">
        <v>0.45600000000000002</v>
      </c>
      <c r="G281" s="132">
        <v>-1.0500000000000001E-2</v>
      </c>
      <c r="H281" s="132">
        <v>1.9E-3</v>
      </c>
      <c r="I281" s="133">
        <v>1.0929999999999999E-8</v>
      </c>
      <c r="J281" s="111" t="b">
        <v>1</v>
      </c>
      <c r="K281" s="111" t="b">
        <v>1</v>
      </c>
      <c r="L281" s="111" t="b">
        <v>1</v>
      </c>
      <c r="M281" s="111" t="b">
        <v>1</v>
      </c>
      <c r="N281" s="111" t="b">
        <v>1</v>
      </c>
      <c r="O281" s="111" t="b">
        <v>1</v>
      </c>
      <c r="P281" s="111" t="b">
        <v>1</v>
      </c>
      <c r="Q281" s="111" t="b">
        <v>1</v>
      </c>
      <c r="R281" s="111" t="b">
        <v>1</v>
      </c>
      <c r="S281" s="111" t="b">
        <v>1</v>
      </c>
      <c r="T281" s="111" t="b">
        <v>1</v>
      </c>
    </row>
    <row r="282" spans="1:20" x14ac:dyDescent="0.15">
      <c r="A282" s="131" t="s">
        <v>27</v>
      </c>
      <c r="B282" s="114" t="s">
        <v>335</v>
      </c>
      <c r="C282" s="114" t="s">
        <v>690</v>
      </c>
      <c r="D282" s="111" t="s">
        <v>67</v>
      </c>
      <c r="E282" s="111" t="s">
        <v>61</v>
      </c>
      <c r="F282" s="132">
        <v>0.68600000000000005</v>
      </c>
      <c r="G282" s="132">
        <v>-1.15E-2</v>
      </c>
      <c r="H282" s="132">
        <v>2E-3</v>
      </c>
      <c r="I282" s="133">
        <v>1.133E-8</v>
      </c>
      <c r="J282" s="111" t="b">
        <v>1</v>
      </c>
      <c r="K282" s="111" t="b">
        <v>1</v>
      </c>
      <c r="L282" s="111" t="b">
        <v>1</v>
      </c>
      <c r="M282" s="111" t="b">
        <v>1</v>
      </c>
      <c r="N282" s="111" t="b">
        <v>1</v>
      </c>
      <c r="O282" s="111" t="b">
        <v>1</v>
      </c>
      <c r="P282" s="111" t="b">
        <v>1</v>
      </c>
      <c r="Q282" s="111" t="b">
        <v>1</v>
      </c>
      <c r="R282" s="111" t="b">
        <v>1</v>
      </c>
      <c r="S282" s="111" t="b">
        <v>1</v>
      </c>
      <c r="T282" s="111" t="b">
        <v>1</v>
      </c>
    </row>
    <row r="283" spans="1:20" x14ac:dyDescent="0.15">
      <c r="A283" s="131" t="s">
        <v>27</v>
      </c>
      <c r="B283" s="114" t="s">
        <v>336</v>
      </c>
      <c r="C283" s="114" t="s">
        <v>691</v>
      </c>
      <c r="D283" s="111" t="s">
        <v>60</v>
      </c>
      <c r="E283" s="111" t="s">
        <v>63</v>
      </c>
      <c r="F283" s="132">
        <v>0.748</v>
      </c>
      <c r="G283" s="132">
        <v>1.2800000000000001E-2</v>
      </c>
      <c r="H283" s="132">
        <v>2.5000000000000001E-3</v>
      </c>
      <c r="I283" s="133">
        <v>2.7649999999999999E-8</v>
      </c>
      <c r="J283" s="111" t="b">
        <v>1</v>
      </c>
      <c r="K283" s="111" t="b">
        <v>1</v>
      </c>
      <c r="L283" s="111" t="b">
        <v>1</v>
      </c>
      <c r="M283" s="111" t="b">
        <v>1</v>
      </c>
      <c r="N283" s="111" t="b">
        <v>1</v>
      </c>
      <c r="O283" s="111" t="b">
        <v>1</v>
      </c>
      <c r="P283" s="111" t="b">
        <v>1</v>
      </c>
      <c r="Q283" s="111" t="b">
        <v>1</v>
      </c>
      <c r="R283" s="111" t="b">
        <v>1</v>
      </c>
      <c r="S283" s="111" t="b">
        <v>1</v>
      </c>
      <c r="T283" s="111" t="b">
        <v>1</v>
      </c>
    </row>
    <row r="284" spans="1:20" x14ac:dyDescent="0.15">
      <c r="A284" s="131" t="s">
        <v>27</v>
      </c>
      <c r="B284" s="114" t="s">
        <v>337</v>
      </c>
      <c r="C284" s="114" t="s">
        <v>692</v>
      </c>
      <c r="D284" s="111" t="s">
        <v>67</v>
      </c>
      <c r="E284" s="111" t="s">
        <v>61</v>
      </c>
      <c r="F284" s="132">
        <v>0.47099999999999997</v>
      </c>
      <c r="G284" s="132">
        <v>-2.1899999999999999E-2</v>
      </c>
      <c r="H284" s="132">
        <v>1.9E-3</v>
      </c>
      <c r="I284" s="133">
        <v>8.3420000000000005E-30</v>
      </c>
      <c r="J284" s="111" t="b">
        <v>1</v>
      </c>
      <c r="K284" s="111" t="b">
        <v>1</v>
      </c>
      <c r="L284" s="111" t="b">
        <v>1</v>
      </c>
      <c r="M284" s="111" t="b">
        <v>1</v>
      </c>
      <c r="N284" s="111" t="b">
        <v>1</v>
      </c>
      <c r="O284" s="111" t="b">
        <v>1</v>
      </c>
      <c r="P284" s="111" t="b">
        <v>1</v>
      </c>
      <c r="Q284" s="111" t="b">
        <v>1</v>
      </c>
      <c r="R284" s="134" t="b">
        <v>1</v>
      </c>
      <c r="S284" s="111" t="b">
        <v>1</v>
      </c>
      <c r="T284" s="111" t="b">
        <v>1</v>
      </c>
    </row>
    <row r="285" spans="1:20" ht="13" x14ac:dyDescent="0.15">
      <c r="A285" s="135" t="s">
        <v>27</v>
      </c>
      <c r="B285" s="114" t="s">
        <v>1946</v>
      </c>
      <c r="C285" s="114" t="s">
        <v>693</v>
      </c>
      <c r="D285" s="111" t="s">
        <v>60</v>
      </c>
      <c r="E285" s="111" t="s">
        <v>63</v>
      </c>
      <c r="F285" s="132">
        <v>0.92100000000000004</v>
      </c>
      <c r="G285" s="132">
        <v>-2.1600000000000001E-2</v>
      </c>
      <c r="H285" s="132">
        <v>3.5000000000000001E-3</v>
      </c>
      <c r="I285" s="133">
        <v>6.0510000000000006E-11</v>
      </c>
      <c r="J285" s="111" t="s">
        <v>1494</v>
      </c>
      <c r="K285" s="111" t="s">
        <v>1494</v>
      </c>
      <c r="L285" s="111" t="s">
        <v>1494</v>
      </c>
      <c r="M285" s="111" t="s">
        <v>1494</v>
      </c>
      <c r="N285" s="111" t="s">
        <v>1494</v>
      </c>
      <c r="O285" s="111" t="s">
        <v>1494</v>
      </c>
      <c r="P285" s="111" t="s">
        <v>1494</v>
      </c>
      <c r="Q285" s="111" t="s">
        <v>1494</v>
      </c>
      <c r="R285" s="111" t="s">
        <v>1494</v>
      </c>
      <c r="S285" s="111" t="s">
        <v>1494</v>
      </c>
      <c r="T285" s="111" t="s">
        <v>1494</v>
      </c>
    </row>
    <row r="286" spans="1:20" x14ac:dyDescent="0.15">
      <c r="A286" s="131" t="s">
        <v>27</v>
      </c>
      <c r="B286" s="114" t="s">
        <v>249</v>
      </c>
      <c r="C286" s="114" t="s">
        <v>603</v>
      </c>
      <c r="D286" s="111" t="s">
        <v>60</v>
      </c>
      <c r="E286" s="111" t="s">
        <v>63</v>
      </c>
      <c r="F286" s="132">
        <v>0.307</v>
      </c>
      <c r="G286" s="132">
        <v>-1.1599999999999999E-2</v>
      </c>
      <c r="H286" s="132">
        <v>2.0999999999999999E-3</v>
      </c>
      <c r="I286" s="133">
        <v>1.237E-9</v>
      </c>
      <c r="J286" s="111" t="b">
        <v>1</v>
      </c>
      <c r="K286" s="111" t="b">
        <v>1</v>
      </c>
      <c r="L286" s="111" t="b">
        <v>1</v>
      </c>
      <c r="M286" s="111" t="b">
        <v>1</v>
      </c>
      <c r="N286" s="111" t="b">
        <v>1</v>
      </c>
      <c r="O286" s="111" t="b">
        <v>1</v>
      </c>
      <c r="P286" s="111" t="b">
        <v>1</v>
      </c>
      <c r="Q286" s="111" t="b">
        <v>1</v>
      </c>
      <c r="R286" s="134" t="b">
        <v>1</v>
      </c>
      <c r="S286" s="134" t="b">
        <v>1</v>
      </c>
      <c r="T286" s="111" t="b">
        <v>1</v>
      </c>
    </row>
    <row r="287" spans="1:20" x14ac:dyDescent="0.15">
      <c r="A287" s="131" t="s">
        <v>27</v>
      </c>
      <c r="B287" s="114" t="s">
        <v>307</v>
      </c>
      <c r="C287" s="114" t="s">
        <v>662</v>
      </c>
      <c r="D287" s="111" t="s">
        <v>60</v>
      </c>
      <c r="E287" s="111" t="s">
        <v>63</v>
      </c>
      <c r="F287" s="132">
        <v>0.96299999999999997</v>
      </c>
      <c r="G287" s="132">
        <v>-3.4500000000000003E-2</v>
      </c>
      <c r="H287" s="132">
        <v>5.7000000000000002E-3</v>
      </c>
      <c r="I287" s="133">
        <v>3.858E-10</v>
      </c>
      <c r="J287" s="111" t="b">
        <v>1</v>
      </c>
      <c r="K287" s="111" t="b">
        <v>1</v>
      </c>
      <c r="L287" s="111" t="b">
        <v>1</v>
      </c>
      <c r="M287" s="111" t="b">
        <v>1</v>
      </c>
      <c r="N287" s="111" t="b">
        <v>1</v>
      </c>
      <c r="O287" s="111" t="b">
        <v>1</v>
      </c>
      <c r="P287" s="111" t="b">
        <v>1</v>
      </c>
      <c r="Q287" s="111" t="b">
        <v>1</v>
      </c>
      <c r="R287" s="111" t="b">
        <v>1</v>
      </c>
      <c r="S287" s="111" t="b">
        <v>1</v>
      </c>
      <c r="T287" s="111" t="b">
        <v>1</v>
      </c>
    </row>
    <row r="288" spans="1:20" x14ac:dyDescent="0.15">
      <c r="A288" s="131" t="s">
        <v>27</v>
      </c>
      <c r="B288" s="114" t="s">
        <v>308</v>
      </c>
      <c r="C288" s="114" t="s">
        <v>663</v>
      </c>
      <c r="D288" s="111" t="s">
        <v>60</v>
      </c>
      <c r="E288" s="111" t="s">
        <v>63</v>
      </c>
      <c r="F288" s="132">
        <v>0.93100000000000005</v>
      </c>
      <c r="G288" s="132">
        <v>-2.0400000000000001E-2</v>
      </c>
      <c r="H288" s="132">
        <v>3.8999999999999998E-3</v>
      </c>
      <c r="I288" s="133">
        <v>1.18E-8</v>
      </c>
      <c r="J288" s="111" t="b">
        <v>1</v>
      </c>
      <c r="K288" s="111" t="b">
        <v>1</v>
      </c>
      <c r="L288" s="111" t="b">
        <v>1</v>
      </c>
      <c r="M288" s="111" t="b">
        <v>1</v>
      </c>
      <c r="N288" s="111" t="b">
        <v>1</v>
      </c>
      <c r="O288" s="111" t="b">
        <v>1</v>
      </c>
      <c r="P288" s="111" t="b">
        <v>1</v>
      </c>
      <c r="Q288" s="111" t="b">
        <v>1</v>
      </c>
      <c r="R288" s="111" t="b">
        <v>1</v>
      </c>
      <c r="S288" s="111" t="b">
        <v>1</v>
      </c>
      <c r="T288" s="111" t="b">
        <v>1</v>
      </c>
    </row>
    <row r="289" spans="1:20" x14ac:dyDescent="0.15">
      <c r="A289" s="131" t="s">
        <v>27</v>
      </c>
      <c r="B289" s="114" t="s">
        <v>309</v>
      </c>
      <c r="C289" s="114" t="s">
        <v>664</v>
      </c>
      <c r="D289" s="111" t="s">
        <v>67</v>
      </c>
      <c r="E289" s="111" t="s">
        <v>61</v>
      </c>
      <c r="F289" s="132">
        <v>0.82399999999999995</v>
      </c>
      <c r="G289" s="132">
        <v>1.77E-2</v>
      </c>
      <c r="H289" s="132">
        <v>2.5000000000000001E-3</v>
      </c>
      <c r="I289" s="133">
        <v>6.8790000000000001E-12</v>
      </c>
      <c r="J289" s="111" t="b">
        <v>1</v>
      </c>
      <c r="K289" s="111" t="b">
        <v>1</v>
      </c>
      <c r="L289" s="111" t="b">
        <v>1</v>
      </c>
      <c r="M289" s="111" t="b">
        <v>1</v>
      </c>
      <c r="N289" s="111" t="b">
        <v>1</v>
      </c>
      <c r="O289" s="111" t="b">
        <v>1</v>
      </c>
      <c r="P289" s="111" t="b">
        <v>1</v>
      </c>
      <c r="Q289" s="111" t="b">
        <v>1</v>
      </c>
      <c r="R289" s="111" t="b">
        <v>1</v>
      </c>
      <c r="S289" s="111" t="b">
        <v>1</v>
      </c>
      <c r="T289" s="111" t="b">
        <v>1</v>
      </c>
    </row>
    <row r="290" spans="1:20" x14ac:dyDescent="0.15">
      <c r="A290" s="131" t="s">
        <v>27</v>
      </c>
      <c r="B290" s="114" t="s">
        <v>310</v>
      </c>
      <c r="C290" s="114" t="s">
        <v>665</v>
      </c>
      <c r="D290" s="111" t="s">
        <v>67</v>
      </c>
      <c r="E290" s="111" t="s">
        <v>61</v>
      </c>
      <c r="F290" s="132">
        <v>0.33900000000000002</v>
      </c>
      <c r="G290" s="132">
        <v>-1.2699999999999999E-2</v>
      </c>
      <c r="H290" s="132">
        <v>2E-3</v>
      </c>
      <c r="I290" s="133">
        <v>5.9960000000000005E-11</v>
      </c>
      <c r="J290" s="111" t="b">
        <v>1</v>
      </c>
      <c r="K290" s="111" t="b">
        <v>1</v>
      </c>
      <c r="L290" s="111" t="b">
        <v>1</v>
      </c>
      <c r="M290" s="111" t="b">
        <v>1</v>
      </c>
      <c r="N290" s="111" t="b">
        <v>1</v>
      </c>
      <c r="O290" s="111" t="b">
        <v>1</v>
      </c>
      <c r="P290" s="111" t="b">
        <v>1</v>
      </c>
      <c r="Q290" s="111" t="b">
        <v>1</v>
      </c>
      <c r="R290" s="111" t="b">
        <v>1</v>
      </c>
      <c r="S290" s="111" t="b">
        <v>1</v>
      </c>
      <c r="T290" s="111" t="b">
        <v>1</v>
      </c>
    </row>
    <row r="291" spans="1:20" x14ac:dyDescent="0.15">
      <c r="A291" s="131" t="s">
        <v>27</v>
      </c>
      <c r="B291" s="114" t="s">
        <v>311</v>
      </c>
      <c r="C291" s="114" t="s">
        <v>666</v>
      </c>
      <c r="D291" s="111" t="s">
        <v>67</v>
      </c>
      <c r="E291" s="111" t="s">
        <v>63</v>
      </c>
      <c r="F291" s="132">
        <v>0.79</v>
      </c>
      <c r="G291" s="132">
        <v>1.54E-2</v>
      </c>
      <c r="H291" s="132">
        <v>2.5999999999999999E-3</v>
      </c>
      <c r="I291" s="133">
        <v>4.6820000000000002E-9</v>
      </c>
      <c r="J291" s="111" t="b">
        <v>1</v>
      </c>
      <c r="K291" s="111" t="b">
        <v>1</v>
      </c>
      <c r="L291" s="111" t="b">
        <v>1</v>
      </c>
      <c r="M291" s="111" t="b">
        <v>1</v>
      </c>
      <c r="N291" s="111" t="b">
        <v>1</v>
      </c>
      <c r="O291" s="111" t="b">
        <v>1</v>
      </c>
      <c r="P291" s="111" t="b">
        <v>1</v>
      </c>
      <c r="Q291" s="111" t="b">
        <v>1</v>
      </c>
      <c r="R291" s="134" t="b">
        <v>1</v>
      </c>
      <c r="S291" s="111" t="b">
        <v>1</v>
      </c>
      <c r="T291" s="111" t="b">
        <v>1</v>
      </c>
    </row>
    <row r="292" spans="1:20" x14ac:dyDescent="0.15">
      <c r="A292" s="131" t="s">
        <v>27</v>
      </c>
      <c r="B292" s="114" t="s">
        <v>312</v>
      </c>
      <c r="C292" s="114" t="s">
        <v>667</v>
      </c>
      <c r="D292" s="111" t="s">
        <v>60</v>
      </c>
      <c r="E292" s="111" t="s">
        <v>63</v>
      </c>
      <c r="F292" s="132">
        <v>0.47099999999999997</v>
      </c>
      <c r="G292" s="132">
        <v>-1.11E-2</v>
      </c>
      <c r="H292" s="132">
        <v>1.8E-3</v>
      </c>
      <c r="I292" s="133">
        <v>2.7080000000000002E-9</v>
      </c>
      <c r="J292" s="111" t="b">
        <v>1</v>
      </c>
      <c r="K292" s="111" t="b">
        <v>1</v>
      </c>
      <c r="L292" s="111" t="b">
        <v>1</v>
      </c>
      <c r="M292" s="111" t="b">
        <v>1</v>
      </c>
      <c r="N292" s="111" t="b">
        <v>1</v>
      </c>
      <c r="O292" s="111" t="b">
        <v>1</v>
      </c>
      <c r="P292" s="111" t="b">
        <v>1</v>
      </c>
      <c r="Q292" s="111" t="b">
        <v>1</v>
      </c>
      <c r="R292" s="111" t="b">
        <v>1</v>
      </c>
      <c r="S292" s="111" t="b">
        <v>1</v>
      </c>
      <c r="T292" s="111" t="b">
        <v>1</v>
      </c>
    </row>
    <row r="293" spans="1:20" x14ac:dyDescent="0.15">
      <c r="A293" s="131" t="s">
        <v>27</v>
      </c>
      <c r="B293" s="114" t="s">
        <v>313</v>
      </c>
      <c r="C293" s="114" t="s">
        <v>668</v>
      </c>
      <c r="D293" s="111" t="s">
        <v>60</v>
      </c>
      <c r="E293" s="111" t="s">
        <v>63</v>
      </c>
      <c r="F293" s="132">
        <v>0.60199999999999998</v>
      </c>
      <c r="G293" s="132">
        <v>1.4200000000000001E-2</v>
      </c>
      <c r="H293" s="132">
        <v>2.5000000000000001E-3</v>
      </c>
      <c r="I293" s="133">
        <v>1.777E-9</v>
      </c>
      <c r="J293" s="111" t="b">
        <v>1</v>
      </c>
      <c r="K293" s="111" t="b">
        <v>1</v>
      </c>
      <c r="L293" s="111" t="b">
        <v>1</v>
      </c>
      <c r="M293" s="111" t="s">
        <v>247</v>
      </c>
      <c r="N293" s="111" t="b">
        <v>1</v>
      </c>
      <c r="O293" s="111" t="b">
        <v>1</v>
      </c>
      <c r="P293" s="111" t="b">
        <v>1</v>
      </c>
      <c r="Q293" s="111" t="s">
        <v>247</v>
      </c>
      <c r="R293" s="111" t="b">
        <v>1</v>
      </c>
      <c r="S293" s="111" t="b">
        <v>1</v>
      </c>
      <c r="T293" s="111" t="b">
        <v>1</v>
      </c>
    </row>
    <row r="294" spans="1:20" x14ac:dyDescent="0.15">
      <c r="A294" s="131" t="s">
        <v>27</v>
      </c>
      <c r="B294" s="114" t="s">
        <v>314</v>
      </c>
      <c r="C294" s="114" t="s">
        <v>669</v>
      </c>
      <c r="D294" s="111" t="s">
        <v>67</v>
      </c>
      <c r="E294" s="111" t="s">
        <v>61</v>
      </c>
      <c r="F294" s="132">
        <v>0.65800000000000003</v>
      </c>
      <c r="G294" s="132">
        <v>-1.21E-2</v>
      </c>
      <c r="H294" s="132">
        <v>1.9E-3</v>
      </c>
      <c r="I294" s="133">
        <v>3.8649999999999997E-11</v>
      </c>
      <c r="J294" s="111" t="b">
        <v>1</v>
      </c>
      <c r="K294" s="111" t="b">
        <v>1</v>
      </c>
      <c r="L294" s="111" t="b">
        <v>1</v>
      </c>
      <c r="M294" s="111" t="s">
        <v>247</v>
      </c>
      <c r="N294" s="111" t="b">
        <v>1</v>
      </c>
      <c r="O294" s="111" t="b">
        <v>1</v>
      </c>
      <c r="P294" s="111" t="b">
        <v>1</v>
      </c>
      <c r="Q294" s="111" t="b">
        <v>1</v>
      </c>
      <c r="R294" s="134" t="b">
        <v>1</v>
      </c>
      <c r="S294" s="111" t="b">
        <v>1</v>
      </c>
      <c r="T294" s="111" t="b">
        <v>1</v>
      </c>
    </row>
    <row r="295" spans="1:20" x14ac:dyDescent="0.15">
      <c r="A295" s="131" t="s">
        <v>27</v>
      </c>
      <c r="B295" s="114" t="s">
        <v>316</v>
      </c>
      <c r="C295" s="114" t="s">
        <v>671</v>
      </c>
      <c r="D295" s="111" t="s">
        <v>67</v>
      </c>
      <c r="E295" s="111" t="s">
        <v>61</v>
      </c>
      <c r="F295" s="132">
        <v>0.52200000000000002</v>
      </c>
      <c r="G295" s="132">
        <v>-1.12E-2</v>
      </c>
      <c r="H295" s="132">
        <v>1.9E-3</v>
      </c>
      <c r="I295" s="133">
        <v>8.8209999999999998E-10</v>
      </c>
      <c r="J295" s="111" t="b">
        <v>1</v>
      </c>
      <c r="K295" s="111" t="b">
        <v>1</v>
      </c>
      <c r="L295" s="111" t="b">
        <v>1</v>
      </c>
      <c r="M295" s="111" t="b">
        <v>1</v>
      </c>
      <c r="N295" s="111" t="b">
        <v>1</v>
      </c>
      <c r="O295" s="111" t="b">
        <v>1</v>
      </c>
      <c r="P295" s="111" t="b">
        <v>1</v>
      </c>
      <c r="Q295" s="111" t="b">
        <v>1</v>
      </c>
      <c r="R295" s="111" t="b">
        <v>1</v>
      </c>
      <c r="S295" s="111" t="b">
        <v>1</v>
      </c>
      <c r="T295" s="111" t="b">
        <v>1</v>
      </c>
    </row>
    <row r="296" spans="1:20" x14ac:dyDescent="0.15">
      <c r="A296" s="131" t="s">
        <v>32</v>
      </c>
      <c r="B296" s="114" t="s">
        <v>413</v>
      </c>
      <c r="C296" s="114" t="s">
        <v>769</v>
      </c>
      <c r="D296" s="111" t="s">
        <v>60</v>
      </c>
      <c r="E296" s="111" t="s">
        <v>63</v>
      </c>
      <c r="F296" s="132">
        <v>0.73499999999999999</v>
      </c>
      <c r="G296" s="132">
        <v>4.8599999999999997E-2</v>
      </c>
      <c r="H296" s="132">
        <v>8.9999999999999993E-3</v>
      </c>
      <c r="I296" s="133">
        <v>2.716E-8</v>
      </c>
      <c r="J296" s="111" t="b">
        <v>1</v>
      </c>
      <c r="K296" s="111" t="b">
        <v>1</v>
      </c>
      <c r="L296" s="111" t="b">
        <v>1</v>
      </c>
      <c r="M296" s="111" t="b">
        <v>1</v>
      </c>
      <c r="N296" s="111" t="b">
        <v>1</v>
      </c>
      <c r="O296" s="111" t="b">
        <v>1</v>
      </c>
      <c r="P296" s="111" t="b">
        <v>1</v>
      </c>
      <c r="Q296" s="111" t="b">
        <v>1</v>
      </c>
      <c r="R296" s="134" t="b">
        <v>1</v>
      </c>
      <c r="S296" s="134" t="b">
        <v>1</v>
      </c>
      <c r="T296" s="111" t="b">
        <v>1</v>
      </c>
    </row>
    <row r="297" spans="1:20" x14ac:dyDescent="0.15">
      <c r="A297" s="131" t="s">
        <v>32</v>
      </c>
      <c r="B297" s="114" t="s">
        <v>1941</v>
      </c>
      <c r="C297" s="114" t="s">
        <v>432</v>
      </c>
      <c r="D297" s="111" t="s">
        <v>60</v>
      </c>
      <c r="E297" s="111" t="s">
        <v>63</v>
      </c>
      <c r="F297" s="132">
        <v>0.41299999999999998</v>
      </c>
      <c r="G297" s="132">
        <v>4.8599999999999997E-2</v>
      </c>
      <c r="H297" s="132">
        <v>7.7999999999999996E-3</v>
      </c>
      <c r="I297" s="133">
        <v>5.9290000000000003E-12</v>
      </c>
      <c r="J297" s="134" t="b">
        <v>1</v>
      </c>
      <c r="K297" s="134" t="b">
        <v>1</v>
      </c>
      <c r="L297" s="111" t="b">
        <v>1</v>
      </c>
      <c r="M297" s="111" t="b">
        <v>1</v>
      </c>
      <c r="N297" s="111" t="b">
        <v>1</v>
      </c>
      <c r="O297" s="111" t="b">
        <v>1</v>
      </c>
      <c r="P297" s="111" t="b">
        <v>1</v>
      </c>
      <c r="Q297" s="111" t="b">
        <v>1</v>
      </c>
      <c r="R297" s="111" t="b">
        <v>1</v>
      </c>
      <c r="S297" s="134" t="b">
        <v>1</v>
      </c>
      <c r="T297" s="111" t="b">
        <v>1</v>
      </c>
    </row>
    <row r="298" spans="1:20" x14ac:dyDescent="0.15">
      <c r="A298" s="131" t="s">
        <v>32</v>
      </c>
      <c r="B298" s="114" t="s">
        <v>93</v>
      </c>
      <c r="C298" s="114" t="s">
        <v>448</v>
      </c>
      <c r="D298" s="111" t="s">
        <v>67</v>
      </c>
      <c r="E298" s="111" t="s">
        <v>61</v>
      </c>
      <c r="F298" s="132">
        <v>0.82299999999999995</v>
      </c>
      <c r="G298" s="132">
        <v>8.72E-2</v>
      </c>
      <c r="H298" s="132">
        <v>9.2999999999999992E-3</v>
      </c>
      <c r="I298" s="133">
        <v>1.9789999999999999E-22</v>
      </c>
      <c r="J298" s="111" t="b">
        <v>1</v>
      </c>
      <c r="K298" s="111" t="b">
        <v>1</v>
      </c>
      <c r="L298" s="111" t="b">
        <v>1</v>
      </c>
      <c r="M298" s="111" t="b">
        <v>1</v>
      </c>
      <c r="N298" s="111" t="b">
        <v>1</v>
      </c>
      <c r="O298" s="111" t="b">
        <v>1</v>
      </c>
      <c r="P298" s="111" t="b">
        <v>1</v>
      </c>
      <c r="Q298" s="111" t="b">
        <v>1</v>
      </c>
      <c r="R298" s="134" t="b">
        <v>1</v>
      </c>
      <c r="S298" s="134" t="b">
        <v>1</v>
      </c>
      <c r="T298" s="111" t="b">
        <v>1</v>
      </c>
    </row>
    <row r="299" spans="1:20" x14ac:dyDescent="0.15">
      <c r="A299" s="131" t="s">
        <v>32</v>
      </c>
      <c r="B299" s="114" t="s">
        <v>414</v>
      </c>
      <c r="C299" s="114" t="s">
        <v>770</v>
      </c>
      <c r="D299" s="111" t="s">
        <v>67</v>
      </c>
      <c r="E299" s="111" t="s">
        <v>61</v>
      </c>
      <c r="F299" s="132">
        <v>0.751</v>
      </c>
      <c r="G299" s="132">
        <v>-5.96E-2</v>
      </c>
      <c r="H299" s="132">
        <v>8.8999999999999999E-3</v>
      </c>
      <c r="I299" s="133">
        <v>1.138E-11</v>
      </c>
      <c r="J299" s="111" t="s">
        <v>247</v>
      </c>
      <c r="K299" s="111" t="s">
        <v>247</v>
      </c>
      <c r="L299" s="111" t="s">
        <v>247</v>
      </c>
      <c r="M299" s="111" t="b">
        <v>1</v>
      </c>
      <c r="N299" s="111" t="s">
        <v>247</v>
      </c>
      <c r="O299" s="111" t="s">
        <v>247</v>
      </c>
      <c r="P299" s="111" t="s">
        <v>247</v>
      </c>
      <c r="Q299" s="111" t="b">
        <v>1</v>
      </c>
      <c r="R299" s="111" t="b">
        <v>1</v>
      </c>
      <c r="S299" s="111" t="s">
        <v>247</v>
      </c>
      <c r="T299" s="111" t="s">
        <v>247</v>
      </c>
    </row>
    <row r="300" spans="1:20" x14ac:dyDescent="0.15">
      <c r="A300" s="131" t="s">
        <v>32</v>
      </c>
      <c r="B300" s="114" t="s">
        <v>135</v>
      </c>
      <c r="C300" s="114" t="s">
        <v>490</v>
      </c>
      <c r="D300" s="111" t="s">
        <v>67</v>
      </c>
      <c r="E300" s="111" t="s">
        <v>61</v>
      </c>
      <c r="F300" s="132">
        <v>0.249</v>
      </c>
      <c r="G300" s="132">
        <v>9.9000000000000005E-2</v>
      </c>
      <c r="H300" s="132">
        <v>9.4000000000000004E-3</v>
      </c>
      <c r="I300" s="133">
        <v>1.2539999999999999E-28</v>
      </c>
      <c r="J300" s="111" t="b">
        <v>1</v>
      </c>
      <c r="K300" s="111" t="b">
        <v>1</v>
      </c>
      <c r="L300" s="111" t="b">
        <v>1</v>
      </c>
      <c r="M300" s="111" t="b">
        <v>1</v>
      </c>
      <c r="N300" s="111" t="b">
        <v>1</v>
      </c>
      <c r="O300" s="111" t="b">
        <v>1</v>
      </c>
      <c r="P300" s="111" t="b">
        <v>1</v>
      </c>
      <c r="Q300" s="111" t="b">
        <v>1</v>
      </c>
      <c r="R300" s="111" t="b">
        <v>1</v>
      </c>
      <c r="S300" s="111" t="b">
        <v>1</v>
      </c>
      <c r="T300" s="111" t="b">
        <v>1</v>
      </c>
    </row>
    <row r="301" spans="1:20" x14ac:dyDescent="0.15">
      <c r="A301" s="131" t="s">
        <v>32</v>
      </c>
      <c r="B301" s="114" t="s">
        <v>415</v>
      </c>
      <c r="C301" s="114" t="s">
        <v>771</v>
      </c>
      <c r="D301" s="111" t="s">
        <v>60</v>
      </c>
      <c r="E301" s="111" t="s">
        <v>63</v>
      </c>
      <c r="F301" s="132">
        <v>9.0999999999999998E-2</v>
      </c>
      <c r="G301" s="132">
        <v>-7.1599999999999997E-2</v>
      </c>
      <c r="H301" s="132">
        <v>1.21E-2</v>
      </c>
      <c r="I301" s="133">
        <v>2.9759999999999999E-10</v>
      </c>
      <c r="J301" s="111" t="b">
        <v>1</v>
      </c>
      <c r="K301" s="111" t="b">
        <v>1</v>
      </c>
      <c r="L301" s="111" t="b">
        <v>1</v>
      </c>
      <c r="M301" s="111" t="b">
        <v>1</v>
      </c>
      <c r="N301" s="111" t="b">
        <v>1</v>
      </c>
      <c r="O301" s="111" t="b">
        <v>1</v>
      </c>
      <c r="P301" s="111" t="b">
        <v>1</v>
      </c>
      <c r="Q301" s="111" t="b">
        <v>1</v>
      </c>
      <c r="R301" s="134" t="b">
        <v>1</v>
      </c>
      <c r="S301" s="111" t="b">
        <v>1</v>
      </c>
      <c r="T301" s="111" t="b">
        <v>1</v>
      </c>
    </row>
    <row r="302" spans="1:20" ht="13" x14ac:dyDescent="0.15">
      <c r="A302" s="135" t="s">
        <v>32</v>
      </c>
      <c r="B302" s="114" t="s">
        <v>1947</v>
      </c>
      <c r="C302" s="114" t="s">
        <v>772</v>
      </c>
      <c r="D302" s="111" t="s">
        <v>60</v>
      </c>
      <c r="E302" s="111" t="s">
        <v>63</v>
      </c>
      <c r="F302" s="132">
        <v>0.28599999999999998</v>
      </c>
      <c r="G302" s="132">
        <v>5.2600000000000001E-2</v>
      </c>
      <c r="H302" s="132">
        <v>8.5000000000000006E-3</v>
      </c>
      <c r="I302" s="133">
        <v>3.6149999999999999E-11</v>
      </c>
      <c r="J302" s="111" t="s">
        <v>1494</v>
      </c>
      <c r="K302" s="111" t="s">
        <v>1494</v>
      </c>
      <c r="L302" s="111" t="s">
        <v>1494</v>
      </c>
      <c r="M302" s="111" t="s">
        <v>1494</v>
      </c>
      <c r="N302" s="111" t="s">
        <v>1494</v>
      </c>
      <c r="O302" s="111" t="s">
        <v>1494</v>
      </c>
      <c r="P302" s="111" t="s">
        <v>1494</v>
      </c>
      <c r="Q302" s="111" t="s">
        <v>1494</v>
      </c>
      <c r="R302" s="111" t="s">
        <v>1494</v>
      </c>
      <c r="S302" s="111" t="s">
        <v>1494</v>
      </c>
      <c r="T302" s="111" t="s">
        <v>1494</v>
      </c>
    </row>
    <row r="303" spans="1:20" x14ac:dyDescent="0.15">
      <c r="A303" s="131" t="s">
        <v>32</v>
      </c>
      <c r="B303" s="114" t="s">
        <v>249</v>
      </c>
      <c r="C303" s="114" t="s">
        <v>603</v>
      </c>
      <c r="D303" s="111" t="s">
        <v>60</v>
      </c>
      <c r="E303" s="111" t="s">
        <v>63</v>
      </c>
      <c r="F303" s="132">
        <v>0.307</v>
      </c>
      <c r="G303" s="132">
        <v>8.5400000000000004E-2</v>
      </c>
      <c r="H303" s="132">
        <v>8.6999999999999994E-3</v>
      </c>
      <c r="I303" s="133">
        <v>2.7929999999999998E-26</v>
      </c>
      <c r="J303" s="111" t="b">
        <v>1</v>
      </c>
      <c r="K303" s="111" t="b">
        <v>1</v>
      </c>
      <c r="L303" s="111" t="b">
        <v>1</v>
      </c>
      <c r="M303" s="111" t="b">
        <v>1</v>
      </c>
      <c r="N303" s="111" t="b">
        <v>1</v>
      </c>
      <c r="O303" s="111" t="b">
        <v>1</v>
      </c>
      <c r="P303" s="111" t="b">
        <v>1</v>
      </c>
      <c r="Q303" s="111" t="b">
        <v>1</v>
      </c>
      <c r="R303" s="111" t="b">
        <v>1</v>
      </c>
      <c r="S303" s="111" t="b">
        <v>1</v>
      </c>
      <c r="T303" s="111" t="b">
        <v>1</v>
      </c>
    </row>
    <row r="304" spans="1:20" x14ac:dyDescent="0.15">
      <c r="A304" s="131" t="s">
        <v>32</v>
      </c>
      <c r="B304" s="114" t="s">
        <v>407</v>
      </c>
      <c r="C304" s="114" t="s">
        <v>763</v>
      </c>
      <c r="D304" s="111" t="s">
        <v>63</v>
      </c>
      <c r="E304" s="111" t="s">
        <v>61</v>
      </c>
      <c r="F304" s="132">
        <v>0.33600000000000002</v>
      </c>
      <c r="G304" s="132">
        <v>3.9699999999999999E-2</v>
      </c>
      <c r="H304" s="132">
        <v>7.7999999999999996E-3</v>
      </c>
      <c r="I304" s="133">
        <v>4.3859999999999997E-8</v>
      </c>
      <c r="J304" s="111" t="b">
        <v>1</v>
      </c>
      <c r="K304" s="111" t="b">
        <v>1</v>
      </c>
      <c r="L304" s="111" t="b">
        <v>0</v>
      </c>
      <c r="M304" s="111" t="b">
        <v>1</v>
      </c>
      <c r="N304" s="111" t="b">
        <v>1</v>
      </c>
      <c r="O304" s="111" t="b">
        <v>1</v>
      </c>
      <c r="P304" s="111" t="b">
        <v>0</v>
      </c>
      <c r="Q304" s="111" t="b">
        <v>1</v>
      </c>
      <c r="R304" s="111" t="b">
        <v>1</v>
      </c>
      <c r="S304" s="111" t="b">
        <v>1</v>
      </c>
      <c r="T304" s="111" t="b">
        <v>1</v>
      </c>
    </row>
    <row r="305" spans="1:20" x14ac:dyDescent="0.15">
      <c r="A305" s="131" t="s">
        <v>32</v>
      </c>
      <c r="B305" s="114" t="s">
        <v>408</v>
      </c>
      <c r="C305" s="114" t="s">
        <v>764</v>
      </c>
      <c r="D305" s="111" t="s">
        <v>60</v>
      </c>
      <c r="E305" s="111" t="s">
        <v>63</v>
      </c>
      <c r="F305" s="132">
        <v>0.35899999999999999</v>
      </c>
      <c r="G305" s="132">
        <v>4.9799999999999997E-2</v>
      </c>
      <c r="H305" s="132">
        <v>8.2000000000000007E-3</v>
      </c>
      <c r="I305" s="133">
        <v>2.009E-10</v>
      </c>
      <c r="J305" s="111" t="b">
        <v>1</v>
      </c>
      <c r="K305" s="111" t="b">
        <v>1</v>
      </c>
      <c r="L305" s="111" t="b">
        <v>1</v>
      </c>
      <c r="M305" s="111" t="b">
        <v>1</v>
      </c>
      <c r="N305" s="111" t="b">
        <v>1</v>
      </c>
      <c r="O305" s="111" t="b">
        <v>1</v>
      </c>
      <c r="P305" s="111" t="b">
        <v>1</v>
      </c>
      <c r="Q305" s="111" t="b">
        <v>1</v>
      </c>
      <c r="R305" s="111" t="b">
        <v>1</v>
      </c>
      <c r="S305" s="111" t="b">
        <v>1</v>
      </c>
      <c r="T305" s="111" t="b">
        <v>1</v>
      </c>
    </row>
    <row r="306" spans="1:20" x14ac:dyDescent="0.15">
      <c r="A306" s="131" t="s">
        <v>32</v>
      </c>
      <c r="B306" s="114" t="s">
        <v>409</v>
      </c>
      <c r="C306" s="114" t="s">
        <v>765</v>
      </c>
      <c r="D306" s="111" t="s">
        <v>67</v>
      </c>
      <c r="E306" s="111" t="s">
        <v>61</v>
      </c>
      <c r="F306" s="132">
        <v>0.27600000000000002</v>
      </c>
      <c r="G306" s="132">
        <v>-5.8400000000000001E-2</v>
      </c>
      <c r="H306" s="132">
        <v>1.0200000000000001E-2</v>
      </c>
      <c r="I306" s="133">
        <v>6.7320000000000003E-9</v>
      </c>
      <c r="J306" s="111" t="b">
        <v>1</v>
      </c>
      <c r="K306" s="111" t="b">
        <v>0</v>
      </c>
      <c r="L306" s="111" t="s">
        <v>247</v>
      </c>
      <c r="M306" s="111" t="b">
        <v>1</v>
      </c>
      <c r="N306" s="111" t="b">
        <v>1</v>
      </c>
      <c r="O306" s="111" t="b">
        <v>0</v>
      </c>
      <c r="P306" s="111" t="s">
        <v>247</v>
      </c>
      <c r="Q306" s="111" t="b">
        <v>1</v>
      </c>
      <c r="R306" s="111" t="b">
        <v>1</v>
      </c>
      <c r="S306" s="111" t="b">
        <v>1</v>
      </c>
      <c r="T306" s="111" t="b">
        <v>1</v>
      </c>
    </row>
    <row r="307" spans="1:20" x14ac:dyDescent="0.15">
      <c r="A307" s="131" t="s">
        <v>32</v>
      </c>
      <c r="B307" s="114" t="s">
        <v>410</v>
      </c>
      <c r="C307" s="114" t="s">
        <v>766</v>
      </c>
      <c r="D307" s="111" t="s">
        <v>67</v>
      </c>
      <c r="E307" s="111" t="s">
        <v>61</v>
      </c>
      <c r="F307" s="132">
        <v>0.59099999999999997</v>
      </c>
      <c r="G307" s="132">
        <v>-5.8700000000000002E-2</v>
      </c>
      <c r="H307" s="132">
        <v>7.7000000000000002E-3</v>
      </c>
      <c r="I307" s="133">
        <v>2.8830000000000002E-14</v>
      </c>
      <c r="J307" s="111" t="b">
        <v>1</v>
      </c>
      <c r="K307" s="111" t="b">
        <v>1</v>
      </c>
      <c r="L307" s="111" t="b">
        <v>1</v>
      </c>
      <c r="M307" s="111" t="b">
        <v>1</v>
      </c>
      <c r="N307" s="111" t="b">
        <v>1</v>
      </c>
      <c r="O307" s="111" t="b">
        <v>1</v>
      </c>
      <c r="P307" s="111" t="b">
        <v>1</v>
      </c>
      <c r="Q307" s="111" t="b">
        <v>1</v>
      </c>
      <c r="R307" s="111" t="b">
        <v>1</v>
      </c>
      <c r="S307" s="111" t="b">
        <v>1</v>
      </c>
      <c r="T307" s="111" t="b">
        <v>1</v>
      </c>
    </row>
    <row r="308" spans="1:20" x14ac:dyDescent="0.15">
      <c r="A308" s="131" t="s">
        <v>32</v>
      </c>
      <c r="B308" s="114" t="s">
        <v>411</v>
      </c>
      <c r="C308" s="114" t="s">
        <v>767</v>
      </c>
      <c r="D308" s="111" t="s">
        <v>67</v>
      </c>
      <c r="E308" s="111" t="s">
        <v>63</v>
      </c>
      <c r="F308" s="132">
        <v>3.3000000000000002E-2</v>
      </c>
      <c r="G308" s="132">
        <v>0.23400000000000001</v>
      </c>
      <c r="H308" s="132">
        <v>3.27E-2</v>
      </c>
      <c r="I308" s="133">
        <v>7.3080000000000003E-14</v>
      </c>
      <c r="J308" s="111" t="b">
        <v>1</v>
      </c>
      <c r="K308" s="111" t="b">
        <v>1</v>
      </c>
      <c r="L308" s="111" t="b">
        <v>1</v>
      </c>
      <c r="M308" s="111" t="b">
        <v>1</v>
      </c>
      <c r="N308" s="111" t="b">
        <v>1</v>
      </c>
      <c r="O308" s="111" t="b">
        <v>1</v>
      </c>
      <c r="P308" s="111" t="b">
        <v>1</v>
      </c>
      <c r="Q308" s="111" t="b">
        <v>1</v>
      </c>
      <c r="R308" s="134" t="b">
        <v>1</v>
      </c>
      <c r="S308" s="134" t="b">
        <v>1</v>
      </c>
      <c r="T308" s="111" t="b">
        <v>1</v>
      </c>
    </row>
    <row r="309" spans="1:20" x14ac:dyDescent="0.15">
      <c r="A309" s="131" t="s">
        <v>32</v>
      </c>
      <c r="B309" s="114" t="s">
        <v>412</v>
      </c>
      <c r="C309" s="114" t="s">
        <v>768</v>
      </c>
      <c r="D309" s="111" t="s">
        <v>63</v>
      </c>
      <c r="E309" s="111" t="s">
        <v>61</v>
      </c>
      <c r="F309" s="132">
        <v>0.20799999999999999</v>
      </c>
      <c r="G309" s="132">
        <v>0.1004</v>
      </c>
      <c r="H309" s="132">
        <v>9.9000000000000008E-3</v>
      </c>
      <c r="I309" s="133">
        <v>4.7879999999999999E-26</v>
      </c>
      <c r="J309" s="111" t="b">
        <v>1</v>
      </c>
      <c r="K309" s="111" t="b">
        <v>1</v>
      </c>
      <c r="L309" s="111" t="b">
        <v>1</v>
      </c>
      <c r="M309" s="111" t="b">
        <v>1</v>
      </c>
      <c r="N309" s="111" t="b">
        <v>1</v>
      </c>
      <c r="O309" s="111" t="b">
        <v>1</v>
      </c>
      <c r="P309" s="111" t="b">
        <v>1</v>
      </c>
      <c r="Q309" s="111" t="b">
        <v>1</v>
      </c>
      <c r="R309" s="111" t="b">
        <v>1</v>
      </c>
      <c r="S309" s="111" t="b">
        <v>1</v>
      </c>
      <c r="T309" s="111" t="b">
        <v>1</v>
      </c>
    </row>
    <row r="310" spans="1:20" x14ac:dyDescent="0.15">
      <c r="A310" s="131" t="s">
        <v>36</v>
      </c>
      <c r="B310" s="114" t="s">
        <v>366</v>
      </c>
      <c r="C310" s="114" t="s">
        <v>722</v>
      </c>
      <c r="D310" s="111" t="s">
        <v>60</v>
      </c>
      <c r="E310" s="111" t="s">
        <v>61</v>
      </c>
      <c r="F310" s="132">
        <v>0.79700000000000004</v>
      </c>
      <c r="G310" s="132">
        <v>1.09E-2</v>
      </c>
      <c r="H310" s="132">
        <v>1.6000000000000001E-3</v>
      </c>
      <c r="I310" s="133">
        <v>1.1409999999999999E-11</v>
      </c>
      <c r="J310" s="111" t="b">
        <v>1</v>
      </c>
      <c r="K310" s="111" t="b">
        <v>1</v>
      </c>
      <c r="L310" s="111" t="b">
        <v>1</v>
      </c>
      <c r="M310" s="111" t="b">
        <v>1</v>
      </c>
      <c r="N310" s="111" t="b">
        <v>1</v>
      </c>
      <c r="O310" s="111" t="b">
        <v>1</v>
      </c>
      <c r="P310" s="111" t="b">
        <v>1</v>
      </c>
      <c r="Q310" s="111" t="b">
        <v>1</v>
      </c>
      <c r="R310" s="134" t="b">
        <v>1</v>
      </c>
      <c r="S310" s="134" t="b">
        <v>1</v>
      </c>
      <c r="T310" s="111" t="b">
        <v>1</v>
      </c>
    </row>
    <row r="311" spans="1:20" x14ac:dyDescent="0.15">
      <c r="A311" s="131" t="s">
        <v>36</v>
      </c>
      <c r="B311" s="114" t="s">
        <v>367</v>
      </c>
      <c r="C311" s="114" t="s">
        <v>723</v>
      </c>
      <c r="D311" s="111" t="s">
        <v>60</v>
      </c>
      <c r="E311" s="111" t="s">
        <v>61</v>
      </c>
      <c r="F311" s="132">
        <v>0.72299999999999998</v>
      </c>
      <c r="G311" s="132">
        <v>-2.0799999999999999E-2</v>
      </c>
      <c r="H311" s="132">
        <v>1.4E-3</v>
      </c>
      <c r="I311" s="133">
        <v>5.4260000000000001E-55</v>
      </c>
      <c r="J311" s="111" t="b">
        <v>1</v>
      </c>
      <c r="K311" s="111" t="b">
        <v>1</v>
      </c>
      <c r="L311" s="111" t="b">
        <v>1</v>
      </c>
      <c r="M311" s="111" t="b">
        <v>1</v>
      </c>
      <c r="N311" s="111" t="b">
        <v>1</v>
      </c>
      <c r="O311" s="111" t="b">
        <v>1</v>
      </c>
      <c r="P311" s="111" t="b">
        <v>1</v>
      </c>
      <c r="Q311" s="111" t="b">
        <v>1</v>
      </c>
      <c r="R311" s="111" t="b">
        <v>1</v>
      </c>
      <c r="S311" s="111" t="b">
        <v>1</v>
      </c>
      <c r="T311" s="111" t="b">
        <v>1</v>
      </c>
    </row>
    <row r="312" spans="1:20" x14ac:dyDescent="0.15">
      <c r="A312" s="131" t="s">
        <v>36</v>
      </c>
      <c r="B312" s="114" t="s">
        <v>368</v>
      </c>
      <c r="C312" s="114" t="s">
        <v>724</v>
      </c>
      <c r="D312" s="111" t="s">
        <v>67</v>
      </c>
      <c r="E312" s="111" t="s">
        <v>63</v>
      </c>
      <c r="F312" s="132">
        <v>0.12</v>
      </c>
      <c r="G312" s="132">
        <v>-1.18E-2</v>
      </c>
      <c r="H312" s="132">
        <v>2.0999999999999999E-3</v>
      </c>
      <c r="I312" s="133">
        <v>6.6109999999999996E-9</v>
      </c>
      <c r="J312" s="111" t="b">
        <v>1</v>
      </c>
      <c r="K312" s="111" t="b">
        <v>1</v>
      </c>
      <c r="L312" s="111" t="b">
        <v>1</v>
      </c>
      <c r="M312" s="111" t="b">
        <v>1</v>
      </c>
      <c r="N312" s="111" t="b">
        <v>1</v>
      </c>
      <c r="O312" s="111" t="b">
        <v>1</v>
      </c>
      <c r="P312" s="111" t="b">
        <v>1</v>
      </c>
      <c r="Q312" s="111" t="b">
        <v>1</v>
      </c>
      <c r="R312" s="111" t="b">
        <v>1</v>
      </c>
      <c r="S312" s="111" t="b">
        <v>1</v>
      </c>
      <c r="T312" s="111" t="b">
        <v>1</v>
      </c>
    </row>
    <row r="313" spans="1:20" x14ac:dyDescent="0.15">
      <c r="A313" s="131" t="s">
        <v>36</v>
      </c>
      <c r="B313" s="114" t="s">
        <v>369</v>
      </c>
      <c r="C313" s="114" t="s">
        <v>725</v>
      </c>
      <c r="D313" s="111" t="s">
        <v>63</v>
      </c>
      <c r="E313" s="111" t="s">
        <v>61</v>
      </c>
      <c r="F313" s="132">
        <v>0.42</v>
      </c>
      <c r="G313" s="132">
        <v>-8.3999999999999995E-3</v>
      </c>
      <c r="H313" s="132">
        <v>1.2999999999999999E-3</v>
      </c>
      <c r="I313" s="133">
        <v>1.4829999999999999E-10</v>
      </c>
      <c r="J313" s="111" t="b">
        <v>1</v>
      </c>
      <c r="K313" s="111" t="b">
        <v>1</v>
      </c>
      <c r="L313" s="111" t="b">
        <v>0</v>
      </c>
      <c r="M313" s="111" t="b">
        <v>1</v>
      </c>
      <c r="N313" s="111" t="b">
        <v>1</v>
      </c>
      <c r="O313" s="111" t="b">
        <v>1</v>
      </c>
      <c r="P313" s="111" t="b">
        <v>0</v>
      </c>
      <c r="Q313" s="111" t="b">
        <v>1</v>
      </c>
      <c r="R313" s="111" t="b">
        <v>1</v>
      </c>
      <c r="S313" s="111" t="b">
        <v>1</v>
      </c>
      <c r="T313" s="111" t="b">
        <v>1</v>
      </c>
    </row>
    <row r="314" spans="1:20" x14ac:dyDescent="0.15">
      <c r="A314" s="131" t="s">
        <v>36</v>
      </c>
      <c r="B314" s="114" t="s">
        <v>370</v>
      </c>
      <c r="C314" s="114" t="s">
        <v>726</v>
      </c>
      <c r="D314" s="111" t="s">
        <v>67</v>
      </c>
      <c r="E314" s="111" t="s">
        <v>61</v>
      </c>
      <c r="F314" s="132">
        <v>0.17599999999999999</v>
      </c>
      <c r="G314" s="132">
        <v>1.12E-2</v>
      </c>
      <c r="H314" s="132">
        <v>1.6999999999999999E-3</v>
      </c>
      <c r="I314" s="133">
        <v>1.0490000000000001E-11</v>
      </c>
      <c r="J314" s="111" t="b">
        <v>1</v>
      </c>
      <c r="K314" s="111" t="b">
        <v>1</v>
      </c>
      <c r="L314" s="111" t="b">
        <v>1</v>
      </c>
      <c r="M314" s="111" t="b">
        <v>1</v>
      </c>
      <c r="N314" s="111" t="b">
        <v>1</v>
      </c>
      <c r="O314" s="111" t="b">
        <v>1</v>
      </c>
      <c r="P314" s="111" t="b">
        <v>1</v>
      </c>
      <c r="Q314" s="111" t="b">
        <v>1</v>
      </c>
      <c r="R314" s="111" t="b">
        <v>1</v>
      </c>
      <c r="S314" s="111" t="b">
        <v>1</v>
      </c>
      <c r="T314" s="111" t="b">
        <v>1</v>
      </c>
    </row>
    <row r="315" spans="1:20" x14ac:dyDescent="0.15">
      <c r="A315" s="131" t="s">
        <v>36</v>
      </c>
      <c r="B315" s="114" t="s">
        <v>371</v>
      </c>
      <c r="C315" s="114" t="s">
        <v>727</v>
      </c>
      <c r="D315" s="111" t="s">
        <v>67</v>
      </c>
      <c r="E315" s="111" t="s">
        <v>63</v>
      </c>
      <c r="F315" s="132">
        <v>0.78600000000000003</v>
      </c>
      <c r="G315" s="132">
        <v>9.7999999999999997E-3</v>
      </c>
      <c r="H315" s="132">
        <v>1.5E-3</v>
      </c>
      <c r="I315" s="133">
        <v>7.1269999999999998E-13</v>
      </c>
      <c r="J315" s="111" t="b">
        <v>1</v>
      </c>
      <c r="K315" s="111" t="b">
        <v>1</v>
      </c>
      <c r="L315" s="111" t="b">
        <v>1</v>
      </c>
      <c r="M315" s="111" t="b">
        <v>1</v>
      </c>
      <c r="N315" s="111" t="b">
        <v>1</v>
      </c>
      <c r="O315" s="111" t="b">
        <v>1</v>
      </c>
      <c r="P315" s="111" t="b">
        <v>1</v>
      </c>
      <c r="Q315" s="111" t="b">
        <v>1</v>
      </c>
      <c r="R315" s="111" t="b">
        <v>1</v>
      </c>
      <c r="S315" s="111" t="b">
        <v>1</v>
      </c>
      <c r="T315" s="111" t="b">
        <v>1</v>
      </c>
    </row>
    <row r="316" spans="1:20" x14ac:dyDescent="0.15">
      <c r="A316" s="131" t="s">
        <v>36</v>
      </c>
      <c r="B316" s="114" t="s">
        <v>375</v>
      </c>
      <c r="C316" s="114" t="s">
        <v>731</v>
      </c>
      <c r="D316" s="111" t="s">
        <v>60</v>
      </c>
      <c r="E316" s="111" t="s">
        <v>63</v>
      </c>
      <c r="F316" s="132">
        <v>0.30599999999999999</v>
      </c>
      <c r="G316" s="132">
        <v>-3.0700000000000002E-2</v>
      </c>
      <c r="H316" s="132">
        <v>1.4E-3</v>
      </c>
      <c r="I316" s="133">
        <v>5.5499999999999996E-122</v>
      </c>
      <c r="J316" s="111" t="b">
        <v>1</v>
      </c>
      <c r="K316" s="111" t="b">
        <v>1</v>
      </c>
      <c r="L316" s="111" t="b">
        <v>1</v>
      </c>
      <c r="M316" s="111" t="b">
        <v>1</v>
      </c>
      <c r="N316" s="111" t="b">
        <v>1</v>
      </c>
      <c r="O316" s="111" t="b">
        <v>1</v>
      </c>
      <c r="P316" s="111" t="b">
        <v>1</v>
      </c>
      <c r="Q316" s="111" t="b">
        <v>1</v>
      </c>
      <c r="R316" s="111" t="b">
        <v>1</v>
      </c>
      <c r="S316" s="111" t="b">
        <v>1</v>
      </c>
      <c r="T316" s="111" t="b">
        <v>1</v>
      </c>
    </row>
    <row r="317" spans="1:20" x14ac:dyDescent="0.15">
      <c r="A317" s="131" t="s">
        <v>36</v>
      </c>
      <c r="B317" s="114" t="s">
        <v>281</v>
      </c>
      <c r="C317" s="114" t="s">
        <v>635</v>
      </c>
      <c r="D317" s="111" t="s">
        <v>67</v>
      </c>
      <c r="E317" s="111" t="s">
        <v>61</v>
      </c>
      <c r="F317" s="132">
        <v>3.4000000000000002E-2</v>
      </c>
      <c r="G317" s="132">
        <v>3.32E-2</v>
      </c>
      <c r="H317" s="132">
        <v>3.8E-3</v>
      </c>
      <c r="I317" s="133">
        <v>3.0359999999999999E-18</v>
      </c>
      <c r="J317" s="111" t="b">
        <v>1</v>
      </c>
      <c r="K317" s="111" t="b">
        <v>1</v>
      </c>
      <c r="L317" s="111" t="b">
        <v>1</v>
      </c>
      <c r="M317" s="111" t="b">
        <v>1</v>
      </c>
      <c r="N317" s="111" t="b">
        <v>1</v>
      </c>
      <c r="O317" s="111" t="b">
        <v>1</v>
      </c>
      <c r="P317" s="111" t="b">
        <v>1</v>
      </c>
      <c r="Q317" s="111" t="b">
        <v>1</v>
      </c>
      <c r="R317" s="111" t="b">
        <v>1</v>
      </c>
      <c r="S317" s="111" t="b">
        <v>1</v>
      </c>
      <c r="T317" s="111" t="b">
        <v>1</v>
      </c>
    </row>
    <row r="318" spans="1:20" x14ac:dyDescent="0.15">
      <c r="A318" s="131" t="s">
        <v>36</v>
      </c>
      <c r="B318" s="114" t="s">
        <v>376</v>
      </c>
      <c r="C318" s="114" t="s">
        <v>732</v>
      </c>
      <c r="D318" s="111" t="s">
        <v>60</v>
      </c>
      <c r="E318" s="111" t="s">
        <v>63</v>
      </c>
      <c r="F318" s="132">
        <v>0.58799999999999997</v>
      </c>
      <c r="G318" s="132">
        <v>8.0000000000000002E-3</v>
      </c>
      <c r="H318" s="132">
        <v>1.4E-3</v>
      </c>
      <c r="I318" s="133">
        <v>5.4810000000000004E-9</v>
      </c>
      <c r="J318" s="111" t="b">
        <v>1</v>
      </c>
      <c r="K318" s="111" t="b">
        <v>1</v>
      </c>
      <c r="L318" s="111" t="b">
        <v>1</v>
      </c>
      <c r="M318" s="111" t="b">
        <v>1</v>
      </c>
      <c r="N318" s="111" t="b">
        <v>1</v>
      </c>
      <c r="O318" s="111" t="b">
        <v>1</v>
      </c>
      <c r="P318" s="111" t="b">
        <v>1</v>
      </c>
      <c r="Q318" s="111" t="b">
        <v>1</v>
      </c>
      <c r="R318" s="111" t="b">
        <v>1</v>
      </c>
      <c r="S318" s="111" t="b">
        <v>1</v>
      </c>
      <c r="T318" s="111" t="b">
        <v>1</v>
      </c>
    </row>
    <row r="319" spans="1:20" x14ac:dyDescent="0.15">
      <c r="A319" s="131" t="s">
        <v>36</v>
      </c>
      <c r="B319" s="114" t="s">
        <v>377</v>
      </c>
      <c r="C319" s="114" t="s">
        <v>733</v>
      </c>
      <c r="D319" s="111" t="s">
        <v>60</v>
      </c>
      <c r="E319" s="111" t="s">
        <v>63</v>
      </c>
      <c r="F319" s="132">
        <v>0.14799999999999999</v>
      </c>
      <c r="G319" s="132">
        <v>1.8800000000000001E-2</v>
      </c>
      <c r="H319" s="132">
        <v>1.9E-3</v>
      </c>
      <c r="I319" s="133">
        <v>1.8830000000000001E-26</v>
      </c>
      <c r="J319" s="111" t="b">
        <v>1</v>
      </c>
      <c r="K319" s="111" t="b">
        <v>1</v>
      </c>
      <c r="L319" s="111" t="b">
        <v>1</v>
      </c>
      <c r="M319" s="111" t="b">
        <v>1</v>
      </c>
      <c r="N319" s="111" t="b">
        <v>1</v>
      </c>
      <c r="O319" s="111" t="b">
        <v>1</v>
      </c>
      <c r="P319" s="111" t="b">
        <v>1</v>
      </c>
      <c r="Q319" s="111" t="b">
        <v>1</v>
      </c>
      <c r="R319" s="111" t="b">
        <v>1</v>
      </c>
      <c r="S319" s="111" t="b">
        <v>1</v>
      </c>
      <c r="T319" s="111" t="b">
        <v>1</v>
      </c>
    </row>
    <row r="320" spans="1:20" x14ac:dyDescent="0.15">
      <c r="A320" s="131" t="s">
        <v>36</v>
      </c>
      <c r="B320" s="114" t="s">
        <v>378</v>
      </c>
      <c r="C320" s="114" t="s">
        <v>734</v>
      </c>
      <c r="D320" s="111" t="s">
        <v>60</v>
      </c>
      <c r="E320" s="111" t="s">
        <v>63</v>
      </c>
      <c r="F320" s="132">
        <v>0.106</v>
      </c>
      <c r="G320" s="132">
        <v>-1.52E-2</v>
      </c>
      <c r="H320" s="132">
        <v>2E-3</v>
      </c>
      <c r="I320" s="133">
        <v>1.66E-14</v>
      </c>
      <c r="J320" s="111" t="b">
        <v>1</v>
      </c>
      <c r="K320" s="111" t="b">
        <v>1</v>
      </c>
      <c r="L320" s="111" t="b">
        <v>1</v>
      </c>
      <c r="M320" s="111" t="b">
        <v>0</v>
      </c>
      <c r="N320" s="111" t="b">
        <v>1</v>
      </c>
      <c r="O320" s="111" t="b">
        <v>1</v>
      </c>
      <c r="P320" s="111" t="b">
        <v>1</v>
      </c>
      <c r="Q320" s="111" t="b">
        <v>0</v>
      </c>
      <c r="R320" s="111" t="b">
        <v>1</v>
      </c>
      <c r="S320" s="111" t="b">
        <v>1</v>
      </c>
      <c r="T320" s="111" t="b">
        <v>1</v>
      </c>
    </row>
    <row r="321" spans="1:20" x14ac:dyDescent="0.15">
      <c r="A321" s="131" t="s">
        <v>36</v>
      </c>
      <c r="B321" s="114" t="s">
        <v>379</v>
      </c>
      <c r="C321" s="114" t="s">
        <v>735</v>
      </c>
      <c r="D321" s="111" t="s">
        <v>63</v>
      </c>
      <c r="E321" s="111" t="s">
        <v>61</v>
      </c>
      <c r="F321" s="132">
        <v>0.82299999999999995</v>
      </c>
      <c r="G321" s="132">
        <v>-8.9999999999999993E-3</v>
      </c>
      <c r="H321" s="132">
        <v>1.6999999999999999E-3</v>
      </c>
      <c r="I321" s="133">
        <v>2.0330000000000001E-8</v>
      </c>
      <c r="J321" s="111" t="b">
        <v>1</v>
      </c>
      <c r="K321" s="111" t="b">
        <v>1</v>
      </c>
      <c r="L321" s="111" t="b">
        <v>1</v>
      </c>
      <c r="M321" s="111" t="b">
        <v>1</v>
      </c>
      <c r="N321" s="111" t="b">
        <v>1</v>
      </c>
      <c r="O321" s="111" t="b">
        <v>1</v>
      </c>
      <c r="P321" s="111" t="b">
        <v>1</v>
      </c>
      <c r="Q321" s="111" t="b">
        <v>1</v>
      </c>
      <c r="R321" s="111" t="b">
        <v>1</v>
      </c>
      <c r="S321" s="111" t="b">
        <v>1</v>
      </c>
      <c r="T321" s="111" t="b">
        <v>1</v>
      </c>
    </row>
    <row r="322" spans="1:20" x14ac:dyDescent="0.15">
      <c r="A322" s="131" t="s">
        <v>36</v>
      </c>
      <c r="B322" s="114" t="s">
        <v>380</v>
      </c>
      <c r="C322" s="114" t="s">
        <v>736</v>
      </c>
      <c r="D322" s="111" t="s">
        <v>60</v>
      </c>
      <c r="E322" s="111" t="s">
        <v>63</v>
      </c>
      <c r="F322" s="132">
        <v>0.04</v>
      </c>
      <c r="G322" s="132">
        <v>2.5999999999999999E-2</v>
      </c>
      <c r="H322" s="132">
        <v>4.5999999999999999E-3</v>
      </c>
      <c r="I322" s="133">
        <v>1.482E-8</v>
      </c>
      <c r="J322" s="111" t="b">
        <v>1</v>
      </c>
      <c r="K322" s="111" t="b">
        <v>1</v>
      </c>
      <c r="L322" s="111" t="b">
        <v>1</v>
      </c>
      <c r="M322" s="111" t="b">
        <v>1</v>
      </c>
      <c r="N322" s="111" t="b">
        <v>1</v>
      </c>
      <c r="O322" s="111" t="b">
        <v>1</v>
      </c>
      <c r="P322" s="111" t="b">
        <v>1</v>
      </c>
      <c r="Q322" s="111" t="b">
        <v>1</v>
      </c>
      <c r="R322" s="111" t="b">
        <v>1</v>
      </c>
      <c r="S322" s="111" t="b">
        <v>1</v>
      </c>
      <c r="T322" s="111" t="b">
        <v>1</v>
      </c>
    </row>
    <row r="323" spans="1:20" x14ac:dyDescent="0.15">
      <c r="A323" s="131" t="s">
        <v>36</v>
      </c>
      <c r="B323" s="114" t="s">
        <v>381</v>
      </c>
      <c r="C323" s="114" t="s">
        <v>737</v>
      </c>
      <c r="D323" s="111" t="s">
        <v>67</v>
      </c>
      <c r="E323" s="111" t="s">
        <v>61</v>
      </c>
      <c r="F323" s="132">
        <v>0.55500000000000005</v>
      </c>
      <c r="G323" s="132">
        <v>8.9999999999999993E-3</v>
      </c>
      <c r="H323" s="132">
        <v>1.2999999999999999E-3</v>
      </c>
      <c r="I323" s="133">
        <v>1.4169999999999999E-13</v>
      </c>
      <c r="J323" s="111" t="b">
        <v>1</v>
      </c>
      <c r="K323" s="111" t="b">
        <v>1</v>
      </c>
      <c r="L323" s="111" t="b">
        <v>1</v>
      </c>
      <c r="M323" s="111" t="b">
        <v>1</v>
      </c>
      <c r="N323" s="111" t="b">
        <v>1</v>
      </c>
      <c r="O323" s="111" t="b">
        <v>1</v>
      </c>
      <c r="P323" s="111" t="b">
        <v>1</v>
      </c>
      <c r="Q323" s="111" t="b">
        <v>1</v>
      </c>
      <c r="R323" s="134" t="b">
        <v>1</v>
      </c>
      <c r="S323" s="111" t="b">
        <v>1</v>
      </c>
      <c r="T323" s="111" t="b">
        <v>1</v>
      </c>
    </row>
    <row r="324" spans="1:20" x14ac:dyDescent="0.15">
      <c r="A324" s="131" t="s">
        <v>36</v>
      </c>
      <c r="B324" s="114" t="s">
        <v>382</v>
      </c>
      <c r="C324" s="114" t="s">
        <v>738</v>
      </c>
      <c r="D324" s="111" t="s">
        <v>60</v>
      </c>
      <c r="E324" s="111" t="s">
        <v>63</v>
      </c>
      <c r="F324" s="132">
        <v>0.182</v>
      </c>
      <c r="G324" s="132">
        <v>-1.29E-2</v>
      </c>
      <c r="H324" s="132">
        <v>1.5E-3</v>
      </c>
      <c r="I324" s="133">
        <v>2.431E-18</v>
      </c>
      <c r="J324" s="111" t="b">
        <v>1</v>
      </c>
      <c r="K324" s="111" t="s">
        <v>247</v>
      </c>
      <c r="L324" s="111" t="b">
        <v>1</v>
      </c>
      <c r="M324" s="111" t="b">
        <v>1</v>
      </c>
      <c r="N324" s="111" t="b">
        <v>1</v>
      </c>
      <c r="O324" s="111" t="s">
        <v>247</v>
      </c>
      <c r="P324" s="111" t="b">
        <v>1</v>
      </c>
      <c r="Q324" s="111" t="b">
        <v>1</v>
      </c>
      <c r="R324" s="111" t="b">
        <v>1</v>
      </c>
      <c r="S324" s="111" t="b">
        <v>1</v>
      </c>
      <c r="T324" s="111" t="b">
        <v>1</v>
      </c>
    </row>
    <row r="325" spans="1:20" x14ac:dyDescent="0.15">
      <c r="A325" s="131" t="s">
        <v>36</v>
      </c>
      <c r="B325" s="114" t="s">
        <v>383</v>
      </c>
      <c r="C325" s="114" t="s">
        <v>739</v>
      </c>
      <c r="D325" s="111" t="s">
        <v>67</v>
      </c>
      <c r="E325" s="111" t="s">
        <v>63</v>
      </c>
      <c r="F325" s="132">
        <v>0.28799999999999998</v>
      </c>
      <c r="G325" s="132">
        <v>-1.0800000000000001E-2</v>
      </c>
      <c r="H325" s="132">
        <v>1.4E-3</v>
      </c>
      <c r="I325" s="133">
        <v>2.7590000000000001E-16</v>
      </c>
      <c r="J325" s="111" t="b">
        <v>1</v>
      </c>
      <c r="K325" s="111" t="b">
        <v>0</v>
      </c>
      <c r="L325" s="111" t="b">
        <v>1</v>
      </c>
      <c r="M325" s="111" t="b">
        <v>1</v>
      </c>
      <c r="N325" s="111" t="b">
        <v>1</v>
      </c>
      <c r="O325" s="111" t="b">
        <v>0</v>
      </c>
      <c r="P325" s="111" t="b">
        <v>1</v>
      </c>
      <c r="Q325" s="111" t="b">
        <v>1</v>
      </c>
      <c r="R325" s="134" t="b">
        <v>1</v>
      </c>
      <c r="S325" s="111" t="b">
        <v>1</v>
      </c>
      <c r="T325" s="111" t="b">
        <v>1</v>
      </c>
    </row>
    <row r="326" spans="1:20" x14ac:dyDescent="0.15">
      <c r="A326" s="131" t="s">
        <v>36</v>
      </c>
      <c r="B326" s="114" t="s">
        <v>384</v>
      </c>
      <c r="C326" s="114" t="s">
        <v>740</v>
      </c>
      <c r="D326" s="111" t="s">
        <v>67</v>
      </c>
      <c r="E326" s="111" t="s">
        <v>60</v>
      </c>
      <c r="F326" s="132">
        <v>0.58399999999999996</v>
      </c>
      <c r="G326" s="132">
        <v>1.11E-2</v>
      </c>
      <c r="H326" s="132">
        <v>1.4E-3</v>
      </c>
      <c r="I326" s="133">
        <v>1.8740000000000001E-15</v>
      </c>
      <c r="J326" s="111" t="b">
        <v>0</v>
      </c>
      <c r="K326" s="111" t="b">
        <v>0</v>
      </c>
      <c r="L326" s="111" t="b">
        <v>1</v>
      </c>
      <c r="M326" s="111" t="b">
        <v>0</v>
      </c>
      <c r="N326" s="111" t="b">
        <v>0</v>
      </c>
      <c r="O326" s="111" t="b">
        <v>0</v>
      </c>
      <c r="P326" s="111" t="b">
        <v>1</v>
      </c>
      <c r="Q326" s="111" t="b">
        <v>0</v>
      </c>
      <c r="R326" s="111" t="b">
        <v>1</v>
      </c>
      <c r="S326" s="111" t="b">
        <v>0</v>
      </c>
      <c r="T326" s="111" t="b">
        <v>1</v>
      </c>
    </row>
    <row r="327" spans="1:20" x14ac:dyDescent="0.15">
      <c r="A327" s="131" t="s">
        <v>36</v>
      </c>
      <c r="B327" s="114" t="s">
        <v>385</v>
      </c>
      <c r="C327" s="114" t="s">
        <v>741</v>
      </c>
      <c r="D327" s="111" t="s">
        <v>67</v>
      </c>
      <c r="E327" s="111" t="s">
        <v>61</v>
      </c>
      <c r="F327" s="132">
        <v>0.20399999999999999</v>
      </c>
      <c r="G327" s="132">
        <v>1.3100000000000001E-2</v>
      </c>
      <c r="H327" s="132">
        <v>1.6999999999999999E-3</v>
      </c>
      <c r="I327" s="133">
        <v>1.494E-13</v>
      </c>
      <c r="J327" s="111" t="b">
        <v>1</v>
      </c>
      <c r="K327" s="111" t="b">
        <v>1</v>
      </c>
      <c r="L327" s="111" t="b">
        <v>1</v>
      </c>
      <c r="M327" s="111" t="b">
        <v>1</v>
      </c>
      <c r="N327" s="111" t="b">
        <v>1</v>
      </c>
      <c r="O327" s="111" t="b">
        <v>1</v>
      </c>
      <c r="P327" s="111" t="b">
        <v>1</v>
      </c>
      <c r="Q327" s="111" t="b">
        <v>1</v>
      </c>
      <c r="R327" s="111" t="b">
        <v>1</v>
      </c>
      <c r="S327" s="111" t="b">
        <v>1</v>
      </c>
      <c r="T327" s="111" t="b">
        <v>1</v>
      </c>
    </row>
    <row r="328" spans="1:20" x14ac:dyDescent="0.15">
      <c r="A328" s="131" t="s">
        <v>36</v>
      </c>
      <c r="B328" s="114" t="s">
        <v>386</v>
      </c>
      <c r="C328" s="114" t="s">
        <v>742</v>
      </c>
      <c r="D328" s="111" t="s">
        <v>60</v>
      </c>
      <c r="E328" s="111" t="s">
        <v>63</v>
      </c>
      <c r="F328" s="132">
        <v>0.32200000000000001</v>
      </c>
      <c r="G328" s="132">
        <v>8.6E-3</v>
      </c>
      <c r="H328" s="132">
        <v>1.5E-3</v>
      </c>
      <c r="I328" s="133">
        <v>1.4909999999999999E-8</v>
      </c>
      <c r="J328" s="111" t="b">
        <v>1</v>
      </c>
      <c r="K328" s="111" t="b">
        <v>1</v>
      </c>
      <c r="L328" s="111" t="s">
        <v>247</v>
      </c>
      <c r="M328" s="111" t="b">
        <v>1</v>
      </c>
      <c r="N328" s="111" t="b">
        <v>1</v>
      </c>
      <c r="O328" s="111" t="b">
        <v>1</v>
      </c>
      <c r="P328" s="111" t="s">
        <v>247</v>
      </c>
      <c r="Q328" s="111" t="b">
        <v>1</v>
      </c>
      <c r="R328" s="111" t="b">
        <v>1</v>
      </c>
      <c r="S328" s="111" t="b">
        <v>1</v>
      </c>
      <c r="T328" s="111" t="b">
        <v>1</v>
      </c>
    </row>
    <row r="329" spans="1:20" x14ac:dyDescent="0.15">
      <c r="A329" s="131" t="s">
        <v>36</v>
      </c>
      <c r="B329" s="114" t="s">
        <v>387</v>
      </c>
      <c r="C329" s="114" t="s">
        <v>743</v>
      </c>
      <c r="D329" s="111" t="s">
        <v>67</v>
      </c>
      <c r="E329" s="111" t="s">
        <v>61</v>
      </c>
      <c r="F329" s="132">
        <v>0.33100000000000002</v>
      </c>
      <c r="G329" s="132">
        <v>1.44E-2</v>
      </c>
      <c r="H329" s="132">
        <v>1.4E-3</v>
      </c>
      <c r="I329" s="133">
        <v>2.8079999999999997E-26</v>
      </c>
      <c r="J329" s="111" t="b">
        <v>1</v>
      </c>
      <c r="K329" s="111" t="b">
        <v>1</v>
      </c>
      <c r="L329" s="111" t="b">
        <v>1</v>
      </c>
      <c r="M329" s="111" t="b">
        <v>1</v>
      </c>
      <c r="N329" s="111" t="b">
        <v>1</v>
      </c>
      <c r="O329" s="111" t="b">
        <v>1</v>
      </c>
      <c r="P329" s="111" t="b">
        <v>1</v>
      </c>
      <c r="Q329" s="111" t="b">
        <v>1</v>
      </c>
      <c r="R329" s="111" t="b">
        <v>1</v>
      </c>
      <c r="S329" s="111" t="b">
        <v>1</v>
      </c>
      <c r="T329" s="111" t="b">
        <v>1</v>
      </c>
    </row>
    <row r="330" spans="1:20" x14ac:dyDescent="0.15">
      <c r="A330" s="131" t="s">
        <v>36</v>
      </c>
      <c r="B330" s="114" t="s">
        <v>388</v>
      </c>
      <c r="C330" s="114" t="s">
        <v>744</v>
      </c>
      <c r="D330" s="111" t="s">
        <v>60</v>
      </c>
      <c r="E330" s="111" t="s">
        <v>63</v>
      </c>
      <c r="F330" s="132">
        <v>0.63800000000000001</v>
      </c>
      <c r="G330" s="132">
        <v>8.5000000000000006E-3</v>
      </c>
      <c r="H330" s="132">
        <v>1.4E-3</v>
      </c>
      <c r="I330" s="133">
        <v>1.987E-10</v>
      </c>
      <c r="J330" s="111" t="b">
        <v>1</v>
      </c>
      <c r="K330" s="111" t="s">
        <v>247</v>
      </c>
      <c r="L330" s="111" t="b">
        <v>1</v>
      </c>
      <c r="M330" s="111" t="b">
        <v>1</v>
      </c>
      <c r="N330" s="111" t="b">
        <v>1</v>
      </c>
      <c r="O330" s="111" t="b">
        <v>1</v>
      </c>
      <c r="P330" s="111" t="b">
        <v>1</v>
      </c>
      <c r="Q330" s="111" t="b">
        <v>1</v>
      </c>
      <c r="R330" s="111" t="b">
        <v>1</v>
      </c>
      <c r="S330" s="111" t="b">
        <v>1</v>
      </c>
      <c r="T330" s="111" t="b">
        <v>1</v>
      </c>
    </row>
    <row r="331" spans="1:20" x14ac:dyDescent="0.15">
      <c r="A331" s="131" t="s">
        <v>36</v>
      </c>
      <c r="B331" s="114" t="s">
        <v>389</v>
      </c>
      <c r="C331" s="114" t="s">
        <v>745</v>
      </c>
      <c r="D331" s="111" t="s">
        <v>60</v>
      </c>
      <c r="E331" s="111" t="s">
        <v>63</v>
      </c>
      <c r="F331" s="132">
        <v>0.72799999999999998</v>
      </c>
      <c r="G331" s="132">
        <v>2.47E-2</v>
      </c>
      <c r="H331" s="132">
        <v>1.4E-3</v>
      </c>
      <c r="I331" s="133">
        <v>1.897E-62</v>
      </c>
      <c r="J331" s="111" t="b">
        <v>1</v>
      </c>
      <c r="K331" s="111" t="b">
        <v>1</v>
      </c>
      <c r="L331" s="111" t="b">
        <v>1</v>
      </c>
      <c r="M331" s="111" t="b">
        <v>1</v>
      </c>
      <c r="N331" s="111" t="b">
        <v>1</v>
      </c>
      <c r="O331" s="111" t="b">
        <v>1</v>
      </c>
      <c r="P331" s="111" t="b">
        <v>1</v>
      </c>
      <c r="Q331" s="111" t="b">
        <v>1</v>
      </c>
      <c r="R331" s="111" t="b">
        <v>1</v>
      </c>
      <c r="S331" s="111" t="b">
        <v>1</v>
      </c>
      <c r="T331" s="111" t="b">
        <v>1</v>
      </c>
    </row>
    <row r="332" spans="1:20" x14ac:dyDescent="0.15">
      <c r="A332" s="131" t="s">
        <v>36</v>
      </c>
      <c r="B332" s="114" t="s">
        <v>390</v>
      </c>
      <c r="C332" s="114" t="s">
        <v>746</v>
      </c>
      <c r="D332" s="111" t="s">
        <v>60</v>
      </c>
      <c r="E332" s="111" t="s">
        <v>61</v>
      </c>
      <c r="F332" s="132">
        <v>0.83099999999999996</v>
      </c>
      <c r="G332" s="132">
        <v>-1.01E-2</v>
      </c>
      <c r="H332" s="132">
        <v>1.6000000000000001E-3</v>
      </c>
      <c r="I332" s="133">
        <v>1.119E-10</v>
      </c>
      <c r="J332" s="111" t="b">
        <v>1</v>
      </c>
      <c r="K332" s="111" t="b">
        <v>1</v>
      </c>
      <c r="L332" s="111" t="b">
        <v>1</v>
      </c>
      <c r="M332" s="111" t="b">
        <v>1</v>
      </c>
      <c r="N332" s="111" t="b">
        <v>1</v>
      </c>
      <c r="O332" s="111" t="b">
        <v>1</v>
      </c>
      <c r="P332" s="111" t="b">
        <v>1</v>
      </c>
      <c r="Q332" s="111" t="b">
        <v>1</v>
      </c>
      <c r="R332" s="111" t="b">
        <v>1</v>
      </c>
      <c r="S332" s="111" t="b">
        <v>1</v>
      </c>
      <c r="T332" s="111" t="b">
        <v>1</v>
      </c>
    </row>
    <row r="333" spans="1:20" ht="13" x14ac:dyDescent="0.15">
      <c r="A333" s="135" t="s">
        <v>36</v>
      </c>
      <c r="B333" s="114" t="s">
        <v>1948</v>
      </c>
      <c r="C333" s="114" t="s">
        <v>747</v>
      </c>
      <c r="D333" s="111" t="s">
        <v>67</v>
      </c>
      <c r="E333" s="111" t="s">
        <v>61</v>
      </c>
      <c r="F333" s="132">
        <v>4.5999999999999999E-2</v>
      </c>
      <c r="G333" s="132">
        <v>-3.8300000000000001E-2</v>
      </c>
      <c r="H333" s="132">
        <v>2.7000000000000001E-3</v>
      </c>
      <c r="I333" s="133">
        <v>2.3269999999999998E-50</v>
      </c>
      <c r="J333" s="111" t="s">
        <v>1494</v>
      </c>
      <c r="K333" s="111" t="s">
        <v>1494</v>
      </c>
      <c r="L333" s="111" t="s">
        <v>1494</v>
      </c>
      <c r="M333" s="111" t="s">
        <v>1494</v>
      </c>
      <c r="N333" s="111" t="s">
        <v>1494</v>
      </c>
      <c r="O333" s="111" t="s">
        <v>1494</v>
      </c>
      <c r="P333" s="111" t="s">
        <v>1494</v>
      </c>
      <c r="Q333" s="111" t="s">
        <v>1494</v>
      </c>
      <c r="R333" s="111" t="s">
        <v>1494</v>
      </c>
      <c r="S333" s="111" t="s">
        <v>1494</v>
      </c>
      <c r="T333" s="111" t="s">
        <v>1494</v>
      </c>
    </row>
    <row r="334" spans="1:20" x14ac:dyDescent="0.15">
      <c r="A334" s="131" t="s">
        <v>36</v>
      </c>
      <c r="B334" s="114" t="s">
        <v>392</v>
      </c>
      <c r="C334" s="114" t="s">
        <v>748</v>
      </c>
      <c r="D334" s="111" t="s">
        <v>67</v>
      </c>
      <c r="E334" s="111" t="s">
        <v>61</v>
      </c>
      <c r="F334" s="132">
        <v>0.78100000000000003</v>
      </c>
      <c r="G334" s="132">
        <v>-9.7999999999999997E-3</v>
      </c>
      <c r="H334" s="132">
        <v>1.8E-3</v>
      </c>
      <c r="I334" s="133">
        <v>1.9319999999999999E-9</v>
      </c>
      <c r="J334" s="111" t="b">
        <v>1</v>
      </c>
      <c r="K334" s="111" t="b">
        <v>1</v>
      </c>
      <c r="L334" s="111" t="b">
        <v>1</v>
      </c>
      <c r="M334" s="111" t="b">
        <v>1</v>
      </c>
      <c r="N334" s="111" t="b">
        <v>1</v>
      </c>
      <c r="O334" s="111" t="b">
        <v>1</v>
      </c>
      <c r="P334" s="111" t="b">
        <v>1</v>
      </c>
      <c r="Q334" s="111" t="b">
        <v>1</v>
      </c>
      <c r="R334" s="111" t="b">
        <v>1</v>
      </c>
      <c r="S334" s="111" t="b">
        <v>1</v>
      </c>
      <c r="T334" s="111" t="b">
        <v>1</v>
      </c>
    </row>
    <row r="335" spans="1:20" x14ac:dyDescent="0.15">
      <c r="A335" s="131" t="s">
        <v>36</v>
      </c>
      <c r="B335" s="114" t="s">
        <v>296</v>
      </c>
      <c r="C335" s="114" t="s">
        <v>650</v>
      </c>
      <c r="D335" s="111" t="s">
        <v>67</v>
      </c>
      <c r="E335" s="111" t="s">
        <v>61</v>
      </c>
      <c r="F335" s="132">
        <v>0.17599999999999999</v>
      </c>
      <c r="G335" s="132">
        <v>-1.06E-2</v>
      </c>
      <c r="H335" s="132">
        <v>1.6000000000000001E-3</v>
      </c>
      <c r="I335" s="133">
        <v>4.18E-11</v>
      </c>
      <c r="J335" s="111" t="b">
        <v>1</v>
      </c>
      <c r="K335" s="111" t="b">
        <v>1</v>
      </c>
      <c r="L335" s="111" t="b">
        <v>1</v>
      </c>
      <c r="M335" s="111" t="b">
        <v>1</v>
      </c>
      <c r="N335" s="111" t="b">
        <v>1</v>
      </c>
      <c r="O335" s="111" t="b">
        <v>1</v>
      </c>
      <c r="P335" s="111" t="b">
        <v>1</v>
      </c>
      <c r="Q335" s="111" t="b">
        <v>1</v>
      </c>
      <c r="R335" s="134" t="b">
        <v>1</v>
      </c>
      <c r="S335" s="111" t="s">
        <v>247</v>
      </c>
      <c r="T335" s="111" t="b">
        <v>1</v>
      </c>
    </row>
    <row r="336" spans="1:20" x14ac:dyDescent="0.15">
      <c r="A336" s="131" t="s">
        <v>36</v>
      </c>
      <c r="B336" s="114" t="s">
        <v>393</v>
      </c>
      <c r="C336" s="114" t="s">
        <v>749</v>
      </c>
      <c r="D336" s="111" t="s">
        <v>67</v>
      </c>
      <c r="E336" s="111" t="s">
        <v>63</v>
      </c>
      <c r="F336" s="132">
        <v>0.90600000000000003</v>
      </c>
      <c r="G336" s="132">
        <v>1.21E-2</v>
      </c>
      <c r="H336" s="132">
        <v>2.3999999999999998E-3</v>
      </c>
      <c r="I336" s="133">
        <v>4.6049999999999999E-8</v>
      </c>
      <c r="J336" s="111" t="b">
        <v>1</v>
      </c>
      <c r="K336" s="111" t="b">
        <v>1</v>
      </c>
      <c r="L336" s="111" t="b">
        <v>1</v>
      </c>
      <c r="M336" s="111" t="b">
        <v>1</v>
      </c>
      <c r="N336" s="111" t="b">
        <v>1</v>
      </c>
      <c r="O336" s="111" t="b">
        <v>1</v>
      </c>
      <c r="P336" s="111" t="b">
        <v>1</v>
      </c>
      <c r="Q336" s="111" t="b">
        <v>1</v>
      </c>
      <c r="R336" s="111" t="b">
        <v>1</v>
      </c>
      <c r="S336" s="111" t="b">
        <v>1</v>
      </c>
      <c r="T336" s="111" t="b">
        <v>1</v>
      </c>
    </row>
    <row r="337" spans="1:20" ht="15" customHeight="1" x14ac:dyDescent="0.15">
      <c r="A337" s="135" t="s">
        <v>36</v>
      </c>
      <c r="B337" s="114" t="s">
        <v>394</v>
      </c>
      <c r="C337" s="114" t="s">
        <v>750</v>
      </c>
      <c r="D337" s="111" t="s">
        <v>67</v>
      </c>
      <c r="E337" s="111" t="s">
        <v>60</v>
      </c>
      <c r="F337" s="132">
        <v>0.49199999999999999</v>
      </c>
      <c r="G337" s="132">
        <v>8.8999999999999999E-3</v>
      </c>
      <c r="H337" s="132">
        <v>1.2999999999999999E-3</v>
      </c>
      <c r="I337" s="133">
        <v>8.6919999999999997E-14</v>
      </c>
      <c r="J337" s="111" t="b">
        <v>0</v>
      </c>
      <c r="K337" s="111" t="b">
        <v>0</v>
      </c>
      <c r="L337" s="111" t="s">
        <v>247</v>
      </c>
      <c r="M337" s="111" t="b">
        <v>0</v>
      </c>
      <c r="N337" s="111" t="b">
        <v>0</v>
      </c>
      <c r="O337" s="111" t="b">
        <v>0</v>
      </c>
      <c r="P337" s="111" t="s">
        <v>247</v>
      </c>
      <c r="Q337" s="111" t="b">
        <v>0</v>
      </c>
      <c r="R337" s="111" t="b">
        <v>0</v>
      </c>
      <c r="S337" s="111" t="b">
        <v>0</v>
      </c>
      <c r="T337" s="111" t="b">
        <v>0</v>
      </c>
    </row>
    <row r="338" spans="1:20" x14ac:dyDescent="0.15">
      <c r="A338" s="131" t="s">
        <v>36</v>
      </c>
      <c r="B338" s="114" t="s">
        <v>395</v>
      </c>
      <c r="C338" s="114" t="s">
        <v>751</v>
      </c>
      <c r="D338" s="111" t="s">
        <v>67</v>
      </c>
      <c r="E338" s="111" t="s">
        <v>61</v>
      </c>
      <c r="F338" s="132">
        <v>0.11700000000000001</v>
      </c>
      <c r="G338" s="132">
        <v>1.66E-2</v>
      </c>
      <c r="H338" s="132">
        <v>2E-3</v>
      </c>
      <c r="I338" s="133">
        <v>1.2900000000000001E-18</v>
      </c>
      <c r="J338" s="111" t="b">
        <v>1</v>
      </c>
      <c r="K338" s="111" t="b">
        <v>1</v>
      </c>
      <c r="L338" s="111" t="b">
        <v>1</v>
      </c>
      <c r="M338" s="111" t="b">
        <v>1</v>
      </c>
      <c r="N338" s="111" t="b">
        <v>1</v>
      </c>
      <c r="O338" s="111" t="b">
        <v>1</v>
      </c>
      <c r="P338" s="111" t="b">
        <v>1</v>
      </c>
      <c r="Q338" s="111" t="b">
        <v>1</v>
      </c>
      <c r="R338" s="111" t="b">
        <v>1</v>
      </c>
      <c r="S338" s="111" t="b">
        <v>1</v>
      </c>
      <c r="T338" s="111" t="b">
        <v>1</v>
      </c>
    </row>
    <row r="339" spans="1:20" x14ac:dyDescent="0.15">
      <c r="A339" s="131" t="s">
        <v>36</v>
      </c>
      <c r="B339" s="114" t="s">
        <v>396</v>
      </c>
      <c r="C339" s="114" t="s">
        <v>752</v>
      </c>
      <c r="D339" s="111" t="s">
        <v>60</v>
      </c>
      <c r="E339" s="111" t="s">
        <v>63</v>
      </c>
      <c r="F339" s="132">
        <v>0.18099999999999999</v>
      </c>
      <c r="G339" s="132">
        <v>3.1600000000000003E-2</v>
      </c>
      <c r="H339" s="132">
        <v>1.6999999999999999E-3</v>
      </c>
      <c r="I339" s="133">
        <v>5.1000000000000005E-88</v>
      </c>
      <c r="J339" s="111" t="s">
        <v>247</v>
      </c>
      <c r="K339" s="111" t="b">
        <v>1</v>
      </c>
      <c r="L339" s="111" t="b">
        <v>1</v>
      </c>
      <c r="M339" s="111" t="b">
        <v>1</v>
      </c>
      <c r="N339" s="111" t="b">
        <v>1</v>
      </c>
      <c r="O339" s="111" t="b">
        <v>1</v>
      </c>
      <c r="P339" s="111" t="b">
        <v>1</v>
      </c>
      <c r="Q339" s="111" t="b">
        <v>1</v>
      </c>
      <c r="R339" s="111" t="b">
        <v>1</v>
      </c>
      <c r="S339" s="111" t="b">
        <v>1</v>
      </c>
      <c r="T339" s="111" t="b">
        <v>1</v>
      </c>
    </row>
    <row r="340" spans="1:20" x14ac:dyDescent="0.15">
      <c r="A340" s="131" t="s">
        <v>36</v>
      </c>
      <c r="B340" s="114" t="s">
        <v>397</v>
      </c>
      <c r="C340" s="114" t="s">
        <v>753</v>
      </c>
      <c r="D340" s="111" t="s">
        <v>67</v>
      </c>
      <c r="E340" s="111" t="s">
        <v>61</v>
      </c>
      <c r="F340" s="132">
        <v>0.876</v>
      </c>
      <c r="G340" s="132">
        <v>-1.1299999999999999E-2</v>
      </c>
      <c r="H340" s="132">
        <v>2E-3</v>
      </c>
      <c r="I340" s="133">
        <v>2.0609999999999998E-9</v>
      </c>
      <c r="J340" s="111" t="b">
        <v>1</v>
      </c>
      <c r="K340" s="111" t="b">
        <v>1</v>
      </c>
      <c r="L340" s="111" t="b">
        <v>1</v>
      </c>
      <c r="M340" s="111" t="b">
        <v>1</v>
      </c>
      <c r="N340" s="111" t="b">
        <v>1</v>
      </c>
      <c r="O340" s="111" t="b">
        <v>1</v>
      </c>
      <c r="P340" s="111" t="b">
        <v>1</v>
      </c>
      <c r="Q340" s="111" t="b">
        <v>1</v>
      </c>
      <c r="R340" s="134" t="b">
        <v>1</v>
      </c>
      <c r="S340" s="111" t="b">
        <v>1</v>
      </c>
      <c r="T340" s="111" t="b">
        <v>1</v>
      </c>
    </row>
    <row r="341" spans="1:20" x14ac:dyDescent="0.15">
      <c r="A341" s="131" t="s">
        <v>36</v>
      </c>
      <c r="B341" s="114" t="s">
        <v>398</v>
      </c>
      <c r="C341" s="114" t="s">
        <v>754</v>
      </c>
      <c r="D341" s="111" t="s">
        <v>67</v>
      </c>
      <c r="E341" s="111" t="s">
        <v>61</v>
      </c>
      <c r="F341" s="132">
        <v>0.70699999999999996</v>
      </c>
      <c r="G341" s="132">
        <v>1.5100000000000001E-2</v>
      </c>
      <c r="H341" s="132">
        <v>1.4E-3</v>
      </c>
      <c r="I341" s="133">
        <v>3.3810000000000001E-25</v>
      </c>
      <c r="J341" s="111" t="b">
        <v>1</v>
      </c>
      <c r="K341" s="111" t="b">
        <v>1</v>
      </c>
      <c r="L341" s="111" t="b">
        <v>1</v>
      </c>
      <c r="M341" s="111" t="b">
        <v>1</v>
      </c>
      <c r="N341" s="111" t="b">
        <v>1</v>
      </c>
      <c r="O341" s="111" t="b">
        <v>1</v>
      </c>
      <c r="P341" s="111" t="b">
        <v>1</v>
      </c>
      <c r="Q341" s="111" t="b">
        <v>1</v>
      </c>
      <c r="R341" s="111" t="b">
        <v>1</v>
      </c>
      <c r="S341" s="111" t="b">
        <v>1</v>
      </c>
      <c r="T341" s="111" t="b">
        <v>1</v>
      </c>
    </row>
    <row r="342" spans="1:20" x14ac:dyDescent="0.15">
      <c r="A342" s="131" t="s">
        <v>36</v>
      </c>
      <c r="B342" s="114" t="s">
        <v>1949</v>
      </c>
      <c r="C342" s="114" t="s">
        <v>755</v>
      </c>
      <c r="D342" s="111" t="s">
        <v>60</v>
      </c>
      <c r="E342" s="111" t="s">
        <v>63</v>
      </c>
      <c r="F342" s="132">
        <v>0.47099999999999997</v>
      </c>
      <c r="G342" s="132">
        <v>-6.8999999999999999E-3</v>
      </c>
      <c r="H342" s="132">
        <v>1.2999999999999999E-3</v>
      </c>
      <c r="I342" s="133">
        <v>8.5770000000000005E-10</v>
      </c>
      <c r="J342" s="134" t="b">
        <v>1</v>
      </c>
      <c r="K342" s="111" t="b">
        <v>1</v>
      </c>
      <c r="L342" s="111" t="b">
        <v>1</v>
      </c>
      <c r="M342" s="111" t="b">
        <v>1</v>
      </c>
      <c r="N342" s="111" t="b">
        <v>1</v>
      </c>
      <c r="O342" s="111" t="b">
        <v>1</v>
      </c>
      <c r="P342" s="111" t="b">
        <v>1</v>
      </c>
      <c r="Q342" s="111" t="b">
        <v>1</v>
      </c>
      <c r="R342" s="134" t="b">
        <v>1</v>
      </c>
      <c r="S342" s="134" t="b">
        <v>1</v>
      </c>
      <c r="T342" s="111" t="b">
        <v>1</v>
      </c>
    </row>
    <row r="343" spans="1:20" x14ac:dyDescent="0.15">
      <c r="A343" s="131" t="s">
        <v>36</v>
      </c>
      <c r="B343" s="114" t="s">
        <v>400</v>
      </c>
      <c r="C343" s="114" t="s">
        <v>756</v>
      </c>
      <c r="D343" s="111" t="s">
        <v>60</v>
      </c>
      <c r="E343" s="111" t="s">
        <v>63</v>
      </c>
      <c r="F343" s="132">
        <v>0.97799999999999998</v>
      </c>
      <c r="G343" s="132">
        <v>4.2700000000000002E-2</v>
      </c>
      <c r="H343" s="132">
        <v>3.8E-3</v>
      </c>
      <c r="I343" s="133">
        <v>1.9130000000000001E-33</v>
      </c>
      <c r="J343" s="111" t="b">
        <v>1</v>
      </c>
      <c r="K343" s="111" t="b">
        <v>1</v>
      </c>
      <c r="L343" s="111" t="b">
        <v>1</v>
      </c>
      <c r="M343" s="111" t="b">
        <v>1</v>
      </c>
      <c r="N343" s="111" t="b">
        <v>1</v>
      </c>
      <c r="O343" s="111" t="b">
        <v>1</v>
      </c>
      <c r="P343" s="111" t="b">
        <v>1</v>
      </c>
      <c r="Q343" s="111" t="b">
        <v>1</v>
      </c>
      <c r="R343" s="111" t="b">
        <v>1</v>
      </c>
      <c r="S343" s="111" t="b">
        <v>1</v>
      </c>
      <c r="T343" s="111" t="b">
        <v>1</v>
      </c>
    </row>
    <row r="344" spans="1:20" x14ac:dyDescent="0.15">
      <c r="A344" s="131" t="s">
        <v>36</v>
      </c>
      <c r="B344" s="114" t="s">
        <v>401</v>
      </c>
      <c r="C344" s="114" t="s">
        <v>757</v>
      </c>
      <c r="D344" s="111" t="s">
        <v>67</v>
      </c>
      <c r="E344" s="111" t="s">
        <v>61</v>
      </c>
      <c r="F344" s="132">
        <v>0.26200000000000001</v>
      </c>
      <c r="G344" s="132">
        <v>2.2800000000000001E-2</v>
      </c>
      <c r="H344" s="132">
        <v>1.5E-3</v>
      </c>
      <c r="I344" s="133">
        <v>8.2919999999999993E-56</v>
      </c>
      <c r="J344" s="111" t="b">
        <v>1</v>
      </c>
      <c r="K344" s="111" t="b">
        <v>1</v>
      </c>
      <c r="L344" s="111" t="b">
        <v>1</v>
      </c>
      <c r="M344" s="111" t="b">
        <v>1</v>
      </c>
      <c r="N344" s="111" t="b">
        <v>1</v>
      </c>
      <c r="O344" s="111" t="b">
        <v>1</v>
      </c>
      <c r="P344" s="111" t="b">
        <v>1</v>
      </c>
      <c r="Q344" s="111" t="b">
        <v>1</v>
      </c>
      <c r="R344" s="111" t="b">
        <v>1</v>
      </c>
      <c r="S344" s="111" t="b">
        <v>1</v>
      </c>
      <c r="T344" s="111" t="b">
        <v>1</v>
      </c>
    </row>
    <row r="345" spans="1:20" x14ac:dyDescent="0.15">
      <c r="A345" s="131" t="s">
        <v>36</v>
      </c>
      <c r="B345" s="114" t="s">
        <v>402</v>
      </c>
      <c r="C345" s="114" t="s">
        <v>758</v>
      </c>
      <c r="D345" s="111" t="s">
        <v>67</v>
      </c>
      <c r="E345" s="111" t="s">
        <v>61</v>
      </c>
      <c r="F345" s="132">
        <v>0.41799999999999998</v>
      </c>
      <c r="G345" s="132">
        <v>1.0200000000000001E-2</v>
      </c>
      <c r="H345" s="132">
        <v>1.2999999999999999E-3</v>
      </c>
      <c r="I345" s="133">
        <v>1.4970000000000001E-15</v>
      </c>
      <c r="J345" s="111" t="b">
        <v>1</v>
      </c>
      <c r="K345" s="111" t="b">
        <v>1</v>
      </c>
      <c r="L345" s="111" t="b">
        <v>1</v>
      </c>
      <c r="M345" s="111" t="b">
        <v>1</v>
      </c>
      <c r="N345" s="111" t="b">
        <v>1</v>
      </c>
      <c r="O345" s="111" t="b">
        <v>1</v>
      </c>
      <c r="P345" s="111" t="b">
        <v>1</v>
      </c>
      <c r="Q345" s="111" t="b">
        <v>1</v>
      </c>
      <c r="R345" s="111" t="b">
        <v>1</v>
      </c>
      <c r="S345" s="111" t="b">
        <v>1</v>
      </c>
      <c r="T345" s="111" t="b">
        <v>1</v>
      </c>
    </row>
    <row r="346" spans="1:20" ht="13" x14ac:dyDescent="0.15">
      <c r="A346" s="135" t="s">
        <v>36</v>
      </c>
      <c r="B346" s="114" t="s">
        <v>1950</v>
      </c>
      <c r="C346" s="114" t="s">
        <v>759</v>
      </c>
      <c r="D346" s="111" t="s">
        <v>60</v>
      </c>
      <c r="E346" s="111" t="s">
        <v>63</v>
      </c>
      <c r="F346" s="132">
        <v>0.215</v>
      </c>
      <c r="G346" s="132">
        <v>1.0800000000000001E-2</v>
      </c>
      <c r="H346" s="132">
        <v>1.5E-3</v>
      </c>
      <c r="I346" s="133">
        <v>3.28E-15</v>
      </c>
      <c r="J346" s="111" t="s">
        <v>1494</v>
      </c>
      <c r="K346" s="111" t="s">
        <v>1494</v>
      </c>
      <c r="L346" s="111" t="s">
        <v>1494</v>
      </c>
      <c r="M346" s="111" t="s">
        <v>1494</v>
      </c>
      <c r="N346" s="111" t="s">
        <v>1494</v>
      </c>
      <c r="O346" s="111" t="s">
        <v>1494</v>
      </c>
      <c r="P346" s="111" t="s">
        <v>1494</v>
      </c>
      <c r="Q346" s="111" t="s">
        <v>1494</v>
      </c>
      <c r="R346" s="111" t="s">
        <v>1494</v>
      </c>
      <c r="S346" s="111" t="s">
        <v>1494</v>
      </c>
      <c r="T346" s="111" t="s">
        <v>1494</v>
      </c>
    </row>
    <row r="347" spans="1:20" x14ac:dyDescent="0.15">
      <c r="A347" s="131" t="s">
        <v>36</v>
      </c>
      <c r="B347" s="114" t="s">
        <v>306</v>
      </c>
      <c r="C347" s="114" t="s">
        <v>661</v>
      </c>
      <c r="D347" s="111" t="s">
        <v>67</v>
      </c>
      <c r="E347" s="111" t="s">
        <v>61</v>
      </c>
      <c r="F347" s="132">
        <v>0.27600000000000002</v>
      </c>
      <c r="G347" s="132">
        <v>-8.6E-3</v>
      </c>
      <c r="H347" s="132">
        <v>1.5E-3</v>
      </c>
      <c r="I347" s="133">
        <v>2.6829999999999999E-8</v>
      </c>
      <c r="J347" s="111" t="b">
        <v>1</v>
      </c>
      <c r="K347" s="111" t="b">
        <v>1</v>
      </c>
      <c r="L347" s="111" t="b">
        <v>1</v>
      </c>
      <c r="M347" s="111" t="b">
        <v>1</v>
      </c>
      <c r="N347" s="111" t="b">
        <v>1</v>
      </c>
      <c r="O347" s="111" t="b">
        <v>1</v>
      </c>
      <c r="P347" s="111" t="b">
        <v>1</v>
      </c>
      <c r="Q347" s="111" t="b">
        <v>1</v>
      </c>
      <c r="R347" s="111" t="b">
        <v>1</v>
      </c>
      <c r="S347" s="111" t="b">
        <v>1</v>
      </c>
      <c r="T347" s="111" t="b">
        <v>1</v>
      </c>
    </row>
    <row r="348" spans="1:20" x14ac:dyDescent="0.15">
      <c r="A348" s="131" t="s">
        <v>36</v>
      </c>
      <c r="B348" s="114" t="s">
        <v>404</v>
      </c>
      <c r="C348" s="114" t="s">
        <v>760</v>
      </c>
      <c r="D348" s="111" t="s">
        <v>60</v>
      </c>
      <c r="E348" s="111" t="s">
        <v>63</v>
      </c>
      <c r="F348" s="132">
        <v>0.83499999999999996</v>
      </c>
      <c r="G348" s="132">
        <v>1.2800000000000001E-2</v>
      </c>
      <c r="H348" s="132">
        <v>1.6999999999999999E-3</v>
      </c>
      <c r="I348" s="133">
        <v>1.735E-14</v>
      </c>
      <c r="J348" s="111" t="b">
        <v>1</v>
      </c>
      <c r="K348" s="111" t="b">
        <v>1</v>
      </c>
      <c r="L348" s="111" t="b">
        <v>1</v>
      </c>
      <c r="M348" s="111" t="b">
        <v>1</v>
      </c>
      <c r="N348" s="111" t="b">
        <v>1</v>
      </c>
      <c r="O348" s="111" t="b">
        <v>1</v>
      </c>
      <c r="P348" s="111" t="b">
        <v>1</v>
      </c>
      <c r="Q348" s="111" t="b">
        <v>1</v>
      </c>
      <c r="R348" s="111" t="b">
        <v>1</v>
      </c>
      <c r="S348" s="111" t="b">
        <v>1</v>
      </c>
      <c r="T348" s="111" t="b">
        <v>1</v>
      </c>
    </row>
    <row r="349" spans="1:20" x14ac:dyDescent="0.15">
      <c r="A349" s="131" t="s">
        <v>36</v>
      </c>
      <c r="B349" s="114" t="s">
        <v>405</v>
      </c>
      <c r="C349" s="114" t="s">
        <v>761</v>
      </c>
      <c r="D349" s="111" t="s">
        <v>60</v>
      </c>
      <c r="E349" s="111" t="s">
        <v>63</v>
      </c>
      <c r="F349" s="132">
        <v>0.193</v>
      </c>
      <c r="G349" s="132">
        <v>1.2800000000000001E-2</v>
      </c>
      <c r="H349" s="132">
        <v>1.6000000000000001E-3</v>
      </c>
      <c r="I349" s="133">
        <v>4.4989999999999999E-14</v>
      </c>
      <c r="J349" s="111" t="b">
        <v>1</v>
      </c>
      <c r="K349" s="111" t="b">
        <v>1</v>
      </c>
      <c r="L349" s="111" t="b">
        <v>1</v>
      </c>
      <c r="M349" s="111" t="b">
        <v>1</v>
      </c>
      <c r="N349" s="111" t="b">
        <v>1</v>
      </c>
      <c r="O349" s="111" t="b">
        <v>1</v>
      </c>
      <c r="P349" s="111" t="b">
        <v>1</v>
      </c>
      <c r="Q349" s="111" t="b">
        <v>1</v>
      </c>
      <c r="R349" s="111" t="b">
        <v>1</v>
      </c>
      <c r="S349" s="111" t="b">
        <v>1</v>
      </c>
      <c r="T349" s="111" t="b">
        <v>1</v>
      </c>
    </row>
    <row r="350" spans="1:20" x14ac:dyDescent="0.15">
      <c r="A350" s="131" t="s">
        <v>36</v>
      </c>
      <c r="B350" s="114" t="s">
        <v>406</v>
      </c>
      <c r="C350" s="114" t="s">
        <v>762</v>
      </c>
      <c r="D350" s="111" t="s">
        <v>60</v>
      </c>
      <c r="E350" s="111" t="s">
        <v>63</v>
      </c>
      <c r="F350" s="132">
        <v>4.1000000000000002E-2</v>
      </c>
      <c r="G350" s="132">
        <v>-2.8400000000000002E-2</v>
      </c>
      <c r="H350" s="132">
        <v>2.8999999999999998E-3</v>
      </c>
      <c r="I350" s="133">
        <v>9.4860000000000007E-24</v>
      </c>
      <c r="J350" s="111" t="b">
        <v>1</v>
      </c>
      <c r="K350" s="111" t="b">
        <v>1</v>
      </c>
      <c r="L350" s="111" t="b">
        <v>1</v>
      </c>
      <c r="M350" s="111" t="b">
        <v>1</v>
      </c>
      <c r="N350" s="111" t="b">
        <v>1</v>
      </c>
      <c r="O350" s="111" t="s">
        <v>247</v>
      </c>
      <c r="P350" s="111" t="b">
        <v>1</v>
      </c>
      <c r="Q350" s="111" t="b">
        <v>1</v>
      </c>
      <c r="R350" s="111" t="b">
        <v>1</v>
      </c>
      <c r="S350" s="111" t="b">
        <v>1</v>
      </c>
      <c r="T350" s="111" t="b">
        <v>1</v>
      </c>
    </row>
    <row r="351" spans="1:20" x14ac:dyDescent="0.15">
      <c r="A351" s="131" t="s">
        <v>36</v>
      </c>
      <c r="B351" s="114" t="s">
        <v>249</v>
      </c>
      <c r="C351" s="114" t="s">
        <v>603</v>
      </c>
      <c r="D351" s="111" t="s">
        <v>60</v>
      </c>
      <c r="E351" s="111" t="s">
        <v>63</v>
      </c>
      <c r="F351" s="132">
        <v>0.307</v>
      </c>
      <c r="G351" s="132">
        <v>1.3299999999999999E-2</v>
      </c>
      <c r="H351" s="132">
        <v>1.4E-3</v>
      </c>
      <c r="I351" s="133">
        <v>1.044E-22</v>
      </c>
      <c r="J351" s="111" t="b">
        <v>1</v>
      </c>
      <c r="K351" s="111" t="b">
        <v>1</v>
      </c>
      <c r="L351" s="111" t="b">
        <v>1</v>
      </c>
      <c r="M351" s="111" t="b">
        <v>1</v>
      </c>
      <c r="N351" s="111" t="b">
        <v>1</v>
      </c>
      <c r="O351" s="111" t="b">
        <v>1</v>
      </c>
      <c r="P351" s="111" t="b">
        <v>1</v>
      </c>
      <c r="Q351" s="111" t="b">
        <v>1</v>
      </c>
      <c r="R351" s="111" t="b">
        <v>1</v>
      </c>
      <c r="S351" s="111" t="b">
        <v>1</v>
      </c>
      <c r="T351" s="111" t="b">
        <v>1</v>
      </c>
    </row>
    <row r="352" spans="1:20" x14ac:dyDescent="0.15">
      <c r="A352" s="131" t="s">
        <v>36</v>
      </c>
      <c r="B352" s="114" t="s">
        <v>161</v>
      </c>
      <c r="C352" s="114" t="s">
        <v>516</v>
      </c>
      <c r="D352" s="111" t="s">
        <v>60</v>
      </c>
      <c r="E352" s="111" t="s">
        <v>63</v>
      </c>
      <c r="F352" s="132">
        <v>0.24099999999999999</v>
      </c>
      <c r="G352" s="132">
        <v>1.0999999999999999E-2</v>
      </c>
      <c r="H352" s="132">
        <v>1.6000000000000001E-3</v>
      </c>
      <c r="I352" s="133">
        <v>1.9109999999999999E-13</v>
      </c>
      <c r="J352" s="111" t="b">
        <v>1</v>
      </c>
      <c r="K352" s="111" t="b">
        <v>1</v>
      </c>
      <c r="L352" s="111" t="b">
        <v>1</v>
      </c>
      <c r="M352" s="111" t="b">
        <v>1</v>
      </c>
      <c r="N352" s="111" t="b">
        <v>1</v>
      </c>
      <c r="O352" s="111" t="b">
        <v>1</v>
      </c>
      <c r="P352" s="111" t="b">
        <v>1</v>
      </c>
      <c r="Q352" s="111" t="b">
        <v>1</v>
      </c>
      <c r="R352" s="111" t="b">
        <v>1</v>
      </c>
      <c r="S352" s="111" t="b">
        <v>1</v>
      </c>
      <c r="T352" s="111" t="b">
        <v>1</v>
      </c>
    </row>
    <row r="353" spans="1:20" x14ac:dyDescent="0.15">
      <c r="A353" s="131" t="s">
        <v>36</v>
      </c>
      <c r="B353" s="114" t="s">
        <v>338</v>
      </c>
      <c r="C353" s="114" t="s">
        <v>694</v>
      </c>
      <c r="D353" s="111" t="s">
        <v>60</v>
      </c>
      <c r="E353" s="111" t="s">
        <v>63</v>
      </c>
      <c r="F353" s="132">
        <v>0.26500000000000001</v>
      </c>
      <c r="G353" s="132">
        <v>1.12E-2</v>
      </c>
      <c r="H353" s="132">
        <v>1.6000000000000001E-3</v>
      </c>
      <c r="I353" s="133">
        <v>2.2749999999999999E-12</v>
      </c>
      <c r="J353" s="111" t="b">
        <v>1</v>
      </c>
      <c r="K353" s="111" t="b">
        <v>1</v>
      </c>
      <c r="L353" s="111" t="b">
        <v>1</v>
      </c>
      <c r="M353" s="111" t="b">
        <v>1</v>
      </c>
      <c r="N353" s="111" t="b">
        <v>1</v>
      </c>
      <c r="O353" s="111" t="b">
        <v>1</v>
      </c>
      <c r="P353" s="111" t="b">
        <v>1</v>
      </c>
      <c r="Q353" s="111" t="b">
        <v>1</v>
      </c>
      <c r="R353" s="111" t="b">
        <v>1</v>
      </c>
      <c r="S353" s="111" t="b">
        <v>1</v>
      </c>
      <c r="T353" s="111" t="b">
        <v>1</v>
      </c>
    </row>
    <row r="354" spans="1:20" x14ac:dyDescent="0.15">
      <c r="A354" s="131" t="s">
        <v>36</v>
      </c>
      <c r="B354" s="114" t="s">
        <v>339</v>
      </c>
      <c r="C354" s="114" t="s">
        <v>695</v>
      </c>
      <c r="D354" s="111" t="s">
        <v>60</v>
      </c>
      <c r="E354" s="111" t="s">
        <v>63</v>
      </c>
      <c r="F354" s="132">
        <v>0.90100000000000002</v>
      </c>
      <c r="G354" s="132">
        <v>8.5800000000000001E-2</v>
      </c>
      <c r="H354" s="132">
        <v>2.3E-3</v>
      </c>
      <c r="I354" s="133" t="s">
        <v>1035</v>
      </c>
      <c r="J354" s="111" t="b">
        <v>1</v>
      </c>
      <c r="K354" s="111" t="b">
        <v>1</v>
      </c>
      <c r="L354" s="111" t="b">
        <v>1</v>
      </c>
      <c r="M354" s="111" t="b">
        <v>1</v>
      </c>
      <c r="N354" s="111" t="b">
        <v>1</v>
      </c>
      <c r="O354" s="111" t="b">
        <v>1</v>
      </c>
      <c r="P354" s="111" t="b">
        <v>1</v>
      </c>
      <c r="Q354" s="111" t="b">
        <v>1</v>
      </c>
      <c r="R354" s="111" t="b">
        <v>1</v>
      </c>
      <c r="S354" s="111" t="b">
        <v>1</v>
      </c>
      <c r="T354" s="111" t="b">
        <v>1</v>
      </c>
    </row>
    <row r="355" spans="1:20" x14ac:dyDescent="0.15">
      <c r="A355" s="131" t="s">
        <v>36</v>
      </c>
      <c r="B355" s="114" t="s">
        <v>340</v>
      </c>
      <c r="C355" s="114" t="s">
        <v>696</v>
      </c>
      <c r="D355" s="111" t="s">
        <v>60</v>
      </c>
      <c r="E355" s="111" t="s">
        <v>63</v>
      </c>
      <c r="F355" s="132">
        <v>0.33600000000000002</v>
      </c>
      <c r="G355" s="132">
        <v>6.6E-3</v>
      </c>
      <c r="H355" s="132">
        <v>1.2999999999999999E-3</v>
      </c>
      <c r="I355" s="133">
        <v>4.8480000000000001E-8</v>
      </c>
      <c r="J355" s="111" t="b">
        <v>1</v>
      </c>
      <c r="K355" s="111" t="b">
        <v>1</v>
      </c>
      <c r="L355" s="111" t="b">
        <v>1</v>
      </c>
      <c r="M355" s="111" t="b">
        <v>1</v>
      </c>
      <c r="N355" s="111" t="b">
        <v>1</v>
      </c>
      <c r="O355" s="111" t="b">
        <v>1</v>
      </c>
      <c r="P355" s="111" t="b">
        <v>1</v>
      </c>
      <c r="Q355" s="111" t="b">
        <v>1</v>
      </c>
      <c r="R355" s="111" t="b">
        <v>1</v>
      </c>
      <c r="S355" s="111" t="b">
        <v>1</v>
      </c>
      <c r="T355" s="111" t="b">
        <v>1</v>
      </c>
    </row>
    <row r="356" spans="1:20" x14ac:dyDescent="0.15">
      <c r="A356" s="131" t="s">
        <v>36</v>
      </c>
      <c r="B356" s="114" t="s">
        <v>341</v>
      </c>
      <c r="C356" s="114" t="s">
        <v>697</v>
      </c>
      <c r="D356" s="111" t="s">
        <v>60</v>
      </c>
      <c r="E356" s="111" t="s">
        <v>63</v>
      </c>
      <c r="F356" s="132">
        <v>0.47899999999999998</v>
      </c>
      <c r="G356" s="132">
        <v>6.4999999999999997E-3</v>
      </c>
      <c r="H356" s="132">
        <v>1.2999999999999999E-3</v>
      </c>
      <c r="I356" s="133">
        <v>4.545E-8</v>
      </c>
      <c r="J356" s="111" t="b">
        <v>1</v>
      </c>
      <c r="K356" s="111" t="b">
        <v>1</v>
      </c>
      <c r="L356" s="111" t="b">
        <v>1</v>
      </c>
      <c r="M356" s="111" t="b">
        <v>1</v>
      </c>
      <c r="N356" s="111" t="b">
        <v>1</v>
      </c>
      <c r="O356" s="111" t="b">
        <v>1</v>
      </c>
      <c r="P356" s="111" t="b">
        <v>1</v>
      </c>
      <c r="Q356" s="111" t="b">
        <v>1</v>
      </c>
      <c r="R356" s="111" t="b">
        <v>1</v>
      </c>
      <c r="S356" s="111" t="b">
        <v>1</v>
      </c>
      <c r="T356" s="111" t="b">
        <v>1</v>
      </c>
    </row>
    <row r="357" spans="1:20" x14ac:dyDescent="0.15">
      <c r="A357" s="131" t="s">
        <v>36</v>
      </c>
      <c r="B357" s="114" t="s">
        <v>342</v>
      </c>
      <c r="C357" s="114" t="s">
        <v>698</v>
      </c>
      <c r="D357" s="111" t="s">
        <v>60</v>
      </c>
      <c r="E357" s="111" t="s">
        <v>61</v>
      </c>
      <c r="F357" s="132">
        <v>0.53200000000000003</v>
      </c>
      <c r="G357" s="132">
        <v>1.0800000000000001E-2</v>
      </c>
      <c r="H357" s="132">
        <v>1.4E-3</v>
      </c>
      <c r="I357" s="133">
        <v>4.7030000000000003E-14</v>
      </c>
      <c r="J357" s="111" t="b">
        <v>1</v>
      </c>
      <c r="K357" s="111" t="b">
        <v>1</v>
      </c>
      <c r="L357" s="111" t="b">
        <v>1</v>
      </c>
      <c r="M357" s="111" t="b">
        <v>0</v>
      </c>
      <c r="N357" s="111" t="b">
        <v>1</v>
      </c>
      <c r="O357" s="111" t="b">
        <v>1</v>
      </c>
      <c r="P357" s="111" t="b">
        <v>1</v>
      </c>
      <c r="Q357" s="111" t="b">
        <v>0</v>
      </c>
      <c r="R357" s="111" t="b">
        <v>1</v>
      </c>
      <c r="S357" s="111" t="s">
        <v>247</v>
      </c>
      <c r="T357" s="111" t="b">
        <v>1</v>
      </c>
    </row>
    <row r="358" spans="1:20" x14ac:dyDescent="0.15">
      <c r="A358" s="131" t="s">
        <v>36</v>
      </c>
      <c r="B358" s="114" t="s">
        <v>343</v>
      </c>
      <c r="C358" s="114" t="s">
        <v>699</v>
      </c>
      <c r="D358" s="111" t="s">
        <v>60</v>
      </c>
      <c r="E358" s="111" t="s">
        <v>63</v>
      </c>
      <c r="F358" s="132">
        <v>0.27700000000000002</v>
      </c>
      <c r="G358" s="132">
        <v>-8.6999999999999994E-3</v>
      </c>
      <c r="H358" s="132">
        <v>1.4E-3</v>
      </c>
      <c r="I358" s="133">
        <v>3.1049999999999999E-9</v>
      </c>
      <c r="J358" s="111" t="b">
        <v>1</v>
      </c>
      <c r="K358" s="111" t="b">
        <v>1</v>
      </c>
      <c r="L358" s="111" t="b">
        <v>1</v>
      </c>
      <c r="M358" s="111" t="b">
        <v>1</v>
      </c>
      <c r="N358" s="111" t="b">
        <v>1</v>
      </c>
      <c r="O358" s="111" t="b">
        <v>1</v>
      </c>
      <c r="P358" s="111" t="b">
        <v>1</v>
      </c>
      <c r="Q358" s="111" t="b">
        <v>1</v>
      </c>
      <c r="R358" s="111" t="b">
        <v>1</v>
      </c>
      <c r="S358" s="111" t="b">
        <v>1</v>
      </c>
      <c r="T358" s="111" t="b">
        <v>1</v>
      </c>
    </row>
    <row r="359" spans="1:20" x14ac:dyDescent="0.15">
      <c r="A359" s="131" t="s">
        <v>36</v>
      </c>
      <c r="B359" s="114" t="s">
        <v>344</v>
      </c>
      <c r="C359" s="114" t="s">
        <v>700</v>
      </c>
      <c r="D359" s="111" t="s">
        <v>67</v>
      </c>
      <c r="E359" s="111" t="s">
        <v>61</v>
      </c>
      <c r="F359" s="132">
        <v>0.28499999999999998</v>
      </c>
      <c r="G359" s="132">
        <v>-1.06E-2</v>
      </c>
      <c r="H359" s="132">
        <v>1.4E-3</v>
      </c>
      <c r="I359" s="133">
        <v>3.3110000000000002E-13</v>
      </c>
      <c r="J359" s="111" t="b">
        <v>1</v>
      </c>
      <c r="K359" s="111" t="b">
        <v>1</v>
      </c>
      <c r="L359" s="111" t="b">
        <v>1</v>
      </c>
      <c r="M359" s="111" t="b">
        <v>1</v>
      </c>
      <c r="N359" s="111" t="b">
        <v>1</v>
      </c>
      <c r="O359" s="111" t="b">
        <v>1</v>
      </c>
      <c r="P359" s="111" t="b">
        <v>1</v>
      </c>
      <c r="Q359" s="111" t="b">
        <v>1</v>
      </c>
      <c r="R359" s="111" t="b">
        <v>1</v>
      </c>
      <c r="S359" s="111" t="b">
        <v>1</v>
      </c>
      <c r="T359" s="111" t="b">
        <v>1</v>
      </c>
    </row>
    <row r="360" spans="1:20" x14ac:dyDescent="0.15">
      <c r="A360" s="131" t="s">
        <v>36</v>
      </c>
      <c r="B360" s="114" t="s">
        <v>178</v>
      </c>
      <c r="C360" s="114" t="s">
        <v>533</v>
      </c>
      <c r="D360" s="111" t="s">
        <v>63</v>
      </c>
      <c r="E360" s="111" t="s">
        <v>61</v>
      </c>
      <c r="F360" s="132">
        <v>0.71399999999999997</v>
      </c>
      <c r="G360" s="132">
        <v>-1.9699999999999999E-2</v>
      </c>
      <c r="H360" s="132">
        <v>1.5E-3</v>
      </c>
      <c r="I360" s="133">
        <v>1.541E-36</v>
      </c>
      <c r="J360" s="111" t="b">
        <v>1</v>
      </c>
      <c r="K360" s="111" t="b">
        <v>1</v>
      </c>
      <c r="L360" s="111" t="b">
        <v>1</v>
      </c>
      <c r="M360" s="111" t="b">
        <v>1</v>
      </c>
      <c r="N360" s="111" t="b">
        <v>1</v>
      </c>
      <c r="O360" s="111" t="b">
        <v>1</v>
      </c>
      <c r="P360" s="111" t="b">
        <v>1</v>
      </c>
      <c r="Q360" s="111" t="b">
        <v>1</v>
      </c>
      <c r="R360" s="111" t="b">
        <v>1</v>
      </c>
      <c r="S360" s="111" t="b">
        <v>1</v>
      </c>
      <c r="T360" s="111" t="b">
        <v>1</v>
      </c>
    </row>
    <row r="361" spans="1:20" x14ac:dyDescent="0.15">
      <c r="A361" s="131" t="s">
        <v>36</v>
      </c>
      <c r="B361" s="114" t="s">
        <v>345</v>
      </c>
      <c r="C361" s="114" t="s">
        <v>701</v>
      </c>
      <c r="D361" s="111" t="s">
        <v>60</v>
      </c>
      <c r="E361" s="111" t="s">
        <v>63</v>
      </c>
      <c r="F361" s="132">
        <v>0.26400000000000001</v>
      </c>
      <c r="G361" s="132">
        <v>-8.6E-3</v>
      </c>
      <c r="H361" s="132">
        <v>1.5E-3</v>
      </c>
      <c r="I361" s="133">
        <v>2.0759999999999999E-9</v>
      </c>
      <c r="J361" s="111" t="b">
        <v>1</v>
      </c>
      <c r="K361" s="111" t="b">
        <v>1</v>
      </c>
      <c r="L361" s="111" t="b">
        <v>1</v>
      </c>
      <c r="M361" s="111" t="b">
        <v>1</v>
      </c>
      <c r="N361" s="111" t="s">
        <v>247</v>
      </c>
      <c r="O361" s="111" t="b">
        <v>1</v>
      </c>
      <c r="P361" s="111" t="b">
        <v>1</v>
      </c>
      <c r="Q361" s="111" t="b">
        <v>1</v>
      </c>
      <c r="R361" s="111" t="b">
        <v>1</v>
      </c>
      <c r="S361" s="111" t="b">
        <v>1</v>
      </c>
      <c r="T361" s="111" t="b">
        <v>1</v>
      </c>
    </row>
    <row r="362" spans="1:20" x14ac:dyDescent="0.15">
      <c r="A362" s="131" t="s">
        <v>36</v>
      </c>
      <c r="B362" s="114" t="s">
        <v>346</v>
      </c>
      <c r="C362" s="114" t="s">
        <v>702</v>
      </c>
      <c r="D362" s="111" t="s">
        <v>67</v>
      </c>
      <c r="E362" s="111" t="s">
        <v>61</v>
      </c>
      <c r="F362" s="132">
        <v>0.52500000000000002</v>
      </c>
      <c r="G362" s="132">
        <v>9.2999999999999992E-3</v>
      </c>
      <c r="H362" s="132">
        <v>1.2999999999999999E-3</v>
      </c>
      <c r="I362" s="133">
        <v>4.1700000000000002E-14</v>
      </c>
      <c r="J362" s="111" t="b">
        <v>1</v>
      </c>
      <c r="K362" s="111" t="b">
        <v>0</v>
      </c>
      <c r="L362" s="111" t="b">
        <v>1</v>
      </c>
      <c r="M362" s="111" t="b">
        <v>1</v>
      </c>
      <c r="N362" s="111" t="b">
        <v>1</v>
      </c>
      <c r="O362" s="111" t="b">
        <v>0</v>
      </c>
      <c r="P362" s="111" t="b">
        <v>1</v>
      </c>
      <c r="Q362" s="111" t="b">
        <v>1</v>
      </c>
      <c r="R362" s="134" t="b">
        <v>1</v>
      </c>
      <c r="S362" s="111" t="b">
        <v>1</v>
      </c>
      <c r="T362" s="111" t="b">
        <v>1</v>
      </c>
    </row>
    <row r="363" spans="1:20" x14ac:dyDescent="0.15">
      <c r="A363" s="131" t="s">
        <v>36</v>
      </c>
      <c r="B363" s="114" t="s">
        <v>347</v>
      </c>
      <c r="C363" s="114" t="s">
        <v>703</v>
      </c>
      <c r="D363" s="111" t="s">
        <v>67</v>
      </c>
      <c r="E363" s="111" t="s">
        <v>61</v>
      </c>
      <c r="F363" s="132">
        <v>0.02</v>
      </c>
      <c r="G363" s="132">
        <v>-4.7E-2</v>
      </c>
      <c r="H363" s="132">
        <v>7.1999999999999998E-3</v>
      </c>
      <c r="I363" s="133">
        <v>8.4530000000000004E-11</v>
      </c>
      <c r="J363" s="111" t="s">
        <v>247</v>
      </c>
      <c r="K363" s="111" t="b">
        <v>1</v>
      </c>
      <c r="L363" s="111" t="b">
        <v>1</v>
      </c>
      <c r="M363" s="111" t="b">
        <v>1</v>
      </c>
      <c r="N363" s="111" t="s">
        <v>247</v>
      </c>
      <c r="O363" s="111" t="b">
        <v>1</v>
      </c>
      <c r="P363" s="111" t="b">
        <v>1</v>
      </c>
      <c r="Q363" s="111" t="b">
        <v>1</v>
      </c>
      <c r="R363" s="134" t="b">
        <v>1</v>
      </c>
      <c r="S363" s="111" t="s">
        <v>247</v>
      </c>
      <c r="T363" s="111" t="b">
        <v>1</v>
      </c>
    </row>
    <row r="364" spans="1:20" x14ac:dyDescent="0.15">
      <c r="A364" s="131" t="s">
        <v>36</v>
      </c>
      <c r="B364" s="114" t="s">
        <v>348</v>
      </c>
      <c r="C364" s="114" t="s">
        <v>704</v>
      </c>
      <c r="D364" s="111" t="s">
        <v>67</v>
      </c>
      <c r="E364" s="111" t="s">
        <v>63</v>
      </c>
      <c r="F364" s="132">
        <v>0.81699999999999995</v>
      </c>
      <c r="G364" s="132">
        <v>1.6400000000000001E-2</v>
      </c>
      <c r="H364" s="132">
        <v>1.8E-3</v>
      </c>
      <c r="I364" s="133">
        <v>3.197E-20</v>
      </c>
      <c r="J364" s="111" t="b">
        <v>1</v>
      </c>
      <c r="K364" s="111" t="b">
        <v>1</v>
      </c>
      <c r="L364" s="111" t="b">
        <v>1</v>
      </c>
      <c r="M364" s="111" t="b">
        <v>1</v>
      </c>
      <c r="N364" s="111" t="b">
        <v>1</v>
      </c>
      <c r="O364" s="111" t="b">
        <v>1</v>
      </c>
      <c r="P364" s="111" t="b">
        <v>1</v>
      </c>
      <c r="Q364" s="111" t="b">
        <v>1</v>
      </c>
      <c r="R364" s="111" t="b">
        <v>1</v>
      </c>
      <c r="S364" s="111" t="b">
        <v>1</v>
      </c>
      <c r="T364" s="111" t="b">
        <v>1</v>
      </c>
    </row>
    <row r="365" spans="1:20" x14ac:dyDescent="0.15">
      <c r="A365" s="131" t="s">
        <v>36</v>
      </c>
      <c r="B365" s="114" t="s">
        <v>349</v>
      </c>
      <c r="C365" s="114" t="s">
        <v>705</v>
      </c>
      <c r="D365" s="111" t="s">
        <v>67</v>
      </c>
      <c r="E365" s="111" t="s">
        <v>61</v>
      </c>
      <c r="F365" s="132">
        <v>0.91300000000000003</v>
      </c>
      <c r="G365" s="132">
        <v>-2.6499999999999999E-2</v>
      </c>
      <c r="H365" s="132">
        <v>2.5000000000000001E-3</v>
      </c>
      <c r="I365" s="133">
        <v>2.81E-29</v>
      </c>
      <c r="J365" s="111" t="b">
        <v>1</v>
      </c>
      <c r="K365" s="111" t="b">
        <v>1</v>
      </c>
      <c r="L365" s="111" t="b">
        <v>1</v>
      </c>
      <c r="M365" s="111" t="b">
        <v>0</v>
      </c>
      <c r="N365" s="111" t="b">
        <v>1</v>
      </c>
      <c r="O365" s="111" t="b">
        <v>1</v>
      </c>
      <c r="P365" s="111" t="b">
        <v>1</v>
      </c>
      <c r="Q365" s="111" t="b">
        <v>0</v>
      </c>
      <c r="R365" s="111" t="b">
        <v>1</v>
      </c>
      <c r="S365" s="111" t="b">
        <v>1</v>
      </c>
      <c r="T365" s="111" t="b">
        <v>1</v>
      </c>
    </row>
    <row r="366" spans="1:20" x14ac:dyDescent="0.15">
      <c r="A366" s="131" t="s">
        <v>36</v>
      </c>
      <c r="B366" s="114" t="s">
        <v>350</v>
      </c>
      <c r="C366" s="114" t="s">
        <v>706</v>
      </c>
      <c r="D366" s="111" t="s">
        <v>67</v>
      </c>
      <c r="E366" s="111" t="s">
        <v>61</v>
      </c>
      <c r="F366" s="132">
        <v>0.23100000000000001</v>
      </c>
      <c r="G366" s="132">
        <v>-9.1000000000000004E-3</v>
      </c>
      <c r="H366" s="132">
        <v>1.5E-3</v>
      </c>
      <c r="I366" s="133">
        <v>5.5149999999999998E-12</v>
      </c>
      <c r="J366" s="111" t="b">
        <v>1</v>
      </c>
      <c r="K366" s="111" t="b">
        <v>1</v>
      </c>
      <c r="L366" s="111" t="b">
        <v>1</v>
      </c>
      <c r="M366" s="111" t="b">
        <v>1</v>
      </c>
      <c r="N366" s="111" t="b">
        <v>1</v>
      </c>
      <c r="O366" s="111" t="b">
        <v>1</v>
      </c>
      <c r="P366" s="111" t="b">
        <v>1</v>
      </c>
      <c r="Q366" s="111" t="b">
        <v>1</v>
      </c>
      <c r="R366" s="111" t="b">
        <v>1</v>
      </c>
      <c r="S366" s="111" t="b">
        <v>1</v>
      </c>
      <c r="T366" s="111" t="b">
        <v>1</v>
      </c>
    </row>
    <row r="367" spans="1:20" x14ac:dyDescent="0.15">
      <c r="A367" s="131" t="s">
        <v>36</v>
      </c>
      <c r="B367" s="114" t="s">
        <v>351</v>
      </c>
      <c r="C367" s="114" t="s">
        <v>707</v>
      </c>
      <c r="D367" s="111" t="s">
        <v>67</v>
      </c>
      <c r="E367" s="111" t="s">
        <v>61</v>
      </c>
      <c r="F367" s="132">
        <v>0.21199999999999999</v>
      </c>
      <c r="G367" s="132">
        <v>-8.6E-3</v>
      </c>
      <c r="H367" s="132">
        <v>1.6999999999999999E-3</v>
      </c>
      <c r="I367" s="133">
        <v>1.111E-8</v>
      </c>
      <c r="J367" s="111" t="b">
        <v>1</v>
      </c>
      <c r="K367" s="111" t="b">
        <v>1</v>
      </c>
      <c r="L367" s="111" t="b">
        <v>1</v>
      </c>
      <c r="M367" s="111" t="b">
        <v>1</v>
      </c>
      <c r="N367" s="111" t="b">
        <v>1</v>
      </c>
      <c r="O367" s="111" t="b">
        <v>1</v>
      </c>
      <c r="P367" s="111" t="b">
        <v>1</v>
      </c>
      <c r="Q367" s="111" t="b">
        <v>1</v>
      </c>
      <c r="R367" s="111" t="b">
        <v>1</v>
      </c>
      <c r="S367" s="111" t="b">
        <v>1</v>
      </c>
      <c r="T367" s="111" t="b">
        <v>1</v>
      </c>
    </row>
    <row r="368" spans="1:20" x14ac:dyDescent="0.15">
      <c r="A368" s="131" t="s">
        <v>36</v>
      </c>
      <c r="B368" s="114" t="s">
        <v>352</v>
      </c>
      <c r="C368" s="114" t="s">
        <v>708</v>
      </c>
      <c r="D368" s="111" t="s">
        <v>67</v>
      </c>
      <c r="E368" s="111" t="s">
        <v>60</v>
      </c>
      <c r="F368" s="132">
        <v>0.39700000000000002</v>
      </c>
      <c r="G368" s="132">
        <v>7.9000000000000008E-3</v>
      </c>
      <c r="H368" s="132">
        <v>1.4E-3</v>
      </c>
      <c r="I368" s="133">
        <v>2.0369999999999999E-9</v>
      </c>
      <c r="J368" s="111" t="b">
        <v>1</v>
      </c>
      <c r="K368" s="111" t="b">
        <v>1</v>
      </c>
      <c r="L368" s="111" t="b">
        <v>1</v>
      </c>
      <c r="M368" s="111" t="b">
        <v>1</v>
      </c>
      <c r="N368" s="111" t="b">
        <v>1</v>
      </c>
      <c r="O368" s="111" t="b">
        <v>1</v>
      </c>
      <c r="P368" s="111" t="b">
        <v>1</v>
      </c>
      <c r="Q368" s="111" t="b">
        <v>1</v>
      </c>
      <c r="R368" s="111" t="b">
        <v>1</v>
      </c>
      <c r="S368" s="111" t="b">
        <v>1</v>
      </c>
      <c r="T368" s="111" t="b">
        <v>1</v>
      </c>
    </row>
    <row r="369" spans="1:20" x14ac:dyDescent="0.15">
      <c r="A369" s="131" t="s">
        <v>36</v>
      </c>
      <c r="B369" s="114" t="s">
        <v>353</v>
      </c>
      <c r="C369" s="114" t="s">
        <v>709</v>
      </c>
      <c r="D369" s="111" t="s">
        <v>67</v>
      </c>
      <c r="E369" s="111" t="s">
        <v>60</v>
      </c>
      <c r="F369" s="132">
        <v>0.89</v>
      </c>
      <c r="G369" s="132">
        <v>1.2999999999999999E-2</v>
      </c>
      <c r="H369" s="132">
        <v>2.0999999999999999E-3</v>
      </c>
      <c r="I369" s="133">
        <v>3.8509999999999998E-11</v>
      </c>
      <c r="J369" s="111" t="b">
        <v>1</v>
      </c>
      <c r="K369" s="111" t="b">
        <v>1</v>
      </c>
      <c r="L369" s="111" t="b">
        <v>1</v>
      </c>
      <c r="M369" s="111" t="b">
        <v>1</v>
      </c>
      <c r="N369" s="111" t="b">
        <v>1</v>
      </c>
      <c r="O369" s="111" t="b">
        <v>1</v>
      </c>
      <c r="P369" s="111" t="b">
        <v>1</v>
      </c>
      <c r="Q369" s="111" t="b">
        <v>1</v>
      </c>
      <c r="R369" s="111" t="b">
        <v>1</v>
      </c>
      <c r="S369" s="111" t="b">
        <v>1</v>
      </c>
      <c r="T369" s="111" t="b">
        <v>1</v>
      </c>
    </row>
    <row r="370" spans="1:20" x14ac:dyDescent="0.15">
      <c r="A370" s="131" t="s">
        <v>36</v>
      </c>
      <c r="B370" s="114" t="s">
        <v>354</v>
      </c>
      <c r="C370" s="114" t="s">
        <v>710</v>
      </c>
      <c r="D370" s="111" t="s">
        <v>60</v>
      </c>
      <c r="E370" s="111" t="s">
        <v>63</v>
      </c>
      <c r="F370" s="132">
        <v>0.627</v>
      </c>
      <c r="G370" s="132">
        <v>-9.7999999999999997E-3</v>
      </c>
      <c r="H370" s="132">
        <v>1.4E-3</v>
      </c>
      <c r="I370" s="133">
        <v>5.506E-13</v>
      </c>
      <c r="J370" s="111" t="b">
        <v>1</v>
      </c>
      <c r="K370" s="111" t="b">
        <v>1</v>
      </c>
      <c r="L370" s="111" t="b">
        <v>1</v>
      </c>
      <c r="M370" s="111" t="b">
        <v>1</v>
      </c>
      <c r="N370" s="111" t="b">
        <v>1</v>
      </c>
      <c r="O370" s="111" t="b">
        <v>1</v>
      </c>
      <c r="P370" s="111" t="b">
        <v>1</v>
      </c>
      <c r="Q370" s="111" t="b">
        <v>1</v>
      </c>
      <c r="R370" s="111" t="b">
        <v>1</v>
      </c>
      <c r="S370" s="111" t="b">
        <v>1</v>
      </c>
      <c r="T370" s="111" t="b">
        <v>1</v>
      </c>
    </row>
    <row r="371" spans="1:20" x14ac:dyDescent="0.15">
      <c r="A371" s="131" t="s">
        <v>36</v>
      </c>
      <c r="B371" s="114" t="s">
        <v>355</v>
      </c>
      <c r="C371" s="114" t="s">
        <v>711</v>
      </c>
      <c r="D371" s="111" t="s">
        <v>67</v>
      </c>
      <c r="E371" s="111" t="s">
        <v>61</v>
      </c>
      <c r="F371" s="132">
        <v>0.30299999999999999</v>
      </c>
      <c r="G371" s="132">
        <v>8.3999999999999995E-3</v>
      </c>
      <c r="H371" s="132">
        <v>1.5E-3</v>
      </c>
      <c r="I371" s="133">
        <v>7.9749999999999999E-10</v>
      </c>
      <c r="J371" s="111" t="b">
        <v>1</v>
      </c>
      <c r="K371" s="111" t="b">
        <v>0</v>
      </c>
      <c r="L371" s="111" t="b">
        <v>1</v>
      </c>
      <c r="M371" s="111" t="b">
        <v>1</v>
      </c>
      <c r="N371" s="111" t="b">
        <v>1</v>
      </c>
      <c r="O371" s="111" t="b">
        <v>0</v>
      </c>
      <c r="P371" s="111" t="b">
        <v>1</v>
      </c>
      <c r="Q371" s="111" t="b">
        <v>1</v>
      </c>
      <c r="R371" s="111" t="b">
        <v>1</v>
      </c>
      <c r="S371" s="111" t="b">
        <v>1</v>
      </c>
      <c r="T371" s="111" t="b">
        <v>1</v>
      </c>
    </row>
    <row r="372" spans="1:20" x14ac:dyDescent="0.15">
      <c r="A372" s="131" t="s">
        <v>36</v>
      </c>
      <c r="B372" s="114" t="s">
        <v>357</v>
      </c>
      <c r="C372" s="114" t="s">
        <v>713</v>
      </c>
      <c r="D372" s="111" t="s">
        <v>60</v>
      </c>
      <c r="E372" s="111" t="s">
        <v>63</v>
      </c>
      <c r="F372" s="132">
        <v>0.69799999999999995</v>
      </c>
      <c r="G372" s="132">
        <v>1.14E-2</v>
      </c>
      <c r="H372" s="132">
        <v>1.4E-3</v>
      </c>
      <c r="I372" s="133">
        <v>1.42E-14</v>
      </c>
      <c r="J372" s="111" t="b">
        <v>1</v>
      </c>
      <c r="K372" s="111" t="b">
        <v>1</v>
      </c>
      <c r="L372" s="111" t="b">
        <v>1</v>
      </c>
      <c r="M372" s="111" t="b">
        <v>1</v>
      </c>
      <c r="N372" s="111" t="b">
        <v>1</v>
      </c>
      <c r="O372" s="111" t="b">
        <v>1</v>
      </c>
      <c r="P372" s="111" t="b">
        <v>1</v>
      </c>
      <c r="Q372" s="111" t="b">
        <v>1</v>
      </c>
      <c r="R372" s="111" t="b">
        <v>1</v>
      </c>
      <c r="S372" s="111" t="b">
        <v>1</v>
      </c>
      <c r="T372" s="111" t="b">
        <v>1</v>
      </c>
    </row>
    <row r="373" spans="1:20" x14ac:dyDescent="0.15">
      <c r="A373" s="131" t="s">
        <v>36</v>
      </c>
      <c r="B373" s="114" t="s">
        <v>356</v>
      </c>
      <c r="C373" s="114" t="s">
        <v>712</v>
      </c>
      <c r="D373" s="111" t="s">
        <v>67</v>
      </c>
      <c r="E373" s="111" t="s">
        <v>61</v>
      </c>
      <c r="F373" s="132">
        <v>0.33200000000000002</v>
      </c>
      <c r="G373" s="132">
        <v>8.5000000000000006E-3</v>
      </c>
      <c r="H373" s="132">
        <v>1.2999999999999999E-3</v>
      </c>
      <c r="I373" s="133">
        <v>6.0210000000000005E-11</v>
      </c>
      <c r="J373" s="111" t="b">
        <v>1</v>
      </c>
      <c r="K373" s="111" t="b">
        <v>1</v>
      </c>
      <c r="L373" s="111" t="s">
        <v>247</v>
      </c>
      <c r="M373" s="111" t="b">
        <v>1</v>
      </c>
      <c r="N373" s="111" t="b">
        <v>1</v>
      </c>
      <c r="O373" s="111" t="b">
        <v>1</v>
      </c>
      <c r="P373" s="111" t="s">
        <v>247</v>
      </c>
      <c r="Q373" s="111" t="b">
        <v>1</v>
      </c>
      <c r="R373" s="111" t="b">
        <v>1</v>
      </c>
      <c r="S373" s="111" t="b">
        <v>1</v>
      </c>
      <c r="T373" s="111" t="b">
        <v>1</v>
      </c>
    </row>
    <row r="374" spans="1:20" x14ac:dyDescent="0.15">
      <c r="A374" s="131" t="s">
        <v>36</v>
      </c>
      <c r="B374" s="114" t="s">
        <v>358</v>
      </c>
      <c r="C374" s="114" t="s">
        <v>714</v>
      </c>
      <c r="D374" s="111" t="s">
        <v>60</v>
      </c>
      <c r="E374" s="111" t="s">
        <v>63</v>
      </c>
      <c r="F374" s="132">
        <v>0.28100000000000003</v>
      </c>
      <c r="G374" s="132">
        <v>8.3000000000000001E-3</v>
      </c>
      <c r="H374" s="132">
        <v>1.4E-3</v>
      </c>
      <c r="I374" s="133">
        <v>4.7589999999999998E-9</v>
      </c>
      <c r="J374" s="111" t="b">
        <v>1</v>
      </c>
      <c r="K374" s="111" t="b">
        <v>1</v>
      </c>
      <c r="L374" s="111" t="b">
        <v>1</v>
      </c>
      <c r="M374" s="111" t="b">
        <v>1</v>
      </c>
      <c r="N374" s="111" t="b">
        <v>1</v>
      </c>
      <c r="O374" s="111" t="b">
        <v>1</v>
      </c>
      <c r="P374" s="111" t="b">
        <v>1</v>
      </c>
      <c r="Q374" s="111" t="b">
        <v>1</v>
      </c>
      <c r="R374" s="111" t="b">
        <v>1</v>
      </c>
      <c r="S374" s="111" t="b">
        <v>1</v>
      </c>
      <c r="T374" s="111" t="b">
        <v>1</v>
      </c>
    </row>
    <row r="375" spans="1:20" x14ac:dyDescent="0.15">
      <c r="A375" s="131" t="s">
        <v>36</v>
      </c>
      <c r="B375" s="114" t="s">
        <v>359</v>
      </c>
      <c r="C375" s="114" t="s">
        <v>715</v>
      </c>
      <c r="D375" s="111" t="s">
        <v>60</v>
      </c>
      <c r="E375" s="111" t="s">
        <v>63</v>
      </c>
      <c r="F375" s="132">
        <v>0.57799999999999996</v>
      </c>
      <c r="G375" s="132">
        <v>1.7600000000000001E-2</v>
      </c>
      <c r="H375" s="132">
        <v>1.2999999999999999E-3</v>
      </c>
      <c r="I375" s="133">
        <v>5.1969999999999997E-38</v>
      </c>
      <c r="J375" s="111" t="b">
        <v>1</v>
      </c>
      <c r="K375" s="111" t="b">
        <v>1</v>
      </c>
      <c r="L375" s="111" t="b">
        <v>1</v>
      </c>
      <c r="M375" s="111" t="b">
        <v>1</v>
      </c>
      <c r="N375" s="111" t="b">
        <v>1</v>
      </c>
      <c r="O375" s="111" t="s">
        <v>247</v>
      </c>
      <c r="P375" s="111" t="b">
        <v>1</v>
      </c>
      <c r="Q375" s="111" t="b">
        <v>1</v>
      </c>
      <c r="R375" s="111" t="b">
        <v>1</v>
      </c>
      <c r="S375" s="111" t="b">
        <v>1</v>
      </c>
      <c r="T375" s="111" t="b">
        <v>1</v>
      </c>
    </row>
    <row r="376" spans="1:20" x14ac:dyDescent="0.15">
      <c r="A376" s="131" t="s">
        <v>36</v>
      </c>
      <c r="B376" s="114" t="s">
        <v>360</v>
      </c>
      <c r="C376" s="114" t="s">
        <v>716</v>
      </c>
      <c r="D376" s="111" t="s">
        <v>67</v>
      </c>
      <c r="E376" s="111" t="s">
        <v>61</v>
      </c>
      <c r="F376" s="132">
        <v>0.80200000000000005</v>
      </c>
      <c r="G376" s="132">
        <v>1.2500000000000001E-2</v>
      </c>
      <c r="H376" s="132">
        <v>1.6000000000000001E-3</v>
      </c>
      <c r="I376" s="133">
        <v>4.6559999999999999E-17</v>
      </c>
      <c r="J376" s="111" t="b">
        <v>1</v>
      </c>
      <c r="K376" s="111" t="b">
        <v>1</v>
      </c>
      <c r="L376" s="111" t="b">
        <v>1</v>
      </c>
      <c r="M376" s="111" t="b">
        <v>1</v>
      </c>
      <c r="N376" s="111" t="b">
        <v>1</v>
      </c>
      <c r="O376" s="111" t="b">
        <v>1</v>
      </c>
      <c r="P376" s="111" t="b">
        <v>1</v>
      </c>
      <c r="Q376" s="111" t="b">
        <v>1</v>
      </c>
      <c r="R376" s="134" t="b">
        <v>1</v>
      </c>
      <c r="S376" s="111" t="b">
        <v>1</v>
      </c>
      <c r="T376" s="111" t="b">
        <v>1</v>
      </c>
    </row>
    <row r="377" spans="1:20" x14ac:dyDescent="0.15">
      <c r="A377" s="131" t="s">
        <v>36</v>
      </c>
      <c r="B377" s="114" t="s">
        <v>361</v>
      </c>
      <c r="C377" s="114" t="s">
        <v>717</v>
      </c>
      <c r="D377" s="111" t="s">
        <v>67</v>
      </c>
      <c r="E377" s="111" t="s">
        <v>61</v>
      </c>
      <c r="F377" s="132">
        <v>0.80300000000000005</v>
      </c>
      <c r="G377" s="132">
        <v>-3.0700000000000002E-2</v>
      </c>
      <c r="H377" s="132">
        <v>2.2000000000000001E-3</v>
      </c>
      <c r="I377" s="133">
        <v>9.8190000000000002E-49</v>
      </c>
      <c r="J377" s="111" t="b">
        <v>1</v>
      </c>
      <c r="K377" s="111" t="b">
        <v>1</v>
      </c>
      <c r="L377" s="111" t="b">
        <v>1</v>
      </c>
      <c r="M377" s="111" t="b">
        <v>1</v>
      </c>
      <c r="N377" s="111" t="b">
        <v>1</v>
      </c>
      <c r="O377" s="111" t="b">
        <v>1</v>
      </c>
      <c r="P377" s="111" t="b">
        <v>1</v>
      </c>
      <c r="Q377" s="111" t="b">
        <v>1</v>
      </c>
      <c r="R377" s="111" t="b">
        <v>1</v>
      </c>
      <c r="S377" s="111" t="b">
        <v>1</v>
      </c>
      <c r="T377" s="111" t="b">
        <v>1</v>
      </c>
    </row>
    <row r="378" spans="1:20" x14ac:dyDescent="0.15">
      <c r="A378" s="131" t="s">
        <v>36</v>
      </c>
      <c r="B378" s="114" t="s">
        <v>362</v>
      </c>
      <c r="C378" s="114" t="s">
        <v>718</v>
      </c>
      <c r="D378" s="111" t="s">
        <v>60</v>
      </c>
      <c r="E378" s="111" t="s">
        <v>63</v>
      </c>
      <c r="F378" s="132">
        <v>0.32300000000000001</v>
      </c>
      <c r="G378" s="132">
        <v>3.2199999999999999E-2</v>
      </c>
      <c r="H378" s="132">
        <v>1.4E-3</v>
      </c>
      <c r="I378" s="133">
        <v>1.4300000000000001E-116</v>
      </c>
      <c r="J378" s="111" t="b">
        <v>1</v>
      </c>
      <c r="K378" s="111" t="b">
        <v>1</v>
      </c>
      <c r="L378" s="111" t="b">
        <v>1</v>
      </c>
      <c r="M378" s="111" t="b">
        <v>1</v>
      </c>
      <c r="N378" s="111" t="b">
        <v>1</v>
      </c>
      <c r="O378" s="111" t="b">
        <v>1</v>
      </c>
      <c r="P378" s="111" t="b">
        <v>1</v>
      </c>
      <c r="Q378" s="111" t="b">
        <v>1</v>
      </c>
      <c r="R378" s="111" t="b">
        <v>1</v>
      </c>
      <c r="S378" s="111" t="b">
        <v>1</v>
      </c>
      <c r="T378" s="111" t="b">
        <v>1</v>
      </c>
    </row>
    <row r="379" spans="1:20" x14ac:dyDescent="0.15">
      <c r="A379" s="131" t="s">
        <v>36</v>
      </c>
      <c r="B379" s="114" t="s">
        <v>363</v>
      </c>
      <c r="C379" s="114" t="s">
        <v>719</v>
      </c>
      <c r="D379" s="111" t="s">
        <v>60</v>
      </c>
      <c r="E379" s="111" t="s">
        <v>61</v>
      </c>
      <c r="F379" s="132">
        <v>0.64600000000000002</v>
      </c>
      <c r="G379" s="132">
        <v>8.6E-3</v>
      </c>
      <c r="H379" s="132">
        <v>1.6999999999999999E-3</v>
      </c>
      <c r="I379" s="133">
        <v>1.5600000000000001E-8</v>
      </c>
      <c r="J379" s="111" t="b">
        <v>1</v>
      </c>
      <c r="K379" s="111" t="s">
        <v>247</v>
      </c>
      <c r="L379" s="111" t="s">
        <v>247</v>
      </c>
      <c r="M379" s="111" t="b">
        <v>1</v>
      </c>
      <c r="N379" s="111" t="b">
        <v>1</v>
      </c>
      <c r="O379" s="111" t="s">
        <v>247</v>
      </c>
      <c r="P379" s="111" t="s">
        <v>247</v>
      </c>
      <c r="Q379" s="111" t="b">
        <v>1</v>
      </c>
      <c r="R379" s="111" t="b">
        <v>1</v>
      </c>
      <c r="S379" s="111" t="b">
        <v>1</v>
      </c>
      <c r="T379" s="111" t="b">
        <v>1</v>
      </c>
    </row>
    <row r="380" spans="1:20" x14ac:dyDescent="0.15">
      <c r="A380" s="131" t="s">
        <v>36</v>
      </c>
      <c r="B380" s="114" t="s">
        <v>364</v>
      </c>
      <c r="C380" s="114" t="s">
        <v>720</v>
      </c>
      <c r="D380" s="111" t="s">
        <v>60</v>
      </c>
      <c r="E380" s="111" t="s">
        <v>63</v>
      </c>
      <c r="F380" s="132">
        <v>0.58199999999999996</v>
      </c>
      <c r="G380" s="132">
        <v>-1.2800000000000001E-2</v>
      </c>
      <c r="H380" s="132">
        <v>1.4E-3</v>
      </c>
      <c r="I380" s="133">
        <v>1.617E-23</v>
      </c>
      <c r="J380" s="111" t="b">
        <v>1</v>
      </c>
      <c r="K380" s="111" t="b">
        <v>1</v>
      </c>
      <c r="L380" s="111" t="b">
        <v>1</v>
      </c>
      <c r="M380" s="111" t="b">
        <v>1</v>
      </c>
      <c r="N380" s="111" t="b">
        <v>1</v>
      </c>
      <c r="O380" s="111" t="b">
        <v>1</v>
      </c>
      <c r="P380" s="111" t="b">
        <v>1</v>
      </c>
      <c r="Q380" s="111" t="b">
        <v>1</v>
      </c>
      <c r="R380" s="111" t="b">
        <v>1</v>
      </c>
      <c r="S380" s="111" t="b">
        <v>1</v>
      </c>
      <c r="T380" s="111" t="b">
        <v>1</v>
      </c>
    </row>
    <row r="381" spans="1:20" x14ac:dyDescent="0.15">
      <c r="A381" s="131" t="s">
        <v>36</v>
      </c>
      <c r="B381" s="114" t="s">
        <v>365</v>
      </c>
      <c r="C381" s="114" t="s">
        <v>721</v>
      </c>
      <c r="D381" s="111" t="s">
        <v>67</v>
      </c>
      <c r="E381" s="111" t="s">
        <v>61</v>
      </c>
      <c r="F381" s="132">
        <v>0.28999999999999998</v>
      </c>
      <c r="G381" s="132">
        <v>1.2200000000000001E-2</v>
      </c>
      <c r="H381" s="132">
        <v>1.6000000000000001E-3</v>
      </c>
      <c r="I381" s="133">
        <v>6.4739999999999997E-14</v>
      </c>
      <c r="J381" s="111" t="b">
        <v>1</v>
      </c>
      <c r="K381" s="111" t="b">
        <v>1</v>
      </c>
      <c r="L381" s="111" t="b">
        <v>1</v>
      </c>
      <c r="M381" s="111" t="b">
        <v>1</v>
      </c>
      <c r="N381" s="111" t="b">
        <v>1</v>
      </c>
      <c r="O381" s="111" t="b">
        <v>1</v>
      </c>
      <c r="P381" s="111" t="b">
        <v>1</v>
      </c>
      <c r="Q381" s="111" t="b">
        <v>1</v>
      </c>
      <c r="R381" s="111" t="b">
        <v>1</v>
      </c>
      <c r="S381" s="111" t="b">
        <v>1</v>
      </c>
      <c r="T381" s="111" t="b">
        <v>1</v>
      </c>
    </row>
    <row r="382" spans="1:20" x14ac:dyDescent="0.15">
      <c r="A382" s="131" t="s">
        <v>36</v>
      </c>
      <c r="B382" s="114" t="s">
        <v>372</v>
      </c>
      <c r="C382" s="114" t="s">
        <v>728</v>
      </c>
      <c r="D382" s="111" t="s">
        <v>60</v>
      </c>
      <c r="E382" s="111" t="s">
        <v>63</v>
      </c>
      <c r="F382" s="132">
        <v>0.501</v>
      </c>
      <c r="G382" s="132">
        <v>-7.3000000000000001E-3</v>
      </c>
      <c r="H382" s="132">
        <v>1.2999999999999999E-3</v>
      </c>
      <c r="I382" s="133">
        <v>7.5689999999999998E-9</v>
      </c>
      <c r="J382" s="111" t="b">
        <v>1</v>
      </c>
      <c r="K382" s="111" t="b">
        <v>1</v>
      </c>
      <c r="L382" s="111" t="b">
        <v>1</v>
      </c>
      <c r="M382" s="111" t="b">
        <v>1</v>
      </c>
      <c r="N382" s="111" t="b">
        <v>1</v>
      </c>
      <c r="O382" s="111" t="b">
        <v>1</v>
      </c>
      <c r="P382" s="111" t="b">
        <v>1</v>
      </c>
      <c r="Q382" s="111" t="b">
        <v>1</v>
      </c>
      <c r="R382" s="111" t="b">
        <v>1</v>
      </c>
      <c r="S382" s="111" t="b">
        <v>1</v>
      </c>
      <c r="T382" s="111" t="b">
        <v>1</v>
      </c>
    </row>
    <row r="383" spans="1:20" x14ac:dyDescent="0.15">
      <c r="A383" s="131" t="s">
        <v>36</v>
      </c>
      <c r="B383" s="114" t="s">
        <v>373</v>
      </c>
      <c r="C383" s="114" t="s">
        <v>729</v>
      </c>
      <c r="D383" s="111" t="s">
        <v>67</v>
      </c>
      <c r="E383" s="111" t="s">
        <v>61</v>
      </c>
      <c r="F383" s="132">
        <v>0.4</v>
      </c>
      <c r="G383" s="132">
        <v>1.8800000000000001E-2</v>
      </c>
      <c r="H383" s="132">
        <v>1.2999999999999999E-3</v>
      </c>
      <c r="I383" s="133">
        <v>1.3370000000000001E-56</v>
      </c>
      <c r="J383" s="111" t="b">
        <v>1</v>
      </c>
      <c r="K383" s="111" t="b">
        <v>1</v>
      </c>
      <c r="L383" s="111" t="b">
        <v>1</v>
      </c>
      <c r="M383" s="111" t="b">
        <v>1</v>
      </c>
      <c r="N383" s="111" t="b">
        <v>1</v>
      </c>
      <c r="O383" s="111" t="b">
        <v>1</v>
      </c>
      <c r="P383" s="111" t="b">
        <v>1</v>
      </c>
      <c r="Q383" s="111" t="b">
        <v>1</v>
      </c>
      <c r="R383" s="111" t="b">
        <v>1</v>
      </c>
      <c r="S383" s="111" t="b">
        <v>1</v>
      </c>
      <c r="T383" s="111" t="b">
        <v>1</v>
      </c>
    </row>
    <row r="384" spans="1:20" x14ac:dyDescent="0.15">
      <c r="A384" s="139" t="s">
        <v>36</v>
      </c>
      <c r="B384" s="114" t="s">
        <v>374</v>
      </c>
      <c r="C384" s="114" t="s">
        <v>730</v>
      </c>
      <c r="D384" s="111" t="s">
        <v>67</v>
      </c>
      <c r="E384" s="111" t="s">
        <v>61</v>
      </c>
      <c r="F384" s="132">
        <v>0.48799999999999999</v>
      </c>
      <c r="G384" s="132">
        <v>-7.3000000000000001E-3</v>
      </c>
      <c r="H384" s="132">
        <v>1.4E-3</v>
      </c>
      <c r="I384" s="133">
        <v>3.5380000000000003E-8</v>
      </c>
      <c r="J384" s="111" t="b">
        <v>1</v>
      </c>
      <c r="K384" s="111" t="b">
        <v>1</v>
      </c>
      <c r="L384" s="111" t="b">
        <v>1</v>
      </c>
      <c r="M384" s="111" t="b">
        <v>1</v>
      </c>
      <c r="N384" s="111" t="b">
        <v>1</v>
      </c>
      <c r="O384" s="111" t="b">
        <v>1</v>
      </c>
      <c r="P384" s="111" t="b">
        <v>1</v>
      </c>
      <c r="Q384" s="111" t="b">
        <v>1</v>
      </c>
      <c r="R384" s="111" t="b">
        <v>1</v>
      </c>
      <c r="S384" s="111" t="b">
        <v>1</v>
      </c>
      <c r="T384" s="111" t="b">
        <v>1</v>
      </c>
    </row>
    <row r="385" spans="1:20" ht="55" customHeight="1" x14ac:dyDescent="0.15">
      <c r="A385" s="140" t="s">
        <v>1779</v>
      </c>
      <c r="B385" s="140"/>
      <c r="C385" s="140"/>
      <c r="D385" s="140"/>
      <c r="E385" s="140"/>
      <c r="F385" s="140"/>
      <c r="G385" s="140"/>
      <c r="H385" s="140"/>
      <c r="I385" s="140"/>
      <c r="J385" s="140"/>
      <c r="K385" s="140"/>
      <c r="L385" s="140"/>
      <c r="M385" s="140"/>
      <c r="N385" s="140"/>
      <c r="O385" s="140"/>
      <c r="P385" s="140"/>
      <c r="Q385" s="140"/>
      <c r="R385" s="140"/>
      <c r="S385" s="140"/>
      <c r="T385" s="140"/>
    </row>
  </sheetData>
  <autoFilter ref="A4:T385" xr:uid="{78815D51-67E2-5640-96AD-2019310D4A1A}"/>
  <mergeCells count="13">
    <mergeCell ref="A385:T385"/>
    <mergeCell ref="A1:K1"/>
    <mergeCell ref="J3:M3"/>
    <mergeCell ref="N3:Q3"/>
    <mergeCell ref="A3:A4"/>
    <mergeCell ref="B3:B4"/>
    <mergeCell ref="C3:C4"/>
    <mergeCell ref="D3:D4"/>
    <mergeCell ref="E3:E4"/>
    <mergeCell ref="F3:F4"/>
    <mergeCell ref="G3:G4"/>
    <mergeCell ref="H3:H4"/>
    <mergeCell ref="I3:I4"/>
  </mergeCells>
  <pageMargins left="0.7" right="0.7" top="0.75" bottom="0.75" header="0.3" footer="0.3"/>
  <pageSetup paperSize="9" orientation="landscape" horizontalDpi="0" verticalDpi="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4CC4C0-B93C-3346-A95F-3B4EA1D0BA4F}">
  <dimension ref="A1:T152"/>
  <sheetViews>
    <sheetView workbookViewId="0">
      <pane ySplit="4" topLeftCell="A113" activePane="bottomLeft" state="frozen"/>
      <selection pane="bottomLeft" activeCell="Q66" sqref="Q66"/>
    </sheetView>
  </sheetViews>
  <sheetFormatPr baseColWidth="10" defaultRowHeight="12" x14ac:dyDescent="0.2"/>
  <cols>
    <col min="1" max="1" width="9.1640625" style="142" customWidth="1"/>
    <col min="2" max="2" width="13.1640625" style="135" customWidth="1"/>
    <col min="3" max="3" width="13.83203125" style="131" customWidth="1"/>
    <col min="4" max="4" width="4.33203125" style="136" customWidth="1"/>
    <col min="5" max="5" width="4.6640625" style="136" customWidth="1"/>
    <col min="6" max="6" width="6.1640625" style="137" customWidth="1"/>
    <col min="7" max="7" width="6.33203125" style="137" customWidth="1"/>
    <col min="8" max="8" width="5.6640625" style="137" customWidth="1"/>
    <col min="9" max="9" width="11.6640625" style="138" customWidth="1"/>
    <col min="10" max="10" width="7.1640625" style="136" customWidth="1"/>
    <col min="11" max="11" width="8.6640625" style="136" customWidth="1"/>
    <col min="12" max="12" width="9" style="136" customWidth="1"/>
    <col min="13" max="13" width="8.33203125" style="136" customWidth="1"/>
    <col min="14" max="14" width="7.33203125" style="136" customWidth="1"/>
    <col min="15" max="15" width="7.83203125" style="136" customWidth="1"/>
    <col min="16" max="17" width="8.5" style="136" customWidth="1"/>
    <col min="18" max="18" width="7" style="136" customWidth="1"/>
    <col min="19" max="19" width="6" style="136" customWidth="1"/>
    <col min="20" max="20" width="9.5" style="136" customWidth="1"/>
    <col min="21" max="16384" width="10.83203125" style="142"/>
  </cols>
  <sheetData>
    <row r="1" spans="1:20" ht="13" x14ac:dyDescent="0.2">
      <c r="A1" s="141" t="s">
        <v>1951</v>
      </c>
      <c r="B1" s="141"/>
      <c r="C1" s="141"/>
      <c r="D1" s="141"/>
      <c r="E1" s="141"/>
      <c r="F1" s="141"/>
      <c r="G1" s="141"/>
      <c r="H1" s="141"/>
      <c r="I1" s="141"/>
    </row>
    <row r="2" spans="1:20" ht="26" x14ac:dyDescent="0.2">
      <c r="A2" s="143"/>
      <c r="B2" s="135" t="s">
        <v>1679</v>
      </c>
      <c r="D2" s="131"/>
      <c r="E2" s="131"/>
      <c r="F2" s="131"/>
      <c r="G2" s="131"/>
      <c r="H2" s="131"/>
      <c r="I2" s="131"/>
    </row>
    <row r="3" spans="1:20" ht="30" customHeight="1" x14ac:dyDescent="0.2">
      <c r="A3" s="115" t="s">
        <v>1028</v>
      </c>
      <c r="B3" s="144" t="s">
        <v>58</v>
      </c>
      <c r="C3" s="144" t="s">
        <v>1029</v>
      </c>
      <c r="D3" s="115" t="s">
        <v>1030</v>
      </c>
      <c r="E3" s="115" t="s">
        <v>1031</v>
      </c>
      <c r="F3" s="118" t="s">
        <v>1032</v>
      </c>
      <c r="G3" s="118" t="s">
        <v>1033</v>
      </c>
      <c r="H3" s="118" t="s">
        <v>1034</v>
      </c>
      <c r="I3" s="119" t="s">
        <v>1940</v>
      </c>
      <c r="J3" s="120" t="s">
        <v>1205</v>
      </c>
      <c r="K3" s="120"/>
      <c r="L3" s="120"/>
      <c r="M3" s="120"/>
      <c r="N3" s="120" t="s">
        <v>1037</v>
      </c>
      <c r="O3" s="120"/>
      <c r="P3" s="120"/>
      <c r="Q3" s="120"/>
      <c r="R3" s="121" t="s">
        <v>44</v>
      </c>
      <c r="S3" s="121" t="s">
        <v>1038</v>
      </c>
      <c r="T3" s="122" t="s">
        <v>1048</v>
      </c>
    </row>
    <row r="4" spans="1:20" s="147" customFormat="1" ht="45" customHeight="1" x14ac:dyDescent="0.2">
      <c r="A4" s="123"/>
      <c r="B4" s="145"/>
      <c r="C4" s="145"/>
      <c r="D4" s="123"/>
      <c r="E4" s="123"/>
      <c r="F4" s="126"/>
      <c r="G4" s="126"/>
      <c r="H4" s="126"/>
      <c r="I4" s="127"/>
      <c r="J4" s="129" t="s">
        <v>1047</v>
      </c>
      <c r="K4" s="129" t="s">
        <v>1054</v>
      </c>
      <c r="L4" s="129" t="s">
        <v>1055</v>
      </c>
      <c r="M4" s="129" t="s">
        <v>1056</v>
      </c>
      <c r="N4" s="129" t="s">
        <v>1047</v>
      </c>
      <c r="O4" s="129" t="s">
        <v>1054</v>
      </c>
      <c r="P4" s="129" t="s">
        <v>1055</v>
      </c>
      <c r="Q4" s="129" t="s">
        <v>1056</v>
      </c>
      <c r="R4" s="129" t="s">
        <v>1047</v>
      </c>
      <c r="S4" s="129" t="s">
        <v>1047</v>
      </c>
      <c r="T4" s="146" t="s">
        <v>1047</v>
      </c>
    </row>
    <row r="5" spans="1:20" ht="13" x14ac:dyDescent="0.2">
      <c r="A5" s="142" t="s">
        <v>416</v>
      </c>
      <c r="B5" s="147" t="s">
        <v>773</v>
      </c>
      <c r="C5" s="142" t="s">
        <v>774</v>
      </c>
      <c r="D5" s="136" t="s">
        <v>67</v>
      </c>
      <c r="E5" s="136" t="s">
        <v>61</v>
      </c>
      <c r="F5" s="137">
        <v>0.30408400000000002</v>
      </c>
      <c r="G5" s="137">
        <v>2.3699999999999999E-2</v>
      </c>
      <c r="H5" s="137">
        <v>3.7505020000000002E-3</v>
      </c>
      <c r="I5" s="138">
        <v>2.6300000000000002E-10</v>
      </c>
      <c r="J5" s="148" t="b">
        <v>1</v>
      </c>
      <c r="K5" s="148" t="b">
        <v>1</v>
      </c>
      <c r="L5" s="148" t="b">
        <v>1</v>
      </c>
      <c r="M5" s="148" t="b">
        <v>1</v>
      </c>
      <c r="N5" s="148" t="b">
        <v>1</v>
      </c>
      <c r="O5" s="148" t="b">
        <v>1</v>
      </c>
      <c r="P5" s="148" t="b">
        <v>1</v>
      </c>
      <c r="Q5" s="148" t="b">
        <v>1</v>
      </c>
      <c r="R5" s="148" t="b">
        <v>1</v>
      </c>
      <c r="S5" s="148" t="b">
        <v>1</v>
      </c>
      <c r="T5" s="148" t="b">
        <v>1</v>
      </c>
    </row>
    <row r="6" spans="1:20" ht="13" x14ac:dyDescent="0.2">
      <c r="A6" s="142" t="s">
        <v>416</v>
      </c>
      <c r="B6" s="147" t="s">
        <v>775</v>
      </c>
      <c r="C6" s="142" t="s">
        <v>776</v>
      </c>
      <c r="D6" s="136" t="s">
        <v>63</v>
      </c>
      <c r="E6" s="136" t="s">
        <v>60</v>
      </c>
      <c r="F6" s="137">
        <v>0.17857656999999999</v>
      </c>
      <c r="G6" s="137">
        <v>3.4500000000000003E-2</v>
      </c>
      <c r="H6" s="137">
        <v>4.5047510000000004E-3</v>
      </c>
      <c r="I6" s="138">
        <v>1.8799999999999999E-14</v>
      </c>
      <c r="J6" s="148" t="b">
        <v>1</v>
      </c>
      <c r="K6" s="148" t="b">
        <v>1</v>
      </c>
      <c r="L6" s="148" t="b">
        <v>1</v>
      </c>
      <c r="M6" s="148" t="b">
        <v>1</v>
      </c>
      <c r="N6" s="148" t="b">
        <v>1</v>
      </c>
      <c r="O6" s="148" t="b">
        <v>1</v>
      </c>
      <c r="P6" s="148" t="b">
        <v>1</v>
      </c>
      <c r="Q6" s="148" t="b">
        <v>1</v>
      </c>
      <c r="R6" s="148" t="b">
        <v>1</v>
      </c>
      <c r="S6" s="148" t="b">
        <v>1</v>
      </c>
      <c r="T6" s="148" t="b">
        <v>1</v>
      </c>
    </row>
    <row r="7" spans="1:20" ht="13" x14ac:dyDescent="0.2">
      <c r="A7" s="142" t="s">
        <v>416</v>
      </c>
      <c r="B7" s="147" t="s">
        <v>777</v>
      </c>
      <c r="C7" s="142" t="s">
        <v>778</v>
      </c>
      <c r="D7" s="136" t="s">
        <v>61</v>
      </c>
      <c r="E7" s="136" t="s">
        <v>67</v>
      </c>
      <c r="F7" s="137">
        <v>2.2471000000000001E-2</v>
      </c>
      <c r="G7" s="137">
        <v>0.1472</v>
      </c>
      <c r="H7" s="137">
        <v>1.1499594E-2</v>
      </c>
      <c r="I7" s="138">
        <v>1.6299999999999999E-37</v>
      </c>
      <c r="J7" s="148" t="b">
        <v>1</v>
      </c>
      <c r="K7" s="148" t="b">
        <v>1</v>
      </c>
      <c r="L7" s="148" t="b">
        <v>1</v>
      </c>
      <c r="M7" s="148" t="b">
        <v>1</v>
      </c>
      <c r="N7" s="148" t="b">
        <v>1</v>
      </c>
      <c r="O7" s="148" t="b">
        <v>1</v>
      </c>
      <c r="P7" s="148" t="b">
        <v>1</v>
      </c>
      <c r="Q7" s="148" t="b">
        <v>1</v>
      </c>
      <c r="R7" s="148" t="b">
        <v>1</v>
      </c>
      <c r="S7" s="148" t="b">
        <v>1</v>
      </c>
      <c r="T7" s="148" t="b">
        <v>1</v>
      </c>
    </row>
    <row r="8" spans="1:20" ht="13" x14ac:dyDescent="0.2">
      <c r="A8" s="142" t="s">
        <v>416</v>
      </c>
      <c r="B8" s="147" t="s">
        <v>779</v>
      </c>
      <c r="C8" s="142" t="s">
        <v>780</v>
      </c>
      <c r="D8" s="136" t="s">
        <v>67</v>
      </c>
      <c r="E8" s="136" t="s">
        <v>60</v>
      </c>
      <c r="F8" s="137">
        <v>1.858249E-2</v>
      </c>
      <c r="G8" s="137">
        <v>-0.1191</v>
      </c>
      <c r="H8" s="137">
        <v>1.1257369999999999E-2</v>
      </c>
      <c r="I8" s="138">
        <v>3.6999999999999999E-26</v>
      </c>
      <c r="J8" s="148" t="b">
        <v>1</v>
      </c>
      <c r="K8" s="148" t="b">
        <v>1</v>
      </c>
      <c r="L8" s="148" t="b">
        <v>1</v>
      </c>
      <c r="M8" s="148" t="b">
        <v>1</v>
      </c>
      <c r="N8" s="148" t="b">
        <v>1</v>
      </c>
      <c r="O8" s="148" t="b">
        <v>1</v>
      </c>
      <c r="P8" s="148" t="b">
        <v>1</v>
      </c>
      <c r="Q8" s="148" t="b">
        <v>1</v>
      </c>
      <c r="R8" s="148" t="b">
        <v>1</v>
      </c>
      <c r="S8" s="148" t="b">
        <v>1</v>
      </c>
      <c r="T8" s="148" t="b">
        <v>1</v>
      </c>
    </row>
    <row r="9" spans="1:20" ht="13" x14ac:dyDescent="0.2">
      <c r="A9" s="142" t="s">
        <v>416</v>
      </c>
      <c r="B9" s="147" t="s">
        <v>781</v>
      </c>
      <c r="C9" s="142" t="s">
        <v>782</v>
      </c>
      <c r="D9" s="136" t="s">
        <v>61</v>
      </c>
      <c r="E9" s="136" t="s">
        <v>63</v>
      </c>
      <c r="F9" s="137">
        <v>0.27427099999999999</v>
      </c>
      <c r="G9" s="137">
        <v>-2.47E-2</v>
      </c>
      <c r="H9" s="137">
        <v>3.7303729999999999E-3</v>
      </c>
      <c r="I9" s="138">
        <v>3.5599999999999999E-11</v>
      </c>
      <c r="J9" s="148" t="b">
        <v>1</v>
      </c>
      <c r="K9" s="148" t="b">
        <v>1</v>
      </c>
      <c r="L9" s="148" t="b">
        <v>1</v>
      </c>
      <c r="M9" s="148" t="b">
        <v>1</v>
      </c>
      <c r="N9" s="148" t="b">
        <v>1</v>
      </c>
      <c r="O9" s="148" t="b">
        <v>1</v>
      </c>
      <c r="P9" s="148" t="b">
        <v>1</v>
      </c>
      <c r="Q9" s="148" t="b">
        <v>1</v>
      </c>
      <c r="R9" s="148" t="b">
        <v>1</v>
      </c>
      <c r="S9" s="148" t="b">
        <v>1</v>
      </c>
      <c r="T9" s="148" t="b">
        <v>1</v>
      </c>
    </row>
    <row r="10" spans="1:20" ht="26" x14ac:dyDescent="0.2">
      <c r="A10" s="142" t="s">
        <v>416</v>
      </c>
      <c r="B10" s="147" t="s">
        <v>1941</v>
      </c>
      <c r="C10" s="142" t="s">
        <v>432</v>
      </c>
      <c r="D10" s="136" t="s">
        <v>60</v>
      </c>
      <c r="E10" s="136" t="s">
        <v>63</v>
      </c>
      <c r="F10" s="137">
        <v>0.39700299999999999</v>
      </c>
      <c r="G10" s="137">
        <v>2.5399999999999999E-2</v>
      </c>
      <c r="H10" s="137">
        <v>3.5894210000000002E-3</v>
      </c>
      <c r="I10" s="138">
        <v>1.48E-12</v>
      </c>
      <c r="J10" s="149" t="b">
        <v>1</v>
      </c>
      <c r="K10" s="149" t="b">
        <v>1</v>
      </c>
      <c r="L10" s="148" t="b">
        <v>1</v>
      </c>
      <c r="M10" s="148" t="b">
        <v>1</v>
      </c>
      <c r="N10" s="148" t="b">
        <v>1</v>
      </c>
      <c r="O10" s="148" t="b">
        <v>1</v>
      </c>
      <c r="P10" s="148" t="b">
        <v>1</v>
      </c>
      <c r="Q10" s="148" t="b">
        <v>1</v>
      </c>
      <c r="R10" s="148" t="b">
        <v>1</v>
      </c>
      <c r="S10" s="149" t="b">
        <v>1</v>
      </c>
      <c r="T10" s="148" t="b">
        <v>1</v>
      </c>
    </row>
    <row r="11" spans="1:20" ht="13" x14ac:dyDescent="0.2">
      <c r="A11" s="142" t="s">
        <v>416</v>
      </c>
      <c r="B11" s="147" t="s">
        <v>783</v>
      </c>
      <c r="C11" s="142" t="s">
        <v>784</v>
      </c>
      <c r="D11" s="136" t="s">
        <v>67</v>
      </c>
      <c r="E11" s="136" t="s">
        <v>61</v>
      </c>
      <c r="F11" s="137">
        <v>0.40800857000000001</v>
      </c>
      <c r="G11" s="137">
        <v>2.0799999999999999E-2</v>
      </c>
      <c r="H11" s="137">
        <v>3.5380759999999998E-3</v>
      </c>
      <c r="I11" s="138">
        <v>4.1299999999999996E-9</v>
      </c>
      <c r="J11" s="148" t="b">
        <v>1</v>
      </c>
      <c r="K11" s="148" t="b">
        <v>1</v>
      </c>
      <c r="L11" s="148" t="b">
        <v>1</v>
      </c>
      <c r="M11" s="148" t="b">
        <v>1</v>
      </c>
      <c r="N11" s="148" t="b">
        <v>1</v>
      </c>
      <c r="O11" s="148" t="b">
        <v>1</v>
      </c>
      <c r="P11" s="148" t="b">
        <v>1</v>
      </c>
      <c r="Q11" s="148" t="b">
        <v>1</v>
      </c>
      <c r="R11" s="149" t="b">
        <v>1</v>
      </c>
      <c r="S11" s="148" t="b">
        <v>1</v>
      </c>
      <c r="T11" s="148" t="b">
        <v>1</v>
      </c>
    </row>
    <row r="12" spans="1:20" ht="13" x14ac:dyDescent="0.2">
      <c r="A12" s="142" t="s">
        <v>416</v>
      </c>
      <c r="B12" s="147" t="s">
        <v>785</v>
      </c>
      <c r="C12" s="142" t="s">
        <v>786</v>
      </c>
      <c r="D12" s="136" t="s">
        <v>60</v>
      </c>
      <c r="E12" s="136" t="s">
        <v>61</v>
      </c>
      <c r="F12" s="137">
        <v>0.351053</v>
      </c>
      <c r="G12" s="137">
        <v>-1.9800000000000002E-2</v>
      </c>
      <c r="H12" s="137">
        <v>3.6304850000000001E-3</v>
      </c>
      <c r="I12" s="138">
        <v>4.9299999999999998E-8</v>
      </c>
      <c r="J12" s="148" t="b">
        <v>1</v>
      </c>
      <c r="K12" s="148" t="b">
        <v>1</v>
      </c>
      <c r="L12" s="148" t="b">
        <v>1</v>
      </c>
      <c r="M12" s="148" t="b">
        <v>1</v>
      </c>
      <c r="N12" s="148" t="b">
        <v>1</v>
      </c>
      <c r="O12" s="148" t="b">
        <v>1</v>
      </c>
      <c r="P12" s="148" t="b">
        <v>1</v>
      </c>
      <c r="Q12" s="148" t="b">
        <v>1</v>
      </c>
      <c r="R12" s="148" t="b">
        <v>1</v>
      </c>
      <c r="S12" s="148" t="b">
        <v>1</v>
      </c>
      <c r="T12" s="148" t="b">
        <v>1</v>
      </c>
    </row>
    <row r="13" spans="1:20" ht="13" x14ac:dyDescent="0.2">
      <c r="A13" s="142" t="s">
        <v>416</v>
      </c>
      <c r="B13" s="147" t="s">
        <v>787</v>
      </c>
      <c r="C13" s="142" t="s">
        <v>788</v>
      </c>
      <c r="D13" s="136" t="s">
        <v>67</v>
      </c>
      <c r="E13" s="136" t="s">
        <v>63</v>
      </c>
      <c r="F13" s="137">
        <v>0.29167300000000002</v>
      </c>
      <c r="G13" s="137">
        <v>3.1600000000000003E-2</v>
      </c>
      <c r="H13" s="137">
        <v>3.927247E-3</v>
      </c>
      <c r="I13" s="138">
        <v>8.5299999999999996E-16</v>
      </c>
      <c r="J13" s="148" t="b">
        <v>1</v>
      </c>
      <c r="K13" s="148" t="b">
        <v>1</v>
      </c>
      <c r="L13" s="148" t="b">
        <v>1</v>
      </c>
      <c r="M13" s="148" t="b">
        <v>1</v>
      </c>
      <c r="N13" s="148" t="b">
        <v>1</v>
      </c>
      <c r="O13" s="148" t="b">
        <v>1</v>
      </c>
      <c r="P13" s="148" t="b">
        <v>1</v>
      </c>
      <c r="Q13" s="148" t="b">
        <v>1</v>
      </c>
      <c r="R13" s="148" t="b">
        <v>1</v>
      </c>
      <c r="S13" s="148" t="b">
        <v>1</v>
      </c>
      <c r="T13" s="148" t="b">
        <v>1</v>
      </c>
    </row>
    <row r="14" spans="1:20" ht="13" x14ac:dyDescent="0.2">
      <c r="A14" s="142" t="s">
        <v>416</v>
      </c>
      <c r="B14" s="147" t="s">
        <v>789</v>
      </c>
      <c r="C14" s="142" t="s">
        <v>790</v>
      </c>
      <c r="D14" s="136" t="s">
        <v>61</v>
      </c>
      <c r="E14" s="136" t="s">
        <v>60</v>
      </c>
      <c r="F14" s="137">
        <v>5.5002910000000002E-2</v>
      </c>
      <c r="G14" s="137">
        <v>4.8599999999999997E-2</v>
      </c>
      <c r="H14" s="137">
        <v>7.6916179999999999E-3</v>
      </c>
      <c r="I14" s="138">
        <v>2.6400000000000002E-10</v>
      </c>
      <c r="J14" s="148" t="b">
        <v>1</v>
      </c>
      <c r="K14" s="148" t="b">
        <v>1</v>
      </c>
      <c r="L14" s="148" t="b">
        <v>1</v>
      </c>
      <c r="M14" s="148" t="b">
        <v>1</v>
      </c>
      <c r="N14" s="148" t="b">
        <v>1</v>
      </c>
      <c r="O14" s="148" t="b">
        <v>1</v>
      </c>
      <c r="P14" s="148" t="b">
        <v>1</v>
      </c>
      <c r="Q14" s="148" t="b">
        <v>1</v>
      </c>
      <c r="R14" s="148" t="b">
        <v>1</v>
      </c>
      <c r="S14" s="148" t="b">
        <v>1</v>
      </c>
      <c r="T14" s="148" t="b">
        <v>1</v>
      </c>
    </row>
    <row r="15" spans="1:20" ht="13" x14ac:dyDescent="0.2">
      <c r="A15" s="142" t="s">
        <v>416</v>
      </c>
      <c r="B15" s="147" t="s">
        <v>791</v>
      </c>
      <c r="C15" s="142" t="s">
        <v>792</v>
      </c>
      <c r="D15" s="136" t="s">
        <v>67</v>
      </c>
      <c r="E15" s="136" t="s">
        <v>61</v>
      </c>
      <c r="F15" s="137">
        <v>0.10739695</v>
      </c>
      <c r="G15" s="137">
        <v>8.43E-2</v>
      </c>
      <c r="H15" s="137">
        <v>5.7310750000000004E-3</v>
      </c>
      <c r="I15" s="138">
        <v>5.6199999999999997E-49</v>
      </c>
      <c r="J15" s="148" t="b">
        <v>1</v>
      </c>
      <c r="K15" s="148" t="b">
        <v>1</v>
      </c>
      <c r="L15" s="148" t="b">
        <v>1</v>
      </c>
      <c r="M15" s="148" t="b">
        <v>1</v>
      </c>
      <c r="N15" s="148" t="b">
        <v>1</v>
      </c>
      <c r="O15" s="148" t="b">
        <v>1</v>
      </c>
      <c r="P15" s="148" t="b">
        <v>1</v>
      </c>
      <c r="Q15" s="148" t="b">
        <v>1</v>
      </c>
      <c r="R15" s="148" t="b">
        <v>1</v>
      </c>
      <c r="S15" s="148" t="b">
        <v>1</v>
      </c>
      <c r="T15" s="148" t="b">
        <v>1</v>
      </c>
    </row>
    <row r="16" spans="1:20" ht="13" x14ac:dyDescent="0.2">
      <c r="A16" s="142" t="s">
        <v>416</v>
      </c>
      <c r="B16" s="147" t="s">
        <v>793</v>
      </c>
      <c r="C16" s="142" t="s">
        <v>794</v>
      </c>
      <c r="D16" s="136" t="s">
        <v>63</v>
      </c>
      <c r="E16" s="136" t="s">
        <v>60</v>
      </c>
      <c r="F16" s="137">
        <v>0.10684219</v>
      </c>
      <c r="G16" s="137">
        <v>-3.3500000000000002E-2</v>
      </c>
      <c r="H16" s="137">
        <v>5.6812110000000002E-3</v>
      </c>
      <c r="I16" s="138">
        <v>3.7099999999999998E-9</v>
      </c>
      <c r="J16" s="148" t="b">
        <v>1</v>
      </c>
      <c r="K16" s="148" t="b">
        <v>1</v>
      </c>
      <c r="L16" s="148" t="b">
        <v>1</v>
      </c>
      <c r="M16" s="148" t="b">
        <v>1</v>
      </c>
      <c r="N16" s="148" t="b">
        <v>1</v>
      </c>
      <c r="O16" s="148" t="b">
        <v>1</v>
      </c>
      <c r="P16" s="148" t="b">
        <v>1</v>
      </c>
      <c r="Q16" s="148" t="b">
        <v>1</v>
      </c>
      <c r="R16" s="148" t="b">
        <v>1</v>
      </c>
      <c r="S16" s="148" t="b">
        <v>1</v>
      </c>
      <c r="T16" s="148" t="b">
        <v>1</v>
      </c>
    </row>
    <row r="17" spans="1:20" ht="13" x14ac:dyDescent="0.2">
      <c r="A17" s="142" t="s">
        <v>416</v>
      </c>
      <c r="B17" s="147" t="s">
        <v>795</v>
      </c>
      <c r="C17" s="142" t="s">
        <v>796</v>
      </c>
      <c r="D17" s="136" t="s">
        <v>67</v>
      </c>
      <c r="E17" s="136" t="s">
        <v>61</v>
      </c>
      <c r="F17" s="137">
        <v>0.35459336000000002</v>
      </c>
      <c r="G17" s="137">
        <v>-2.1399999999999999E-2</v>
      </c>
      <c r="H17" s="137">
        <v>3.6700470000000001E-3</v>
      </c>
      <c r="I17" s="138">
        <v>5.5100000000000002E-9</v>
      </c>
      <c r="J17" s="148" t="b">
        <v>1</v>
      </c>
      <c r="K17" s="148" t="b">
        <v>0</v>
      </c>
      <c r="L17" s="148" t="b">
        <v>1</v>
      </c>
      <c r="M17" s="148" t="b">
        <v>1</v>
      </c>
      <c r="N17" s="148" t="b">
        <v>1</v>
      </c>
      <c r="O17" s="148" t="b">
        <v>0</v>
      </c>
      <c r="P17" s="148" t="b">
        <v>1</v>
      </c>
      <c r="Q17" s="148" t="b">
        <v>1</v>
      </c>
      <c r="R17" s="148" t="b">
        <v>1</v>
      </c>
      <c r="S17" s="148" t="b">
        <v>1</v>
      </c>
      <c r="T17" s="148" t="b">
        <v>1</v>
      </c>
    </row>
    <row r="18" spans="1:20" ht="13" x14ac:dyDescent="0.2">
      <c r="A18" s="142" t="s">
        <v>416</v>
      </c>
      <c r="B18" s="147" t="s">
        <v>797</v>
      </c>
      <c r="C18" s="142" t="s">
        <v>798</v>
      </c>
      <c r="D18" s="136" t="s">
        <v>60</v>
      </c>
      <c r="E18" s="136" t="s">
        <v>63</v>
      </c>
      <c r="F18" s="137">
        <v>0.36543199999999998</v>
      </c>
      <c r="G18" s="137">
        <v>-2.1100000000000001E-2</v>
      </c>
      <c r="H18" s="137">
        <v>3.5405609999999998E-3</v>
      </c>
      <c r="I18" s="138">
        <v>2.5300000000000002E-9</v>
      </c>
      <c r="J18" s="148" t="b">
        <v>1</v>
      </c>
      <c r="K18" s="148" t="b">
        <v>0</v>
      </c>
      <c r="L18" s="148" t="s">
        <v>247</v>
      </c>
      <c r="M18" s="148" t="b">
        <v>1</v>
      </c>
      <c r="N18" s="148" t="b">
        <v>1</v>
      </c>
      <c r="O18" s="148" t="b">
        <v>0</v>
      </c>
      <c r="P18" s="148" t="s">
        <v>247</v>
      </c>
      <c r="Q18" s="148" t="b">
        <v>1</v>
      </c>
      <c r="R18" s="149" t="b">
        <v>1</v>
      </c>
      <c r="S18" s="148" t="b">
        <v>1</v>
      </c>
      <c r="T18" s="148" t="b">
        <v>1</v>
      </c>
    </row>
    <row r="19" spans="1:20" ht="13" x14ac:dyDescent="0.2">
      <c r="A19" s="142" t="s">
        <v>416</v>
      </c>
      <c r="B19" s="147" t="s">
        <v>799</v>
      </c>
      <c r="C19" s="142" t="s">
        <v>800</v>
      </c>
      <c r="D19" s="136" t="s">
        <v>67</v>
      </c>
      <c r="E19" s="136" t="s">
        <v>61</v>
      </c>
      <c r="F19" s="137">
        <v>4.4816630000000003E-2</v>
      </c>
      <c r="G19" s="137">
        <v>4.3099999999999999E-2</v>
      </c>
      <c r="H19" s="137">
        <v>7.7990280000000004E-3</v>
      </c>
      <c r="I19" s="138">
        <v>3.2700000000000002E-8</v>
      </c>
      <c r="J19" s="148" t="b">
        <v>1</v>
      </c>
      <c r="K19" s="148" t="b">
        <v>1</v>
      </c>
      <c r="L19" s="148" t="b">
        <v>1</v>
      </c>
      <c r="M19" s="148" t="b">
        <v>1</v>
      </c>
      <c r="N19" s="148" t="b">
        <v>1</v>
      </c>
      <c r="O19" s="148" t="b">
        <v>1</v>
      </c>
      <c r="P19" s="148" t="b">
        <v>1</v>
      </c>
      <c r="Q19" s="148" t="b">
        <v>1</v>
      </c>
      <c r="R19" s="148" t="b">
        <v>1</v>
      </c>
      <c r="S19" s="148" t="b">
        <v>1</v>
      </c>
      <c r="T19" s="148" t="b">
        <v>1</v>
      </c>
    </row>
    <row r="20" spans="1:20" ht="13" x14ac:dyDescent="0.2">
      <c r="A20" s="142" t="s">
        <v>416</v>
      </c>
      <c r="B20" s="147" t="s">
        <v>801</v>
      </c>
      <c r="C20" s="142" t="s">
        <v>802</v>
      </c>
      <c r="D20" s="136" t="s">
        <v>61</v>
      </c>
      <c r="E20" s="136" t="s">
        <v>67</v>
      </c>
      <c r="F20" s="137">
        <v>0.51186743999999995</v>
      </c>
      <c r="G20" s="137">
        <v>-1.9900000000000001E-2</v>
      </c>
      <c r="H20" s="137">
        <v>3.4536340000000001E-3</v>
      </c>
      <c r="I20" s="138">
        <v>8.3099999999999996E-9</v>
      </c>
      <c r="J20" s="148" t="b">
        <v>1</v>
      </c>
      <c r="K20" s="148" t="b">
        <v>1</v>
      </c>
      <c r="L20" s="148" t="b">
        <v>1</v>
      </c>
      <c r="M20" s="148" t="b">
        <v>1</v>
      </c>
      <c r="N20" s="148" t="b">
        <v>1</v>
      </c>
      <c r="O20" s="148" t="b">
        <v>1</v>
      </c>
      <c r="P20" s="148" t="b">
        <v>1</v>
      </c>
      <c r="Q20" s="148" t="b">
        <v>1</v>
      </c>
      <c r="R20" s="148" t="b">
        <v>1</v>
      </c>
      <c r="S20" s="148" t="b">
        <v>1</v>
      </c>
      <c r="T20" s="148" t="b">
        <v>1</v>
      </c>
    </row>
    <row r="21" spans="1:20" ht="26" x14ac:dyDescent="0.2">
      <c r="A21" s="142" t="s">
        <v>416</v>
      </c>
      <c r="B21" s="147" t="s">
        <v>1952</v>
      </c>
      <c r="C21" s="142" t="s">
        <v>804</v>
      </c>
      <c r="D21" s="136" t="s">
        <v>60</v>
      </c>
      <c r="E21" s="136" t="s">
        <v>63</v>
      </c>
      <c r="F21" s="137">
        <v>7.6945849999999996E-2</v>
      </c>
      <c r="G21" s="137">
        <v>0.1333</v>
      </c>
      <c r="H21" s="137">
        <v>6.828715E-3</v>
      </c>
      <c r="I21" s="138">
        <v>7.3499999999999999E-85</v>
      </c>
      <c r="J21" s="148" t="b">
        <v>1</v>
      </c>
      <c r="K21" s="148" t="b">
        <v>1</v>
      </c>
      <c r="L21" s="148" t="b">
        <v>1</v>
      </c>
      <c r="M21" s="148" t="b">
        <v>1</v>
      </c>
      <c r="N21" s="148" t="b">
        <v>1</v>
      </c>
      <c r="O21" s="149" t="b">
        <v>1</v>
      </c>
      <c r="P21" s="148" t="b">
        <v>1</v>
      </c>
      <c r="Q21" s="148" t="b">
        <v>1</v>
      </c>
      <c r="R21" s="149" t="b">
        <v>1</v>
      </c>
      <c r="S21" s="149" t="b">
        <v>1</v>
      </c>
      <c r="T21" s="148" t="b">
        <v>1</v>
      </c>
    </row>
    <row r="22" spans="1:20" ht="13" x14ac:dyDescent="0.2">
      <c r="A22" s="142" t="s">
        <v>416</v>
      </c>
      <c r="B22" s="147" t="s">
        <v>805</v>
      </c>
      <c r="C22" s="142" t="s">
        <v>806</v>
      </c>
      <c r="D22" s="136" t="s">
        <v>61</v>
      </c>
      <c r="E22" s="136" t="s">
        <v>67</v>
      </c>
      <c r="F22" s="137">
        <v>0.314162</v>
      </c>
      <c r="G22" s="137">
        <v>-2.0500000000000001E-2</v>
      </c>
      <c r="H22" s="137">
        <v>3.6974389999999998E-3</v>
      </c>
      <c r="I22" s="138">
        <v>2.9499999999999999E-8</v>
      </c>
      <c r="J22" s="148" t="b">
        <v>1</v>
      </c>
      <c r="K22" s="148" t="b">
        <v>1</v>
      </c>
      <c r="L22" s="148" t="b">
        <v>1</v>
      </c>
      <c r="M22" s="148" t="b">
        <v>1</v>
      </c>
      <c r="N22" s="148" t="b">
        <v>1</v>
      </c>
      <c r="O22" s="148" t="b">
        <v>1</v>
      </c>
      <c r="P22" s="149" t="b">
        <v>1</v>
      </c>
      <c r="Q22" s="148" t="b">
        <v>1</v>
      </c>
      <c r="R22" s="148" t="b">
        <v>1</v>
      </c>
      <c r="S22" s="148" t="b">
        <v>1</v>
      </c>
      <c r="T22" s="148" t="b">
        <v>1</v>
      </c>
    </row>
    <row r="23" spans="1:20" ht="13" x14ac:dyDescent="0.2">
      <c r="A23" s="142" t="s">
        <v>416</v>
      </c>
      <c r="B23" s="147" t="s">
        <v>807</v>
      </c>
      <c r="C23" s="142" t="s">
        <v>808</v>
      </c>
      <c r="D23" s="136" t="s">
        <v>61</v>
      </c>
      <c r="E23" s="136" t="s">
        <v>60</v>
      </c>
      <c r="F23" s="137">
        <v>0.11806092</v>
      </c>
      <c r="G23" s="137">
        <v>3.56E-2</v>
      </c>
      <c r="H23" s="137">
        <v>5.1826160000000001E-3</v>
      </c>
      <c r="I23" s="138">
        <v>6.4600000000000003E-12</v>
      </c>
      <c r="J23" s="148" t="b">
        <v>1</v>
      </c>
      <c r="K23" s="148" t="b">
        <v>1</v>
      </c>
      <c r="L23" s="148" t="b">
        <v>1</v>
      </c>
      <c r="M23" s="148" t="b">
        <v>1</v>
      </c>
      <c r="N23" s="148" t="b">
        <v>1</v>
      </c>
      <c r="O23" s="148" t="b">
        <v>1</v>
      </c>
      <c r="P23" s="148" t="b">
        <v>1</v>
      </c>
      <c r="Q23" s="148" t="b">
        <v>1</v>
      </c>
      <c r="R23" s="148" t="b">
        <v>1</v>
      </c>
      <c r="S23" s="148" t="b">
        <v>1</v>
      </c>
      <c r="T23" s="148" t="b">
        <v>1</v>
      </c>
    </row>
    <row r="24" spans="1:20" ht="13" x14ac:dyDescent="0.2">
      <c r="A24" s="142" t="s">
        <v>416</v>
      </c>
      <c r="B24" s="147" t="s">
        <v>809</v>
      </c>
      <c r="C24" s="142" t="s">
        <v>810</v>
      </c>
      <c r="D24" s="136" t="s">
        <v>63</v>
      </c>
      <c r="E24" s="136" t="s">
        <v>60</v>
      </c>
      <c r="F24" s="137">
        <v>0.28663163000000003</v>
      </c>
      <c r="G24" s="137">
        <v>-2.5700000000000001E-2</v>
      </c>
      <c r="H24" s="137">
        <v>3.874059E-3</v>
      </c>
      <c r="I24" s="138">
        <v>3.2700000000000001E-11</v>
      </c>
      <c r="J24" s="148" t="b">
        <v>1</v>
      </c>
      <c r="K24" s="148" t="b">
        <v>1</v>
      </c>
      <c r="L24" s="148" t="b">
        <v>1</v>
      </c>
      <c r="M24" s="148" t="b">
        <v>1</v>
      </c>
      <c r="N24" s="148" t="b">
        <v>1</v>
      </c>
      <c r="O24" s="148" t="b">
        <v>1</v>
      </c>
      <c r="P24" s="148" t="b">
        <v>1</v>
      </c>
      <c r="Q24" s="148" t="b">
        <v>1</v>
      </c>
      <c r="R24" s="148" t="b">
        <v>1</v>
      </c>
      <c r="S24" s="148" t="b">
        <v>1</v>
      </c>
      <c r="T24" s="148" t="b">
        <v>1</v>
      </c>
    </row>
    <row r="25" spans="1:20" ht="13" x14ac:dyDescent="0.2">
      <c r="A25" s="142" t="s">
        <v>416</v>
      </c>
      <c r="B25" s="147" t="s">
        <v>811</v>
      </c>
      <c r="C25" s="142" t="s">
        <v>812</v>
      </c>
      <c r="D25" s="136" t="s">
        <v>67</v>
      </c>
      <c r="E25" s="136" t="s">
        <v>60</v>
      </c>
      <c r="F25" s="137">
        <v>0.22156007999999999</v>
      </c>
      <c r="G25" s="137">
        <v>-2.7E-2</v>
      </c>
      <c r="H25" s="137">
        <v>4.1861779999999996E-3</v>
      </c>
      <c r="I25" s="138">
        <v>1.12E-10</v>
      </c>
      <c r="J25" s="148" t="b">
        <v>1</v>
      </c>
      <c r="K25" s="148" t="b">
        <v>0</v>
      </c>
      <c r="L25" s="148" t="s">
        <v>247</v>
      </c>
      <c r="M25" s="148" t="b">
        <v>1</v>
      </c>
      <c r="N25" s="148" t="b">
        <v>1</v>
      </c>
      <c r="O25" s="148" t="b">
        <v>0</v>
      </c>
      <c r="P25" s="148" t="s">
        <v>247</v>
      </c>
      <c r="Q25" s="148" t="b">
        <v>1</v>
      </c>
      <c r="R25" s="148" t="b">
        <v>1</v>
      </c>
      <c r="S25" s="148" t="b">
        <v>1</v>
      </c>
      <c r="T25" s="148" t="b">
        <v>1</v>
      </c>
    </row>
    <row r="26" spans="1:20" ht="13" x14ac:dyDescent="0.2">
      <c r="A26" s="142" t="s">
        <v>416</v>
      </c>
      <c r="B26" s="147" t="s">
        <v>813</v>
      </c>
      <c r="C26" s="142" t="s">
        <v>814</v>
      </c>
      <c r="D26" s="136" t="s">
        <v>60</v>
      </c>
      <c r="E26" s="136" t="s">
        <v>63</v>
      </c>
      <c r="F26" s="137">
        <v>0.47909603000000001</v>
      </c>
      <c r="G26" s="137">
        <v>2.2499999999999999E-2</v>
      </c>
      <c r="H26" s="137">
        <v>3.445792E-3</v>
      </c>
      <c r="I26" s="138">
        <v>6.59E-11</v>
      </c>
      <c r="J26" s="148" t="b">
        <v>1</v>
      </c>
      <c r="K26" s="148" t="b">
        <v>1</v>
      </c>
      <c r="L26" s="148" t="b">
        <v>1</v>
      </c>
      <c r="M26" s="148" t="b">
        <v>1</v>
      </c>
      <c r="N26" s="148" t="b">
        <v>1</v>
      </c>
      <c r="O26" s="148" t="b">
        <v>1</v>
      </c>
      <c r="P26" s="148" t="b">
        <v>1</v>
      </c>
      <c r="Q26" s="148" t="b">
        <v>1</v>
      </c>
      <c r="R26" s="148" t="b">
        <v>1</v>
      </c>
      <c r="S26" s="148" t="b">
        <v>1</v>
      </c>
      <c r="T26" s="148" t="b">
        <v>1</v>
      </c>
    </row>
    <row r="27" spans="1:20" ht="13" x14ac:dyDescent="0.2">
      <c r="A27" s="142" t="s">
        <v>416</v>
      </c>
      <c r="B27" s="147" t="s">
        <v>815</v>
      </c>
      <c r="C27" s="142" t="s">
        <v>816</v>
      </c>
      <c r="D27" s="136" t="s">
        <v>60</v>
      </c>
      <c r="E27" s="136" t="s">
        <v>63</v>
      </c>
      <c r="F27" s="137">
        <v>0.45739036</v>
      </c>
      <c r="G27" s="137">
        <v>-3.4599999999999999E-2</v>
      </c>
      <c r="H27" s="137">
        <v>3.4984809999999999E-3</v>
      </c>
      <c r="I27" s="138">
        <v>4.6000000000000002E-23</v>
      </c>
      <c r="J27" s="148" t="b">
        <v>1</v>
      </c>
      <c r="K27" s="148" t="b">
        <v>1</v>
      </c>
      <c r="L27" s="148" t="b">
        <v>1</v>
      </c>
      <c r="M27" s="148" t="b">
        <v>1</v>
      </c>
      <c r="N27" s="148" t="b">
        <v>1</v>
      </c>
      <c r="O27" s="148" t="b">
        <v>1</v>
      </c>
      <c r="P27" s="148" t="b">
        <v>1</v>
      </c>
      <c r="Q27" s="148" t="b">
        <v>1</v>
      </c>
      <c r="R27" s="148" t="b">
        <v>1</v>
      </c>
      <c r="S27" s="148" t="b">
        <v>1</v>
      </c>
      <c r="T27" s="148" t="b">
        <v>1</v>
      </c>
    </row>
    <row r="28" spans="1:20" ht="13" x14ac:dyDescent="0.2">
      <c r="A28" s="142" t="s">
        <v>416</v>
      </c>
      <c r="B28" s="147" t="s">
        <v>817</v>
      </c>
      <c r="C28" s="142" t="s">
        <v>818</v>
      </c>
      <c r="D28" s="136" t="s">
        <v>60</v>
      </c>
      <c r="E28" s="136" t="s">
        <v>63</v>
      </c>
      <c r="F28" s="137">
        <v>0.26571509999999998</v>
      </c>
      <c r="G28" s="137">
        <v>2.2800000000000001E-2</v>
      </c>
      <c r="H28" s="137">
        <v>3.9004249999999999E-3</v>
      </c>
      <c r="I28" s="138">
        <v>5.0499999999999997E-9</v>
      </c>
      <c r="J28" s="148" t="b">
        <v>1</v>
      </c>
      <c r="K28" s="148" t="s">
        <v>247</v>
      </c>
      <c r="L28" s="148" t="b">
        <v>1</v>
      </c>
      <c r="M28" s="148" t="b">
        <v>0</v>
      </c>
      <c r="N28" s="148" t="b">
        <v>1</v>
      </c>
      <c r="O28" s="148" t="s">
        <v>247</v>
      </c>
      <c r="P28" s="148" t="b">
        <v>1</v>
      </c>
      <c r="Q28" s="148" t="b">
        <v>0</v>
      </c>
      <c r="R28" s="148" t="b">
        <v>1</v>
      </c>
      <c r="S28" s="148" t="b">
        <v>1</v>
      </c>
      <c r="T28" s="148" t="b">
        <v>1</v>
      </c>
    </row>
    <row r="29" spans="1:20" ht="13" x14ac:dyDescent="0.2">
      <c r="A29" s="142" t="s">
        <v>416</v>
      </c>
      <c r="B29" s="147" t="s">
        <v>819</v>
      </c>
      <c r="C29" s="142" t="s">
        <v>820</v>
      </c>
      <c r="D29" s="136" t="s">
        <v>67</v>
      </c>
      <c r="E29" s="136" t="s">
        <v>61</v>
      </c>
      <c r="F29" s="137">
        <v>0.32163849999999999</v>
      </c>
      <c r="G29" s="137">
        <v>2.4400000000000002E-2</v>
      </c>
      <c r="H29" s="137">
        <v>3.6566459999999999E-3</v>
      </c>
      <c r="I29" s="138">
        <v>2.5099999999999999E-11</v>
      </c>
      <c r="J29" s="148" t="b">
        <v>1</v>
      </c>
      <c r="K29" s="148" t="b">
        <v>1</v>
      </c>
      <c r="L29" s="148" t="b">
        <v>1</v>
      </c>
      <c r="M29" s="148" t="b">
        <v>1</v>
      </c>
      <c r="N29" s="148" t="b">
        <v>1</v>
      </c>
      <c r="O29" s="148" t="b">
        <v>1</v>
      </c>
      <c r="P29" s="148" t="b">
        <v>1</v>
      </c>
      <c r="Q29" s="148" t="b">
        <v>1</v>
      </c>
      <c r="R29" s="148" t="b">
        <v>1</v>
      </c>
      <c r="S29" s="148" t="b">
        <v>1</v>
      </c>
      <c r="T29" s="148" t="b">
        <v>1</v>
      </c>
    </row>
    <row r="30" spans="1:20" ht="13" x14ac:dyDescent="0.2">
      <c r="A30" s="142" t="s">
        <v>416</v>
      </c>
      <c r="B30" s="147" t="s">
        <v>821</v>
      </c>
      <c r="C30" s="142" t="s">
        <v>822</v>
      </c>
      <c r="D30" s="136" t="s">
        <v>60</v>
      </c>
      <c r="E30" s="136" t="s">
        <v>67</v>
      </c>
      <c r="F30" s="137">
        <v>0.46111809999999998</v>
      </c>
      <c r="G30" s="137">
        <v>-2.4500000000000001E-2</v>
      </c>
      <c r="H30" s="137">
        <v>3.4594320000000001E-3</v>
      </c>
      <c r="I30" s="138">
        <v>1.42E-12</v>
      </c>
      <c r="J30" s="148" t="b">
        <v>0</v>
      </c>
      <c r="K30" s="148" t="b">
        <v>0</v>
      </c>
      <c r="L30" s="148" t="b">
        <v>0</v>
      </c>
      <c r="M30" s="148" t="b">
        <v>0</v>
      </c>
      <c r="N30" s="148" t="b">
        <v>0</v>
      </c>
      <c r="O30" s="148" t="b">
        <v>0</v>
      </c>
      <c r="P30" s="148" t="b">
        <v>0</v>
      </c>
      <c r="Q30" s="148" t="b">
        <v>0</v>
      </c>
      <c r="R30" s="148" t="b">
        <v>0</v>
      </c>
      <c r="S30" s="148" t="b">
        <v>0</v>
      </c>
      <c r="T30" s="148" t="b">
        <v>0</v>
      </c>
    </row>
    <row r="31" spans="1:20" ht="13" x14ac:dyDescent="0.2">
      <c r="A31" s="142" t="s">
        <v>416</v>
      </c>
      <c r="B31" s="147" t="s">
        <v>823</v>
      </c>
      <c r="C31" s="142" t="s">
        <v>824</v>
      </c>
      <c r="D31" s="136" t="s">
        <v>61</v>
      </c>
      <c r="E31" s="136" t="s">
        <v>67</v>
      </c>
      <c r="F31" s="137">
        <v>8.7132870000000001E-2</v>
      </c>
      <c r="G31" s="137">
        <v>6.0100000000000001E-2</v>
      </c>
      <c r="H31" s="137">
        <v>6.4230579999999997E-3</v>
      </c>
      <c r="I31" s="138">
        <v>8.2100000000000005E-21</v>
      </c>
      <c r="J31" s="148" t="b">
        <v>1</v>
      </c>
      <c r="K31" s="148" t="b">
        <v>1</v>
      </c>
      <c r="L31" s="148" t="b">
        <v>1</v>
      </c>
      <c r="M31" s="148" t="b">
        <v>1</v>
      </c>
      <c r="N31" s="148" t="b">
        <v>1</v>
      </c>
      <c r="O31" s="148" t="b">
        <v>1</v>
      </c>
      <c r="P31" s="148" t="b">
        <v>1</v>
      </c>
      <c r="Q31" s="148" t="b">
        <v>1</v>
      </c>
      <c r="R31" s="149" t="b">
        <v>1</v>
      </c>
      <c r="S31" s="148" t="b">
        <v>1</v>
      </c>
      <c r="T31" s="148" t="b">
        <v>1</v>
      </c>
    </row>
    <row r="32" spans="1:20" ht="13" x14ac:dyDescent="0.2">
      <c r="A32" s="142" t="s">
        <v>416</v>
      </c>
      <c r="B32" s="147" t="s">
        <v>825</v>
      </c>
      <c r="C32" s="142" t="s">
        <v>826</v>
      </c>
      <c r="D32" s="136" t="s">
        <v>67</v>
      </c>
      <c r="E32" s="136" t="s">
        <v>61</v>
      </c>
      <c r="F32" s="137">
        <v>0.27001519000000002</v>
      </c>
      <c r="G32" s="137">
        <v>2.1399999999999999E-2</v>
      </c>
      <c r="H32" s="137">
        <v>3.8886599999999999E-3</v>
      </c>
      <c r="I32" s="138">
        <v>3.7300000000000003E-8</v>
      </c>
      <c r="J32" s="148" t="b">
        <v>1</v>
      </c>
      <c r="K32" s="148" t="b">
        <v>1</v>
      </c>
      <c r="L32" s="148" t="b">
        <v>1</v>
      </c>
      <c r="M32" s="148" t="b">
        <v>1</v>
      </c>
      <c r="N32" s="148" t="b">
        <v>1</v>
      </c>
      <c r="O32" s="148" t="b">
        <v>1</v>
      </c>
      <c r="P32" s="148" t="b">
        <v>1</v>
      </c>
      <c r="Q32" s="148" t="b">
        <v>1</v>
      </c>
      <c r="R32" s="148" t="b">
        <v>1</v>
      </c>
      <c r="S32" s="148" t="b">
        <v>1</v>
      </c>
      <c r="T32" s="148" t="b">
        <v>1</v>
      </c>
    </row>
    <row r="33" spans="1:20" ht="13" x14ac:dyDescent="0.2">
      <c r="A33" s="142" t="s">
        <v>416</v>
      </c>
      <c r="B33" s="147" t="s">
        <v>827</v>
      </c>
      <c r="C33" s="142" t="s">
        <v>828</v>
      </c>
      <c r="D33" s="136" t="s">
        <v>61</v>
      </c>
      <c r="E33" s="136" t="s">
        <v>67</v>
      </c>
      <c r="F33" s="137">
        <v>0.45357533</v>
      </c>
      <c r="G33" s="137">
        <v>-1.8800000000000001E-2</v>
      </c>
      <c r="H33" s="137">
        <v>3.4388840000000001E-3</v>
      </c>
      <c r="I33" s="138">
        <v>4.58E-8</v>
      </c>
      <c r="J33" s="148" t="b">
        <v>1</v>
      </c>
      <c r="K33" s="148" t="b">
        <v>1</v>
      </c>
      <c r="L33" s="148" t="b">
        <v>1</v>
      </c>
      <c r="M33" s="148" t="b">
        <v>1</v>
      </c>
      <c r="N33" s="148" t="b">
        <v>1</v>
      </c>
      <c r="O33" s="148" t="b">
        <v>1</v>
      </c>
      <c r="P33" s="148" t="b">
        <v>1</v>
      </c>
      <c r="Q33" s="148" t="b">
        <v>1</v>
      </c>
      <c r="R33" s="148" t="b">
        <v>1</v>
      </c>
      <c r="S33" s="148" t="b">
        <v>1</v>
      </c>
      <c r="T33" s="148" t="b">
        <v>1</v>
      </c>
    </row>
    <row r="34" spans="1:20" ht="13" x14ac:dyDescent="0.2">
      <c r="A34" s="142" t="s">
        <v>416</v>
      </c>
      <c r="B34" s="147" t="s">
        <v>829</v>
      </c>
      <c r="C34" s="142" t="s">
        <v>830</v>
      </c>
      <c r="D34" s="136" t="s">
        <v>60</v>
      </c>
      <c r="E34" s="136" t="s">
        <v>63</v>
      </c>
      <c r="F34" s="137">
        <v>0.37454423999999997</v>
      </c>
      <c r="G34" s="137">
        <v>2.46E-2</v>
      </c>
      <c r="H34" s="137">
        <v>3.616452E-3</v>
      </c>
      <c r="I34" s="138">
        <v>1.0299999999999999E-11</v>
      </c>
      <c r="J34" s="148" t="b">
        <v>1</v>
      </c>
      <c r="K34" s="148" t="b">
        <v>1</v>
      </c>
      <c r="L34" s="148" t="b">
        <v>1</v>
      </c>
      <c r="M34" s="148" t="b">
        <v>1</v>
      </c>
      <c r="N34" s="148" t="b">
        <v>1</v>
      </c>
      <c r="O34" s="148" t="b">
        <v>1</v>
      </c>
      <c r="P34" s="148" t="b">
        <v>1</v>
      </c>
      <c r="Q34" s="148" t="b">
        <v>1</v>
      </c>
      <c r="R34" s="148" t="b">
        <v>1</v>
      </c>
      <c r="S34" s="148" t="b">
        <v>1</v>
      </c>
      <c r="T34" s="148" t="b">
        <v>1</v>
      </c>
    </row>
    <row r="35" spans="1:20" ht="13" x14ac:dyDescent="0.2">
      <c r="A35" s="142" t="s">
        <v>416</v>
      </c>
      <c r="B35" s="147" t="s">
        <v>1953</v>
      </c>
      <c r="C35" s="142" t="s">
        <v>1036</v>
      </c>
      <c r="D35" s="136" t="s">
        <v>67</v>
      </c>
      <c r="E35" s="136" t="s">
        <v>61</v>
      </c>
      <c r="F35" s="137">
        <v>0.17593494000000001</v>
      </c>
      <c r="G35" s="137">
        <v>-5.9200000000000003E-2</v>
      </c>
      <c r="H35" s="137">
        <v>4.7974319999999999E-3</v>
      </c>
      <c r="I35" s="138">
        <v>5.5200000000000002E-35</v>
      </c>
      <c r="J35" s="136" t="s">
        <v>1494</v>
      </c>
      <c r="K35" s="136" t="s">
        <v>1494</v>
      </c>
      <c r="L35" s="136" t="s">
        <v>1494</v>
      </c>
      <c r="M35" s="136" t="s">
        <v>1494</v>
      </c>
      <c r="N35" s="136" t="s">
        <v>1494</v>
      </c>
      <c r="O35" s="136" t="s">
        <v>1494</v>
      </c>
      <c r="P35" s="136" t="s">
        <v>1494</v>
      </c>
      <c r="Q35" s="136" t="s">
        <v>1494</v>
      </c>
      <c r="R35" s="136" t="s">
        <v>1494</v>
      </c>
      <c r="S35" s="136" t="s">
        <v>1494</v>
      </c>
      <c r="T35" s="136" t="s">
        <v>1494</v>
      </c>
    </row>
    <row r="36" spans="1:20" ht="13" x14ac:dyDescent="0.2">
      <c r="A36" s="142" t="s">
        <v>416</v>
      </c>
      <c r="B36" s="147" t="s">
        <v>831</v>
      </c>
      <c r="C36" s="142" t="s">
        <v>832</v>
      </c>
      <c r="D36" s="136" t="s">
        <v>61</v>
      </c>
      <c r="E36" s="136" t="s">
        <v>60</v>
      </c>
      <c r="F36" s="137">
        <v>0.23514603000000001</v>
      </c>
      <c r="G36" s="137">
        <v>2.4400000000000002E-2</v>
      </c>
      <c r="H36" s="137">
        <v>3.966308E-3</v>
      </c>
      <c r="I36" s="138">
        <v>7.6600000000000004E-10</v>
      </c>
      <c r="J36" s="148" t="b">
        <v>1</v>
      </c>
      <c r="K36" s="148" t="b">
        <v>1</v>
      </c>
      <c r="L36" s="148" t="b">
        <v>1</v>
      </c>
      <c r="M36" s="148" t="b">
        <v>1</v>
      </c>
      <c r="N36" s="148" t="b">
        <v>1</v>
      </c>
      <c r="O36" s="148" t="b">
        <v>1</v>
      </c>
      <c r="P36" s="148" t="b">
        <v>1</v>
      </c>
      <c r="Q36" s="148" t="b">
        <v>1</v>
      </c>
      <c r="R36" s="148" t="b">
        <v>1</v>
      </c>
      <c r="S36" s="148" t="b">
        <v>1</v>
      </c>
      <c r="T36" s="148" t="b">
        <v>1</v>
      </c>
    </row>
    <row r="37" spans="1:20" ht="13" x14ac:dyDescent="0.2">
      <c r="A37" s="142" t="s">
        <v>416</v>
      </c>
      <c r="B37" s="147" t="s">
        <v>339</v>
      </c>
      <c r="C37" s="142" t="s">
        <v>695</v>
      </c>
      <c r="D37" s="136" t="s">
        <v>63</v>
      </c>
      <c r="E37" s="136" t="s">
        <v>60</v>
      </c>
      <c r="F37" s="137">
        <v>0.11372384000000001</v>
      </c>
      <c r="G37" s="137">
        <v>4.3099999999999999E-2</v>
      </c>
      <c r="H37" s="137">
        <v>5.6891900000000002E-3</v>
      </c>
      <c r="I37" s="138">
        <v>3.5700000000000002E-14</v>
      </c>
      <c r="J37" s="148" t="b">
        <v>1</v>
      </c>
      <c r="K37" s="148" t="b">
        <v>1</v>
      </c>
      <c r="L37" s="148" t="b">
        <v>1</v>
      </c>
      <c r="M37" s="148" t="b">
        <v>1</v>
      </c>
      <c r="N37" s="148" t="b">
        <v>1</v>
      </c>
      <c r="O37" s="148" t="b">
        <v>1</v>
      </c>
      <c r="P37" s="148" t="b">
        <v>1</v>
      </c>
      <c r="Q37" s="148" t="b">
        <v>1</v>
      </c>
      <c r="R37" s="148" t="b">
        <v>1</v>
      </c>
      <c r="S37" s="148" t="b">
        <v>1</v>
      </c>
      <c r="T37" s="148" t="b">
        <v>1</v>
      </c>
    </row>
    <row r="38" spans="1:20" ht="17" customHeight="1" x14ac:dyDescent="0.2">
      <c r="A38" s="142" t="s">
        <v>416</v>
      </c>
      <c r="B38" s="147" t="s">
        <v>833</v>
      </c>
      <c r="C38" s="142" t="s">
        <v>834</v>
      </c>
      <c r="D38" s="136" t="s">
        <v>61</v>
      </c>
      <c r="E38" s="136" t="s">
        <v>67</v>
      </c>
      <c r="F38" s="137">
        <v>0.41821470999999999</v>
      </c>
      <c r="G38" s="137">
        <v>1.9699999999999999E-2</v>
      </c>
      <c r="H38" s="137">
        <v>3.492247E-3</v>
      </c>
      <c r="I38" s="138">
        <v>1.6899999999999999E-8</v>
      </c>
      <c r="J38" s="148" t="b">
        <v>1</v>
      </c>
      <c r="K38" s="148" t="b">
        <v>1</v>
      </c>
      <c r="L38" s="148" t="b">
        <v>1</v>
      </c>
      <c r="M38" s="148" t="b">
        <v>1</v>
      </c>
      <c r="N38" s="148" t="b">
        <v>1</v>
      </c>
      <c r="O38" s="148" t="b">
        <v>1</v>
      </c>
      <c r="P38" s="148" t="b">
        <v>1</v>
      </c>
      <c r="Q38" s="148" t="b">
        <v>1</v>
      </c>
      <c r="R38" s="148" t="b">
        <v>1</v>
      </c>
      <c r="S38" s="148" t="b">
        <v>1</v>
      </c>
      <c r="T38" s="148" t="b">
        <v>1</v>
      </c>
    </row>
    <row r="39" spans="1:20" ht="13" x14ac:dyDescent="0.2">
      <c r="A39" s="142" t="s">
        <v>416</v>
      </c>
      <c r="B39" s="147" t="s">
        <v>835</v>
      </c>
      <c r="C39" s="142" t="s">
        <v>836</v>
      </c>
      <c r="D39" s="136" t="s">
        <v>60</v>
      </c>
      <c r="E39" s="136" t="s">
        <v>61</v>
      </c>
      <c r="F39" s="137">
        <v>0.38658726999999998</v>
      </c>
      <c r="G39" s="137">
        <v>2.1299999999999999E-2</v>
      </c>
      <c r="H39" s="137">
        <v>3.8681430000000001E-3</v>
      </c>
      <c r="I39" s="138">
        <v>3.6599999999999997E-8</v>
      </c>
      <c r="J39" s="148" t="b">
        <v>1</v>
      </c>
      <c r="K39" s="148" t="b">
        <v>1</v>
      </c>
      <c r="L39" s="148" t="b">
        <v>1</v>
      </c>
      <c r="M39" s="148" t="b">
        <v>1</v>
      </c>
      <c r="N39" s="148" t="b">
        <v>1</v>
      </c>
      <c r="O39" s="148" t="b">
        <v>1</v>
      </c>
      <c r="P39" s="148" t="b">
        <v>1</v>
      </c>
      <c r="Q39" s="148" t="b">
        <v>1</v>
      </c>
      <c r="R39" s="148" t="b">
        <v>1</v>
      </c>
      <c r="S39" s="148" t="b">
        <v>1</v>
      </c>
      <c r="T39" s="148" t="b">
        <v>1</v>
      </c>
    </row>
    <row r="40" spans="1:20" ht="13" x14ac:dyDescent="0.2">
      <c r="A40" s="142" t="s">
        <v>416</v>
      </c>
      <c r="B40" s="147" t="s">
        <v>837</v>
      </c>
      <c r="C40" s="142" t="s">
        <v>838</v>
      </c>
      <c r="D40" s="136" t="s">
        <v>61</v>
      </c>
      <c r="E40" s="136" t="s">
        <v>60</v>
      </c>
      <c r="F40" s="137">
        <v>0.16955801000000001</v>
      </c>
      <c r="G40" s="137">
        <v>-3.1199999999999999E-2</v>
      </c>
      <c r="H40" s="137">
        <v>4.7081420000000002E-3</v>
      </c>
      <c r="I40" s="138">
        <v>3.43E-11</v>
      </c>
      <c r="J40" s="148" t="b">
        <v>1</v>
      </c>
      <c r="K40" s="148" t="s">
        <v>247</v>
      </c>
      <c r="L40" s="148" t="b">
        <v>1</v>
      </c>
      <c r="M40" s="148" t="b">
        <v>1</v>
      </c>
      <c r="N40" s="148" t="b">
        <v>1</v>
      </c>
      <c r="O40" s="148" t="b">
        <v>1</v>
      </c>
      <c r="P40" s="148" t="b">
        <v>1</v>
      </c>
      <c r="Q40" s="148" t="b">
        <v>1</v>
      </c>
      <c r="R40" s="148" t="b">
        <v>1</v>
      </c>
      <c r="S40" s="148" t="b">
        <v>1</v>
      </c>
      <c r="T40" s="148" t="b">
        <v>1</v>
      </c>
    </row>
    <row r="41" spans="1:20" ht="13" x14ac:dyDescent="0.2">
      <c r="A41" s="142" t="s">
        <v>416</v>
      </c>
      <c r="B41" s="147" t="s">
        <v>839</v>
      </c>
      <c r="C41" s="142" t="s">
        <v>840</v>
      </c>
      <c r="D41" s="136" t="s">
        <v>63</v>
      </c>
      <c r="E41" s="136" t="s">
        <v>60</v>
      </c>
      <c r="F41" s="137">
        <v>0.29156834999999998</v>
      </c>
      <c r="G41" s="137">
        <v>-2.86E-2</v>
      </c>
      <c r="H41" s="137">
        <v>3.9137449999999997E-3</v>
      </c>
      <c r="I41" s="138">
        <v>2.72E-13</v>
      </c>
      <c r="J41" s="148" t="b">
        <v>1</v>
      </c>
      <c r="K41" s="148" t="b">
        <v>0</v>
      </c>
      <c r="L41" s="148" t="b">
        <v>1</v>
      </c>
      <c r="M41" s="148" t="b">
        <v>1</v>
      </c>
      <c r="N41" s="148" t="b">
        <v>1</v>
      </c>
      <c r="O41" s="148" t="b">
        <v>0</v>
      </c>
      <c r="P41" s="148" t="b">
        <v>1</v>
      </c>
      <c r="Q41" s="148" t="b">
        <v>1</v>
      </c>
      <c r="R41" s="148" t="b">
        <v>1</v>
      </c>
      <c r="S41" s="148" t="b">
        <v>1</v>
      </c>
      <c r="T41" s="148" t="b">
        <v>1</v>
      </c>
    </row>
    <row r="42" spans="1:20" ht="13" x14ac:dyDescent="0.2">
      <c r="A42" s="142" t="s">
        <v>416</v>
      </c>
      <c r="B42" s="147" t="s">
        <v>841</v>
      </c>
      <c r="C42" s="142" t="s">
        <v>842</v>
      </c>
      <c r="D42" s="136" t="s">
        <v>67</v>
      </c>
      <c r="E42" s="136" t="s">
        <v>61</v>
      </c>
      <c r="F42" s="137">
        <v>0.29930515000000002</v>
      </c>
      <c r="G42" s="137">
        <v>2.24E-2</v>
      </c>
      <c r="H42" s="137">
        <v>3.776733E-3</v>
      </c>
      <c r="I42" s="138">
        <v>3.0100000000000002E-9</v>
      </c>
      <c r="J42" s="148" t="b">
        <v>1</v>
      </c>
      <c r="K42" s="148" t="b">
        <v>1</v>
      </c>
      <c r="L42" s="148" t="b">
        <v>1</v>
      </c>
      <c r="M42" s="148" t="b">
        <v>1</v>
      </c>
      <c r="N42" s="148" t="b">
        <v>1</v>
      </c>
      <c r="O42" s="148" t="b">
        <v>1</v>
      </c>
      <c r="P42" s="148" t="b">
        <v>1</v>
      </c>
      <c r="Q42" s="148" t="b">
        <v>1</v>
      </c>
      <c r="R42" s="148" t="b">
        <v>1</v>
      </c>
      <c r="S42" s="148" t="b">
        <v>1</v>
      </c>
      <c r="T42" s="148" t="b">
        <v>1</v>
      </c>
    </row>
    <row r="43" spans="1:20" ht="13" x14ac:dyDescent="0.2">
      <c r="A43" s="142" t="s">
        <v>416</v>
      </c>
      <c r="B43" s="147" t="s">
        <v>843</v>
      </c>
      <c r="C43" s="142" t="s">
        <v>844</v>
      </c>
      <c r="D43" s="136" t="s">
        <v>60</v>
      </c>
      <c r="E43" s="136" t="s">
        <v>63</v>
      </c>
      <c r="F43" s="137">
        <v>6.3699000000000006E-2</v>
      </c>
      <c r="G43" s="137">
        <v>7.3099999999999998E-2</v>
      </c>
      <c r="H43" s="137">
        <v>8.06429E-3</v>
      </c>
      <c r="I43" s="138">
        <v>1.2500000000000001E-19</v>
      </c>
      <c r="J43" s="148" t="b">
        <v>1</v>
      </c>
      <c r="K43" s="148" t="b">
        <v>1</v>
      </c>
      <c r="L43" s="148" t="b">
        <v>1</v>
      </c>
      <c r="M43" s="148" t="b">
        <v>1</v>
      </c>
      <c r="N43" s="148" t="b">
        <v>1</v>
      </c>
      <c r="O43" s="148" t="b">
        <v>1</v>
      </c>
      <c r="P43" s="148" t="b">
        <v>1</v>
      </c>
      <c r="Q43" s="148" t="b">
        <v>1</v>
      </c>
      <c r="R43" s="148" t="b">
        <v>1</v>
      </c>
      <c r="S43" s="148" t="b">
        <v>1</v>
      </c>
      <c r="T43" s="148" t="b">
        <v>1</v>
      </c>
    </row>
    <row r="44" spans="1:20" ht="13" x14ac:dyDescent="0.2">
      <c r="A44" s="142" t="s">
        <v>416</v>
      </c>
      <c r="B44" s="147" t="s">
        <v>845</v>
      </c>
      <c r="C44" s="142" t="s">
        <v>846</v>
      </c>
      <c r="D44" s="136" t="s">
        <v>60</v>
      </c>
      <c r="E44" s="136" t="s">
        <v>63</v>
      </c>
      <c r="F44" s="137">
        <v>0.22894900000000001</v>
      </c>
      <c r="G44" s="137">
        <v>2.47E-2</v>
      </c>
      <c r="H44" s="137">
        <v>4.1686659999999997E-3</v>
      </c>
      <c r="I44" s="138">
        <v>3.12E-9</v>
      </c>
      <c r="J44" s="148" t="b">
        <v>1</v>
      </c>
      <c r="K44" s="148" t="b">
        <v>1</v>
      </c>
      <c r="L44" s="148" t="b">
        <v>1</v>
      </c>
      <c r="M44" s="148" t="b">
        <v>1</v>
      </c>
      <c r="N44" s="148" t="b">
        <v>1</v>
      </c>
      <c r="O44" s="148" t="b">
        <v>1</v>
      </c>
      <c r="P44" s="148" t="b">
        <v>1</v>
      </c>
      <c r="Q44" s="148" t="b">
        <v>1</v>
      </c>
      <c r="R44" s="148" t="b">
        <v>1</v>
      </c>
      <c r="S44" s="148" t="b">
        <v>1</v>
      </c>
      <c r="T44" s="148" t="b">
        <v>1</v>
      </c>
    </row>
    <row r="45" spans="1:20" ht="13" x14ac:dyDescent="0.2">
      <c r="A45" s="142" t="s">
        <v>416</v>
      </c>
      <c r="B45" s="147" t="s">
        <v>847</v>
      </c>
      <c r="C45" s="142" t="s">
        <v>848</v>
      </c>
      <c r="D45" s="136" t="s">
        <v>60</v>
      </c>
      <c r="E45" s="136" t="s">
        <v>61</v>
      </c>
      <c r="F45" s="137">
        <v>0.19461669000000001</v>
      </c>
      <c r="G45" s="137">
        <v>2.5000000000000001E-2</v>
      </c>
      <c r="H45" s="137">
        <v>4.3373530000000004E-3</v>
      </c>
      <c r="I45" s="138">
        <v>8.2200000000000002E-9</v>
      </c>
      <c r="J45" s="148" t="b">
        <v>1</v>
      </c>
      <c r="K45" s="148" t="b">
        <v>1</v>
      </c>
      <c r="L45" s="148" t="b">
        <v>1</v>
      </c>
      <c r="M45" s="148" t="b">
        <v>1</v>
      </c>
      <c r="N45" s="148" t="b">
        <v>1</v>
      </c>
      <c r="O45" s="148" t="b">
        <v>1</v>
      </c>
      <c r="P45" s="148" t="b">
        <v>1</v>
      </c>
      <c r="Q45" s="148" t="b">
        <v>1</v>
      </c>
      <c r="R45" s="148" t="b">
        <v>1</v>
      </c>
      <c r="S45" s="148" t="b">
        <v>1</v>
      </c>
      <c r="T45" s="148" t="b">
        <v>1</v>
      </c>
    </row>
    <row r="46" spans="1:20" ht="13" x14ac:dyDescent="0.2">
      <c r="A46" s="142" t="s">
        <v>416</v>
      </c>
      <c r="B46" s="147" t="s">
        <v>849</v>
      </c>
      <c r="C46" s="142" t="s">
        <v>850</v>
      </c>
      <c r="D46" s="136" t="s">
        <v>63</v>
      </c>
      <c r="E46" s="136" t="s">
        <v>60</v>
      </c>
      <c r="F46" s="137">
        <v>0.36227458000000001</v>
      </c>
      <c r="G46" s="137">
        <v>4.8599999999999997E-2</v>
      </c>
      <c r="H46" s="137">
        <v>3.612802E-3</v>
      </c>
      <c r="I46" s="138">
        <v>2.9900000000000001E-41</v>
      </c>
      <c r="J46" s="148" t="b">
        <v>1</v>
      </c>
      <c r="K46" s="148" t="b">
        <v>1</v>
      </c>
      <c r="L46" s="148" t="b">
        <v>1</v>
      </c>
      <c r="M46" s="148" t="b">
        <v>1</v>
      </c>
      <c r="N46" s="148" t="b">
        <v>1</v>
      </c>
      <c r="O46" s="148" t="b">
        <v>1</v>
      </c>
      <c r="P46" s="148" t="b">
        <v>1</v>
      </c>
      <c r="Q46" s="148" t="b">
        <v>1</v>
      </c>
      <c r="R46" s="148" t="b">
        <v>1</v>
      </c>
      <c r="S46" s="148" t="b">
        <v>1</v>
      </c>
      <c r="T46" s="148" t="b">
        <v>1</v>
      </c>
    </row>
    <row r="47" spans="1:20" ht="13" x14ac:dyDescent="0.2">
      <c r="A47" s="142" t="s">
        <v>416</v>
      </c>
      <c r="B47" s="147" t="s">
        <v>851</v>
      </c>
      <c r="C47" s="142" t="s">
        <v>852</v>
      </c>
      <c r="D47" s="136" t="s">
        <v>63</v>
      </c>
      <c r="E47" s="136" t="s">
        <v>60</v>
      </c>
      <c r="F47" s="137">
        <v>0.16339408</v>
      </c>
      <c r="G47" s="137">
        <v>-2.6499999999999999E-2</v>
      </c>
      <c r="H47" s="137">
        <v>4.6157480000000002E-3</v>
      </c>
      <c r="I47" s="138">
        <v>9.3999999999999998E-9</v>
      </c>
      <c r="J47" s="148" t="b">
        <v>1</v>
      </c>
      <c r="K47" s="148" t="b">
        <v>1</v>
      </c>
      <c r="L47" s="148" t="b">
        <v>1</v>
      </c>
      <c r="M47" s="148" t="b">
        <v>1</v>
      </c>
      <c r="N47" s="148" t="b">
        <v>1</v>
      </c>
      <c r="O47" s="148" t="b">
        <v>1</v>
      </c>
      <c r="P47" s="148" t="b">
        <v>1</v>
      </c>
      <c r="Q47" s="148" t="b">
        <v>1</v>
      </c>
      <c r="R47" s="148" t="b">
        <v>1</v>
      </c>
      <c r="S47" s="148" t="b">
        <v>1</v>
      </c>
      <c r="T47" s="148" t="b">
        <v>1</v>
      </c>
    </row>
    <row r="48" spans="1:20" ht="13" x14ac:dyDescent="0.2">
      <c r="A48" s="142" t="s">
        <v>416</v>
      </c>
      <c r="B48" s="147" t="s">
        <v>853</v>
      </c>
      <c r="C48" s="142" t="s">
        <v>854</v>
      </c>
      <c r="D48" s="136" t="s">
        <v>60</v>
      </c>
      <c r="E48" s="136" t="s">
        <v>61</v>
      </c>
      <c r="F48" s="137">
        <v>0.12930391999999999</v>
      </c>
      <c r="G48" s="137">
        <v>-2.7E-2</v>
      </c>
      <c r="H48" s="137">
        <v>4.8096279999999998E-3</v>
      </c>
      <c r="I48" s="138">
        <v>1.9799999999999999E-8</v>
      </c>
      <c r="J48" s="148" t="b">
        <v>1</v>
      </c>
      <c r="K48" s="148" t="b">
        <v>1</v>
      </c>
      <c r="L48" s="148" t="b">
        <v>1</v>
      </c>
      <c r="M48" s="148" t="b">
        <v>1</v>
      </c>
      <c r="N48" s="148" t="b">
        <v>1</v>
      </c>
      <c r="O48" s="148" t="b">
        <v>1</v>
      </c>
      <c r="P48" s="148" t="b">
        <v>1</v>
      </c>
      <c r="Q48" s="148" t="b">
        <v>1</v>
      </c>
      <c r="R48" s="148" t="b">
        <v>1</v>
      </c>
      <c r="S48" s="148" t="s">
        <v>247</v>
      </c>
      <c r="T48" s="148" t="b">
        <v>1</v>
      </c>
    </row>
    <row r="49" spans="1:20" ht="13" x14ac:dyDescent="0.2">
      <c r="A49" s="142" t="s">
        <v>416</v>
      </c>
      <c r="B49" s="147" t="s">
        <v>855</v>
      </c>
      <c r="C49" s="142" t="s">
        <v>856</v>
      </c>
      <c r="D49" s="136" t="s">
        <v>63</v>
      </c>
      <c r="E49" s="136" t="s">
        <v>60</v>
      </c>
      <c r="F49" s="137">
        <v>1.8257559999999999E-2</v>
      </c>
      <c r="G49" s="137">
        <v>-8.4400000000000003E-2</v>
      </c>
      <c r="H49" s="137">
        <v>6.520082E-3</v>
      </c>
      <c r="I49" s="138">
        <v>2.5200000000000001E-38</v>
      </c>
      <c r="J49" s="148" t="s">
        <v>247</v>
      </c>
      <c r="K49" s="148" t="s">
        <v>247</v>
      </c>
      <c r="L49" s="148" t="s">
        <v>247</v>
      </c>
      <c r="M49" s="148" t="s">
        <v>247</v>
      </c>
      <c r="N49" s="148" t="s">
        <v>247</v>
      </c>
      <c r="O49" s="148" t="s">
        <v>247</v>
      </c>
      <c r="P49" s="148" t="s">
        <v>247</v>
      </c>
      <c r="Q49" s="148" t="s">
        <v>247</v>
      </c>
      <c r="R49" s="148" t="s">
        <v>247</v>
      </c>
      <c r="S49" s="148" t="s">
        <v>247</v>
      </c>
      <c r="T49" s="148" t="s">
        <v>247</v>
      </c>
    </row>
    <row r="50" spans="1:20" ht="13" x14ac:dyDescent="0.2">
      <c r="A50" s="142" t="s">
        <v>416</v>
      </c>
      <c r="B50" s="147" t="s">
        <v>857</v>
      </c>
      <c r="C50" s="142" t="s">
        <v>858</v>
      </c>
      <c r="D50" s="136" t="s">
        <v>67</v>
      </c>
      <c r="E50" s="136" t="s">
        <v>61</v>
      </c>
      <c r="F50" s="137">
        <v>7.2069999999999995E-2</v>
      </c>
      <c r="G50" s="137">
        <v>-0.1464</v>
      </c>
      <c r="H50" s="137">
        <v>6.4221699999999996E-3</v>
      </c>
      <c r="I50" s="138">
        <v>5.0199999999999998E-115</v>
      </c>
      <c r="J50" s="148" t="b">
        <v>1</v>
      </c>
      <c r="K50" s="148" t="b">
        <v>1</v>
      </c>
      <c r="L50" s="148" t="b">
        <v>1</v>
      </c>
      <c r="M50" s="148" t="b">
        <v>1</v>
      </c>
      <c r="N50" s="148" t="b">
        <v>1</v>
      </c>
      <c r="O50" s="148" t="b">
        <v>1</v>
      </c>
      <c r="P50" s="148" t="b">
        <v>1</v>
      </c>
      <c r="Q50" s="148" t="b">
        <v>1</v>
      </c>
      <c r="R50" s="148" t="b">
        <v>1</v>
      </c>
      <c r="S50" s="148" t="b">
        <v>1</v>
      </c>
      <c r="T50" s="148" t="b">
        <v>1</v>
      </c>
    </row>
    <row r="51" spans="1:20" ht="13" x14ac:dyDescent="0.2">
      <c r="A51" s="142" t="s">
        <v>416</v>
      </c>
      <c r="B51" s="147" t="s">
        <v>859</v>
      </c>
      <c r="C51" s="142" t="s">
        <v>860</v>
      </c>
      <c r="D51" s="136" t="s">
        <v>61</v>
      </c>
      <c r="E51" s="136" t="s">
        <v>60</v>
      </c>
      <c r="F51" s="137">
        <v>5.5664999999999999E-2</v>
      </c>
      <c r="G51" s="137">
        <v>-5.2699999999999997E-2</v>
      </c>
      <c r="H51" s="137">
        <v>7.585952E-3</v>
      </c>
      <c r="I51" s="138">
        <v>3.7299999999999997E-12</v>
      </c>
      <c r="J51" s="148" t="b">
        <v>1</v>
      </c>
      <c r="K51" s="148" t="b">
        <v>1</v>
      </c>
      <c r="L51" s="148" t="b">
        <v>1</v>
      </c>
      <c r="M51" s="148" t="b">
        <v>1</v>
      </c>
      <c r="N51" s="148" t="b">
        <v>1</v>
      </c>
      <c r="O51" s="148" t="b">
        <v>1</v>
      </c>
      <c r="P51" s="148" t="b">
        <v>1</v>
      </c>
      <c r="Q51" s="148" t="b">
        <v>1</v>
      </c>
      <c r="R51" s="148" t="b">
        <v>1</v>
      </c>
      <c r="S51" s="148" t="b">
        <v>1</v>
      </c>
      <c r="T51" s="148" t="b">
        <v>1</v>
      </c>
    </row>
    <row r="52" spans="1:20" ht="13" x14ac:dyDescent="0.2">
      <c r="A52" s="142" t="s">
        <v>416</v>
      </c>
      <c r="B52" s="147" t="s">
        <v>861</v>
      </c>
      <c r="C52" s="142" t="s">
        <v>862</v>
      </c>
      <c r="D52" s="136" t="s">
        <v>63</v>
      </c>
      <c r="E52" s="136" t="s">
        <v>60</v>
      </c>
      <c r="F52" s="137">
        <v>0.53614099999999998</v>
      </c>
      <c r="G52" s="137">
        <v>2.4799999999999999E-2</v>
      </c>
      <c r="H52" s="137">
        <v>3.4838130000000001E-3</v>
      </c>
      <c r="I52" s="138">
        <v>1.09E-12</v>
      </c>
      <c r="J52" s="148" t="b">
        <v>1</v>
      </c>
      <c r="K52" s="148" t="b">
        <v>1</v>
      </c>
      <c r="L52" s="148" t="b">
        <v>1</v>
      </c>
      <c r="M52" s="148" t="b">
        <v>1</v>
      </c>
      <c r="N52" s="148" t="s">
        <v>247</v>
      </c>
      <c r="O52" s="148" t="b">
        <v>1</v>
      </c>
      <c r="P52" s="148" t="b">
        <v>1</v>
      </c>
      <c r="Q52" s="148" t="b">
        <v>1</v>
      </c>
      <c r="R52" s="149" t="b">
        <v>1</v>
      </c>
      <c r="S52" s="148" t="b">
        <v>1</v>
      </c>
      <c r="T52" s="148" t="b">
        <v>1</v>
      </c>
    </row>
    <row r="53" spans="1:20" ht="13" x14ac:dyDescent="0.2">
      <c r="A53" s="142" t="s">
        <v>416</v>
      </c>
      <c r="B53" s="147" t="s">
        <v>863</v>
      </c>
      <c r="C53" s="142" t="s">
        <v>864</v>
      </c>
      <c r="D53" s="136" t="s">
        <v>61</v>
      </c>
      <c r="E53" s="136" t="s">
        <v>67</v>
      </c>
      <c r="F53" s="137">
        <v>0.32612229999999998</v>
      </c>
      <c r="G53" s="137">
        <v>-2.7199999999999998E-2</v>
      </c>
      <c r="H53" s="137">
        <v>3.623392E-3</v>
      </c>
      <c r="I53" s="138">
        <v>6.0600000000000002E-14</v>
      </c>
      <c r="J53" s="148" t="b">
        <v>1</v>
      </c>
      <c r="K53" s="148" t="b">
        <v>1</v>
      </c>
      <c r="L53" s="148" t="b">
        <v>1</v>
      </c>
      <c r="M53" s="148" t="b">
        <v>1</v>
      </c>
      <c r="N53" s="148" t="b">
        <v>1</v>
      </c>
      <c r="O53" s="148" t="b">
        <v>1</v>
      </c>
      <c r="P53" s="148" t="b">
        <v>1</v>
      </c>
      <c r="Q53" s="148" t="b">
        <v>1</v>
      </c>
      <c r="R53" s="148" t="b">
        <v>1</v>
      </c>
      <c r="S53" s="148" t="b">
        <v>1</v>
      </c>
      <c r="T53" s="148" t="b">
        <v>1</v>
      </c>
    </row>
    <row r="54" spans="1:20" ht="13" x14ac:dyDescent="0.2">
      <c r="A54" s="142" t="s">
        <v>416</v>
      </c>
      <c r="B54" s="147" t="s">
        <v>865</v>
      </c>
      <c r="C54" s="142" t="s">
        <v>866</v>
      </c>
      <c r="D54" s="136" t="s">
        <v>60</v>
      </c>
      <c r="E54" s="136" t="s">
        <v>63</v>
      </c>
      <c r="F54" s="137">
        <v>0.15908025000000001</v>
      </c>
      <c r="G54" s="137">
        <v>6.8599999999999994E-2</v>
      </c>
      <c r="H54" s="137">
        <v>4.7012199999999999E-3</v>
      </c>
      <c r="I54" s="138">
        <v>3.1599999999999999E-48</v>
      </c>
      <c r="J54" s="148" t="b">
        <v>1</v>
      </c>
      <c r="K54" s="148" t="b">
        <v>1</v>
      </c>
      <c r="L54" s="148" t="b">
        <v>1</v>
      </c>
      <c r="M54" s="148" t="b">
        <v>1</v>
      </c>
      <c r="N54" s="148" t="b">
        <v>1</v>
      </c>
      <c r="O54" s="148" t="b">
        <v>1</v>
      </c>
      <c r="P54" s="148" t="b">
        <v>1</v>
      </c>
      <c r="Q54" s="148" t="b">
        <v>1</v>
      </c>
      <c r="R54" s="148" t="b">
        <v>1</v>
      </c>
      <c r="S54" s="148" t="b">
        <v>1</v>
      </c>
      <c r="T54" s="148" t="b">
        <v>1</v>
      </c>
    </row>
    <row r="55" spans="1:20" ht="13" x14ac:dyDescent="0.2">
      <c r="A55" s="142" t="s">
        <v>416</v>
      </c>
      <c r="B55" s="147" t="s">
        <v>867</v>
      </c>
      <c r="C55" s="142" t="s">
        <v>868</v>
      </c>
      <c r="D55" s="136" t="s">
        <v>60</v>
      </c>
      <c r="E55" s="136" t="s">
        <v>63</v>
      </c>
      <c r="F55" s="137">
        <v>0.15667600000000001</v>
      </c>
      <c r="G55" s="137">
        <v>3.4299999999999997E-2</v>
      </c>
      <c r="H55" s="137">
        <v>4.8370139999999997E-3</v>
      </c>
      <c r="I55" s="138">
        <v>1.33E-12</v>
      </c>
      <c r="J55" s="148" t="b">
        <v>1</v>
      </c>
      <c r="K55" s="148" t="b">
        <v>1</v>
      </c>
      <c r="L55" s="148" t="b">
        <v>1</v>
      </c>
      <c r="M55" s="148" t="b">
        <v>1</v>
      </c>
      <c r="N55" s="148" t="b">
        <v>1</v>
      </c>
      <c r="O55" s="148" t="b">
        <v>1</v>
      </c>
      <c r="P55" s="148" t="b">
        <v>1</v>
      </c>
      <c r="Q55" s="148" t="b">
        <v>1</v>
      </c>
      <c r="R55" s="148" t="b">
        <v>1</v>
      </c>
      <c r="S55" s="148" t="b">
        <v>1</v>
      </c>
      <c r="T55" s="148" t="b">
        <v>1</v>
      </c>
    </row>
    <row r="56" spans="1:20" ht="13" x14ac:dyDescent="0.2">
      <c r="A56" s="142" t="s">
        <v>416</v>
      </c>
      <c r="B56" s="147" t="s">
        <v>869</v>
      </c>
      <c r="C56" s="142" t="s">
        <v>870</v>
      </c>
      <c r="D56" s="136" t="s">
        <v>63</v>
      </c>
      <c r="E56" s="136" t="s">
        <v>67</v>
      </c>
      <c r="F56" s="137">
        <v>0.24662846999999999</v>
      </c>
      <c r="G56" s="137">
        <v>2.12E-2</v>
      </c>
      <c r="H56" s="137">
        <v>3.8835419999999998E-3</v>
      </c>
      <c r="I56" s="138">
        <v>4.7899999999999999E-8</v>
      </c>
      <c r="J56" s="148" t="b">
        <v>1</v>
      </c>
      <c r="K56" s="148" t="b">
        <v>1</v>
      </c>
      <c r="L56" s="148" t="b">
        <v>1</v>
      </c>
      <c r="M56" s="148" t="b">
        <v>1</v>
      </c>
      <c r="N56" s="148" t="b">
        <v>1</v>
      </c>
      <c r="O56" s="148" t="b">
        <v>1</v>
      </c>
      <c r="P56" s="148" t="b">
        <v>1</v>
      </c>
      <c r="Q56" s="148" t="b">
        <v>1</v>
      </c>
      <c r="R56" s="148" t="b">
        <v>1</v>
      </c>
      <c r="S56" s="148" t="b">
        <v>1</v>
      </c>
      <c r="T56" s="148" t="b">
        <v>1</v>
      </c>
    </row>
    <row r="57" spans="1:20" ht="13" x14ac:dyDescent="0.2">
      <c r="A57" s="142" t="s">
        <v>416</v>
      </c>
      <c r="B57" s="147" t="s">
        <v>871</v>
      </c>
      <c r="C57" s="142" t="s">
        <v>872</v>
      </c>
      <c r="D57" s="136" t="s">
        <v>60</v>
      </c>
      <c r="E57" s="136" t="s">
        <v>63</v>
      </c>
      <c r="F57" s="137">
        <v>0.34009303000000002</v>
      </c>
      <c r="G57" s="137">
        <v>-4.1399999999999999E-2</v>
      </c>
      <c r="H57" s="137">
        <v>3.5676509999999998E-3</v>
      </c>
      <c r="I57" s="138">
        <v>3.9199999999999998E-31</v>
      </c>
      <c r="J57" s="148" t="b">
        <v>1</v>
      </c>
      <c r="K57" s="148" t="b">
        <v>0</v>
      </c>
      <c r="L57" s="148" t="s">
        <v>247</v>
      </c>
      <c r="M57" s="148" t="b">
        <v>1</v>
      </c>
      <c r="N57" s="148" t="b">
        <v>1</v>
      </c>
      <c r="O57" s="148" t="b">
        <v>0</v>
      </c>
      <c r="P57" s="148" t="s">
        <v>247</v>
      </c>
      <c r="Q57" s="148" t="b">
        <v>1</v>
      </c>
      <c r="R57" s="148" t="b">
        <v>1</v>
      </c>
      <c r="S57" s="148" t="b">
        <v>1</v>
      </c>
      <c r="T57" s="148" t="b">
        <v>1</v>
      </c>
    </row>
    <row r="58" spans="1:20" ht="13" x14ac:dyDescent="0.2">
      <c r="A58" s="142" t="s">
        <v>416</v>
      </c>
      <c r="B58" s="147" t="s">
        <v>873</v>
      </c>
      <c r="C58" s="142" t="s">
        <v>874</v>
      </c>
      <c r="D58" s="136" t="s">
        <v>67</v>
      </c>
      <c r="E58" s="136" t="s">
        <v>61</v>
      </c>
      <c r="F58" s="137">
        <v>0.42390046999999997</v>
      </c>
      <c r="G58" s="137">
        <v>1.9699999999999999E-2</v>
      </c>
      <c r="H58" s="137">
        <v>3.5424319999999999E-3</v>
      </c>
      <c r="I58" s="138">
        <v>2.6799999999999998E-8</v>
      </c>
      <c r="J58" s="148" t="b">
        <v>1</v>
      </c>
      <c r="K58" s="148" t="s">
        <v>247</v>
      </c>
      <c r="L58" s="148" t="s">
        <v>247</v>
      </c>
      <c r="M58" s="148" t="b">
        <v>1</v>
      </c>
      <c r="N58" s="148" t="b">
        <v>1</v>
      </c>
      <c r="O58" s="148" t="s">
        <v>247</v>
      </c>
      <c r="P58" s="148" t="s">
        <v>247</v>
      </c>
      <c r="Q58" s="148" t="b">
        <v>1</v>
      </c>
      <c r="R58" s="148" t="b">
        <v>1</v>
      </c>
      <c r="S58" s="148" t="b">
        <v>1</v>
      </c>
      <c r="T58" s="148" t="b">
        <v>1</v>
      </c>
    </row>
    <row r="59" spans="1:20" ht="13" x14ac:dyDescent="0.2">
      <c r="A59" s="142" t="s">
        <v>416</v>
      </c>
      <c r="B59" s="147" t="s">
        <v>875</v>
      </c>
      <c r="C59" s="142" t="s">
        <v>876</v>
      </c>
      <c r="D59" s="136" t="s">
        <v>67</v>
      </c>
      <c r="E59" s="136" t="s">
        <v>61</v>
      </c>
      <c r="F59" s="137">
        <v>2.0279579999999998E-2</v>
      </c>
      <c r="G59" s="137">
        <v>0.1148</v>
      </c>
      <c r="H59" s="137">
        <v>1.4244883999999999E-2</v>
      </c>
      <c r="I59" s="138">
        <v>7.6899999999999997E-16</v>
      </c>
      <c r="J59" s="148" t="s">
        <v>247</v>
      </c>
      <c r="K59" s="148" t="b">
        <v>1</v>
      </c>
      <c r="L59" s="148" t="b">
        <v>1</v>
      </c>
      <c r="M59" s="148" t="b">
        <v>1</v>
      </c>
      <c r="N59" s="148" t="s">
        <v>247</v>
      </c>
      <c r="O59" s="148" t="b">
        <v>1</v>
      </c>
      <c r="P59" s="148" t="b">
        <v>1</v>
      </c>
      <c r="Q59" s="148" t="b">
        <v>1</v>
      </c>
      <c r="R59" s="149" t="b">
        <v>1</v>
      </c>
      <c r="S59" s="148" t="s">
        <v>247</v>
      </c>
      <c r="T59" s="148" t="b">
        <v>1</v>
      </c>
    </row>
    <row r="60" spans="1:20" ht="13" x14ac:dyDescent="0.2">
      <c r="A60" s="142" t="s">
        <v>416</v>
      </c>
      <c r="B60" s="147" t="s">
        <v>877</v>
      </c>
      <c r="C60" s="142" t="s">
        <v>878</v>
      </c>
      <c r="D60" s="136" t="s">
        <v>63</v>
      </c>
      <c r="E60" s="136" t="s">
        <v>60</v>
      </c>
      <c r="F60" s="137">
        <v>5.4464770000000003E-2</v>
      </c>
      <c r="G60" s="137">
        <v>0.1061</v>
      </c>
      <c r="H60" s="137">
        <v>8.0842440000000008E-3</v>
      </c>
      <c r="I60" s="138">
        <v>2.3900000000000001E-39</v>
      </c>
      <c r="J60" s="148" t="b">
        <v>1</v>
      </c>
      <c r="K60" s="148" t="b">
        <v>1</v>
      </c>
      <c r="L60" s="148" t="b">
        <v>1</v>
      </c>
      <c r="M60" s="148" t="b">
        <v>1</v>
      </c>
      <c r="N60" s="148" t="b">
        <v>1</v>
      </c>
      <c r="O60" s="148" t="b">
        <v>1</v>
      </c>
      <c r="P60" s="148" t="b">
        <v>1</v>
      </c>
      <c r="Q60" s="148" t="b">
        <v>1</v>
      </c>
      <c r="R60" s="148" t="b">
        <v>1</v>
      </c>
      <c r="S60" s="148" t="b">
        <v>1</v>
      </c>
      <c r="T60" s="148" t="b">
        <v>1</v>
      </c>
    </row>
    <row r="61" spans="1:20" ht="13" x14ac:dyDescent="0.2">
      <c r="A61" s="142" t="s">
        <v>416</v>
      </c>
      <c r="B61" s="147" t="s">
        <v>879</v>
      </c>
      <c r="C61" s="142" t="s">
        <v>880</v>
      </c>
      <c r="D61" s="136" t="s">
        <v>63</v>
      </c>
      <c r="E61" s="136" t="s">
        <v>61</v>
      </c>
      <c r="F61" s="137">
        <v>0.22040762999999999</v>
      </c>
      <c r="G61" s="137">
        <v>2.75E-2</v>
      </c>
      <c r="H61" s="137">
        <v>4.1495350000000002E-3</v>
      </c>
      <c r="I61" s="138">
        <v>3.4200000000000002E-11</v>
      </c>
      <c r="J61" s="148" t="b">
        <v>1</v>
      </c>
      <c r="K61" s="148" t="b">
        <v>1</v>
      </c>
      <c r="L61" s="148" t="b">
        <v>1</v>
      </c>
      <c r="M61" s="148" t="b">
        <v>1</v>
      </c>
      <c r="N61" s="148" t="b">
        <v>1</v>
      </c>
      <c r="O61" s="148" t="b">
        <v>1</v>
      </c>
      <c r="P61" s="148" t="b">
        <v>1</v>
      </c>
      <c r="Q61" s="148" t="b">
        <v>1</v>
      </c>
      <c r="R61" s="148" t="b">
        <v>1</v>
      </c>
      <c r="S61" s="148" t="b">
        <v>1</v>
      </c>
      <c r="T61" s="148" t="b">
        <v>1</v>
      </c>
    </row>
    <row r="62" spans="1:20" ht="13" x14ac:dyDescent="0.2">
      <c r="A62" s="142" t="s">
        <v>416</v>
      </c>
      <c r="B62" s="147" t="s">
        <v>881</v>
      </c>
      <c r="C62" s="142" t="s">
        <v>882</v>
      </c>
      <c r="D62" s="136" t="s">
        <v>60</v>
      </c>
      <c r="E62" s="136" t="s">
        <v>63</v>
      </c>
      <c r="F62" s="137">
        <v>0.27218321000000001</v>
      </c>
      <c r="G62" s="137">
        <v>-3.0700000000000002E-2</v>
      </c>
      <c r="H62" s="137">
        <v>4.0113809999999996E-3</v>
      </c>
      <c r="I62" s="138">
        <v>1.96E-14</v>
      </c>
      <c r="J62" s="148" t="b">
        <v>1</v>
      </c>
      <c r="K62" s="148" t="b">
        <v>1</v>
      </c>
      <c r="L62" s="148" t="b">
        <v>1</v>
      </c>
      <c r="M62" s="148" t="b">
        <v>1</v>
      </c>
      <c r="N62" s="148" t="b">
        <v>1</v>
      </c>
      <c r="O62" s="148" t="b">
        <v>1</v>
      </c>
      <c r="P62" s="148" t="b">
        <v>1</v>
      </c>
      <c r="Q62" s="148" t="b">
        <v>1</v>
      </c>
      <c r="R62" s="148" t="b">
        <v>1</v>
      </c>
      <c r="S62" s="148" t="b">
        <v>1</v>
      </c>
      <c r="T62" s="148" t="b">
        <v>1</v>
      </c>
    </row>
    <row r="63" spans="1:20" ht="13" x14ac:dyDescent="0.2">
      <c r="A63" s="142" t="s">
        <v>416</v>
      </c>
      <c r="B63" s="147" t="s">
        <v>883</v>
      </c>
      <c r="C63" s="142" t="s">
        <v>884</v>
      </c>
      <c r="D63" s="136" t="s">
        <v>67</v>
      </c>
      <c r="E63" s="136" t="s">
        <v>61</v>
      </c>
      <c r="F63" s="137">
        <v>0.39813836000000002</v>
      </c>
      <c r="G63" s="137">
        <v>-1.95E-2</v>
      </c>
      <c r="H63" s="137">
        <v>3.509308E-3</v>
      </c>
      <c r="I63" s="138">
        <v>2.7500000000000001E-8</v>
      </c>
      <c r="J63" s="148" t="b">
        <v>1</v>
      </c>
      <c r="K63" s="148" t="b">
        <v>1</v>
      </c>
      <c r="L63" s="148" t="b">
        <v>1</v>
      </c>
      <c r="M63" s="148" t="b">
        <v>1</v>
      </c>
      <c r="N63" s="148" t="b">
        <v>1</v>
      </c>
      <c r="O63" s="148" t="b">
        <v>1</v>
      </c>
      <c r="P63" s="148" t="b">
        <v>1</v>
      </c>
      <c r="Q63" s="148" t="b">
        <v>1</v>
      </c>
      <c r="R63" s="148" t="b">
        <v>1</v>
      </c>
      <c r="S63" s="148" t="b">
        <v>1</v>
      </c>
      <c r="T63" s="148" t="b">
        <v>1</v>
      </c>
    </row>
    <row r="64" spans="1:20" ht="13" x14ac:dyDescent="0.2">
      <c r="A64" s="142" t="s">
        <v>416</v>
      </c>
      <c r="B64" s="147" t="s">
        <v>885</v>
      </c>
      <c r="C64" s="142" t="s">
        <v>886</v>
      </c>
      <c r="D64" s="136" t="s">
        <v>63</v>
      </c>
      <c r="E64" s="136" t="s">
        <v>67</v>
      </c>
      <c r="F64" s="137">
        <v>8.0291539999999995E-2</v>
      </c>
      <c r="G64" s="137">
        <v>4.5499999999999999E-2</v>
      </c>
      <c r="H64" s="137">
        <v>6.5611790000000003E-3</v>
      </c>
      <c r="I64" s="138">
        <v>4.0700000000000002E-12</v>
      </c>
      <c r="J64" s="148" t="b">
        <v>1</v>
      </c>
      <c r="K64" s="148" t="b">
        <v>1</v>
      </c>
      <c r="L64" s="148" t="b">
        <v>1</v>
      </c>
      <c r="M64" s="148" t="b">
        <v>1</v>
      </c>
      <c r="N64" s="148" t="b">
        <v>1</v>
      </c>
      <c r="O64" s="148" t="b">
        <v>1</v>
      </c>
      <c r="P64" s="148" t="b">
        <v>1</v>
      </c>
      <c r="Q64" s="148" t="b">
        <v>1</v>
      </c>
      <c r="R64" s="148" t="b">
        <v>1</v>
      </c>
      <c r="S64" s="148" t="b">
        <v>1</v>
      </c>
      <c r="T64" s="148" t="b">
        <v>1</v>
      </c>
    </row>
    <row r="65" spans="1:20" ht="13" x14ac:dyDescent="0.2">
      <c r="A65" s="142" t="s">
        <v>416</v>
      </c>
      <c r="B65" s="147" t="s">
        <v>887</v>
      </c>
      <c r="C65" s="142" t="s">
        <v>888</v>
      </c>
      <c r="D65" s="136" t="s">
        <v>61</v>
      </c>
      <c r="E65" s="136" t="s">
        <v>63</v>
      </c>
      <c r="F65" s="137">
        <v>0.15636293000000001</v>
      </c>
      <c r="G65" s="137">
        <v>-3.7400000000000003E-2</v>
      </c>
      <c r="H65" s="137">
        <v>4.6829940000000002E-3</v>
      </c>
      <c r="I65" s="138">
        <v>1.3899999999999999E-15</v>
      </c>
      <c r="J65" s="148" t="b">
        <v>1</v>
      </c>
      <c r="K65" s="148" t="b">
        <v>0</v>
      </c>
      <c r="L65" s="148" t="b">
        <v>1</v>
      </c>
      <c r="M65" s="148" t="b">
        <v>1</v>
      </c>
      <c r="N65" s="148" t="b">
        <v>1</v>
      </c>
      <c r="O65" s="148" t="b">
        <v>0</v>
      </c>
      <c r="P65" s="148" t="b">
        <v>1</v>
      </c>
      <c r="Q65" s="148" t="b">
        <v>1</v>
      </c>
      <c r="R65" s="148" t="b">
        <v>1</v>
      </c>
      <c r="S65" s="148" t="b">
        <v>1</v>
      </c>
      <c r="T65" s="148" t="b">
        <v>1</v>
      </c>
    </row>
    <row r="66" spans="1:20" ht="13" x14ac:dyDescent="0.2">
      <c r="A66" s="142" t="s">
        <v>416</v>
      </c>
      <c r="B66" s="147" t="s">
        <v>373</v>
      </c>
      <c r="C66" s="142" t="s">
        <v>729</v>
      </c>
      <c r="D66" s="136" t="s">
        <v>67</v>
      </c>
      <c r="E66" s="136" t="s">
        <v>61</v>
      </c>
      <c r="F66" s="137">
        <v>0.43836199999999997</v>
      </c>
      <c r="G66" s="137">
        <v>-4.4400000000000002E-2</v>
      </c>
      <c r="H66" s="137">
        <v>3.496875E-3</v>
      </c>
      <c r="I66" s="138">
        <v>6.1400000000000003E-37</v>
      </c>
      <c r="J66" s="148" t="b">
        <v>1</v>
      </c>
      <c r="K66" s="148" t="b">
        <v>1</v>
      </c>
      <c r="L66" s="148" t="b">
        <v>1</v>
      </c>
      <c r="M66" s="148" t="b">
        <v>1</v>
      </c>
      <c r="N66" s="148" t="b">
        <v>1</v>
      </c>
      <c r="O66" s="148" t="b">
        <v>1</v>
      </c>
      <c r="P66" s="148" t="b">
        <v>1</v>
      </c>
      <c r="Q66" s="148" t="b">
        <v>1</v>
      </c>
      <c r="R66" s="148" t="b">
        <v>1</v>
      </c>
      <c r="S66" s="148" t="b">
        <v>1</v>
      </c>
      <c r="T66" s="148" t="b">
        <v>1</v>
      </c>
    </row>
    <row r="67" spans="1:20" ht="13" x14ac:dyDescent="0.2">
      <c r="A67" s="142" t="s">
        <v>889</v>
      </c>
      <c r="B67" s="147" t="s">
        <v>890</v>
      </c>
      <c r="C67" s="142" t="s">
        <v>891</v>
      </c>
      <c r="D67" s="136" t="s">
        <v>67</v>
      </c>
      <c r="E67" s="136" t="s">
        <v>61</v>
      </c>
      <c r="F67" s="137">
        <v>0.40140967999999999</v>
      </c>
      <c r="G67" s="137">
        <v>2.64E-2</v>
      </c>
      <c r="H67" s="137">
        <v>4.0622150000000001E-3</v>
      </c>
      <c r="I67" s="138">
        <v>8.09E-11</v>
      </c>
      <c r="J67" s="136" t="b">
        <v>1</v>
      </c>
      <c r="K67" s="136" t="b">
        <v>1</v>
      </c>
      <c r="L67" s="136" t="s">
        <v>247</v>
      </c>
      <c r="M67" s="136" t="b">
        <v>1</v>
      </c>
      <c r="N67" s="136" t="b">
        <v>1</v>
      </c>
      <c r="O67" s="136" t="b">
        <v>1</v>
      </c>
      <c r="P67" s="136" t="s">
        <v>247</v>
      </c>
      <c r="Q67" s="136" t="b">
        <v>1</v>
      </c>
      <c r="R67" s="136" t="b">
        <v>1</v>
      </c>
      <c r="S67" s="136" t="b">
        <v>1</v>
      </c>
      <c r="T67" s="136" t="b">
        <v>1</v>
      </c>
    </row>
    <row r="68" spans="1:20" ht="13" x14ac:dyDescent="0.2">
      <c r="A68" s="142" t="s">
        <v>889</v>
      </c>
      <c r="B68" s="147" t="s">
        <v>892</v>
      </c>
      <c r="C68" s="142" t="s">
        <v>893</v>
      </c>
      <c r="D68" s="136" t="s">
        <v>67</v>
      </c>
      <c r="E68" s="136" t="s">
        <v>61</v>
      </c>
      <c r="F68" s="137">
        <v>0.37074418999999997</v>
      </c>
      <c r="G68" s="137">
        <v>3.0800000000000001E-2</v>
      </c>
      <c r="H68" s="137">
        <v>4.1713749999999997E-3</v>
      </c>
      <c r="I68" s="138">
        <v>1.54E-13</v>
      </c>
      <c r="J68" s="136" t="b">
        <v>1</v>
      </c>
      <c r="K68" s="136" t="b">
        <v>1</v>
      </c>
      <c r="L68" s="136" t="s">
        <v>247</v>
      </c>
      <c r="M68" s="136" t="b">
        <v>1</v>
      </c>
      <c r="N68" s="136" t="b">
        <v>1</v>
      </c>
      <c r="O68" s="136" t="b">
        <v>1</v>
      </c>
      <c r="P68" s="136" t="s">
        <v>247</v>
      </c>
      <c r="Q68" s="136" t="b">
        <v>1</v>
      </c>
      <c r="R68" s="150" t="b">
        <v>1</v>
      </c>
      <c r="S68" s="136" t="b">
        <v>1</v>
      </c>
      <c r="T68" s="136" t="b">
        <v>1</v>
      </c>
    </row>
    <row r="69" spans="1:20" ht="13" x14ac:dyDescent="0.2">
      <c r="A69" s="142" t="s">
        <v>889</v>
      </c>
      <c r="B69" s="147" t="s">
        <v>894</v>
      </c>
      <c r="C69" s="142" t="s">
        <v>895</v>
      </c>
      <c r="D69" s="136" t="s">
        <v>60</v>
      </c>
      <c r="E69" s="136" t="s">
        <v>63</v>
      </c>
      <c r="F69" s="137">
        <v>0.44878991000000001</v>
      </c>
      <c r="G69" s="137">
        <v>2.8899999999999999E-2</v>
      </c>
      <c r="H69" s="137">
        <v>4.1087390000000001E-3</v>
      </c>
      <c r="I69" s="138">
        <v>2.0100000000000001E-12</v>
      </c>
      <c r="J69" s="136" t="b">
        <v>1</v>
      </c>
      <c r="K69" s="136" t="b">
        <v>1</v>
      </c>
      <c r="L69" s="136" t="b">
        <v>1</v>
      </c>
      <c r="M69" s="136" t="b">
        <v>1</v>
      </c>
      <c r="N69" s="136" t="b">
        <v>1</v>
      </c>
      <c r="O69" s="136" t="b">
        <v>1</v>
      </c>
      <c r="P69" s="136" t="b">
        <v>1</v>
      </c>
      <c r="Q69" s="136" t="b">
        <v>1</v>
      </c>
      <c r="R69" s="136" t="b">
        <v>1</v>
      </c>
      <c r="S69" s="136" t="b">
        <v>1</v>
      </c>
      <c r="T69" s="136" t="b">
        <v>1</v>
      </c>
    </row>
    <row r="70" spans="1:20" ht="13" x14ac:dyDescent="0.2">
      <c r="A70" s="142" t="s">
        <v>889</v>
      </c>
      <c r="B70" s="147" t="s">
        <v>896</v>
      </c>
      <c r="C70" s="142" t="s">
        <v>897</v>
      </c>
      <c r="D70" s="136" t="s">
        <v>61</v>
      </c>
      <c r="E70" s="136" t="s">
        <v>67</v>
      </c>
      <c r="F70" s="137">
        <v>0.33921753999999998</v>
      </c>
      <c r="G70" s="137">
        <v>2.58E-2</v>
      </c>
      <c r="H70" s="137">
        <v>4.1554110000000003E-3</v>
      </c>
      <c r="I70" s="138">
        <v>5.3400000000000002E-10</v>
      </c>
      <c r="J70" s="136" t="b">
        <v>1</v>
      </c>
      <c r="K70" s="136" t="b">
        <v>1</v>
      </c>
      <c r="L70" s="136" t="b">
        <v>1</v>
      </c>
      <c r="M70" s="136" t="b">
        <v>1</v>
      </c>
      <c r="N70" s="136" t="b">
        <v>1</v>
      </c>
      <c r="O70" s="136" t="b">
        <v>1</v>
      </c>
      <c r="P70" s="136" t="b">
        <v>1</v>
      </c>
      <c r="Q70" s="136" t="b">
        <v>1</v>
      </c>
      <c r="R70" s="136" t="b">
        <v>1</v>
      </c>
      <c r="S70" s="136" t="b">
        <v>1</v>
      </c>
      <c r="T70" s="136" t="b">
        <v>1</v>
      </c>
    </row>
    <row r="71" spans="1:20" ht="13" x14ac:dyDescent="0.2">
      <c r="A71" s="142" t="s">
        <v>889</v>
      </c>
      <c r="B71" s="147" t="s">
        <v>898</v>
      </c>
      <c r="C71" s="142" t="s">
        <v>899</v>
      </c>
      <c r="D71" s="136" t="s">
        <v>61</v>
      </c>
      <c r="E71" s="136" t="s">
        <v>67</v>
      </c>
      <c r="F71" s="137">
        <v>0.33591119000000003</v>
      </c>
      <c r="G71" s="137">
        <v>5.2999999999999999E-2</v>
      </c>
      <c r="H71" s="137">
        <v>4.4309739999999999E-3</v>
      </c>
      <c r="I71" s="138">
        <v>5.6700000000000003E-33</v>
      </c>
      <c r="J71" s="136" t="b">
        <v>1</v>
      </c>
      <c r="K71" s="136" t="b">
        <v>1</v>
      </c>
      <c r="L71" s="136" t="b">
        <v>1</v>
      </c>
      <c r="M71" s="136" t="b">
        <v>1</v>
      </c>
      <c r="N71" s="136" t="b">
        <v>1</v>
      </c>
      <c r="O71" s="136" t="b">
        <v>1</v>
      </c>
      <c r="P71" s="136" t="b">
        <v>1</v>
      </c>
      <c r="Q71" s="136" t="b">
        <v>1</v>
      </c>
      <c r="R71" s="136" t="b">
        <v>1</v>
      </c>
      <c r="S71" s="136" t="b">
        <v>1</v>
      </c>
      <c r="T71" s="136" t="b">
        <v>1</v>
      </c>
    </row>
    <row r="72" spans="1:20" ht="13" x14ac:dyDescent="0.2">
      <c r="A72" s="142" t="s">
        <v>889</v>
      </c>
      <c r="B72" s="147" t="s">
        <v>900</v>
      </c>
      <c r="C72" s="142" t="s">
        <v>901</v>
      </c>
      <c r="D72" s="136" t="s">
        <v>60</v>
      </c>
      <c r="E72" s="136" t="s">
        <v>63</v>
      </c>
      <c r="F72" s="137">
        <v>3.2766400000000001E-2</v>
      </c>
      <c r="G72" s="137">
        <v>0.14119999999999999</v>
      </c>
      <c r="H72" s="137">
        <v>1.2022457E-2</v>
      </c>
      <c r="I72" s="138">
        <v>7.5200000000000003E-32</v>
      </c>
      <c r="J72" s="136" t="s">
        <v>247</v>
      </c>
      <c r="K72" s="136" t="b">
        <v>1</v>
      </c>
      <c r="L72" s="136" t="b">
        <v>1</v>
      </c>
      <c r="M72" s="136" t="b">
        <v>1</v>
      </c>
      <c r="N72" s="136" t="s">
        <v>247</v>
      </c>
      <c r="O72" s="136" t="b">
        <v>1</v>
      </c>
      <c r="P72" s="136" t="b">
        <v>1</v>
      </c>
      <c r="Q72" s="136" t="b">
        <v>1</v>
      </c>
      <c r="R72" s="136" t="b">
        <v>1</v>
      </c>
      <c r="S72" s="136" t="s">
        <v>247</v>
      </c>
      <c r="T72" s="136" t="b">
        <v>1</v>
      </c>
    </row>
    <row r="73" spans="1:20" ht="13" x14ac:dyDescent="0.2">
      <c r="A73" s="142" t="s">
        <v>889</v>
      </c>
      <c r="B73" s="147" t="s">
        <v>902</v>
      </c>
      <c r="C73" s="142" t="s">
        <v>903</v>
      </c>
      <c r="D73" s="136" t="s">
        <v>61</v>
      </c>
      <c r="E73" s="136" t="s">
        <v>63</v>
      </c>
      <c r="F73" s="137">
        <v>1.501242E-2</v>
      </c>
      <c r="G73" s="137">
        <v>0.15920000000000001</v>
      </c>
      <c r="H73" s="137">
        <v>1.6961668999999999E-2</v>
      </c>
      <c r="I73" s="138">
        <v>6.24E-21</v>
      </c>
      <c r="J73" s="136" t="b">
        <v>1</v>
      </c>
      <c r="K73" s="136" t="b">
        <v>1</v>
      </c>
      <c r="L73" s="136" t="b">
        <v>1</v>
      </c>
      <c r="M73" s="136" t="b">
        <v>1</v>
      </c>
      <c r="N73" s="136" t="b">
        <v>1</v>
      </c>
      <c r="O73" s="136" t="b">
        <v>1</v>
      </c>
      <c r="P73" s="136" t="b">
        <v>1</v>
      </c>
      <c r="Q73" s="136" t="b">
        <v>1</v>
      </c>
      <c r="R73" s="136" t="b">
        <v>1</v>
      </c>
      <c r="S73" s="136" t="b">
        <v>1</v>
      </c>
      <c r="T73" s="136" t="b">
        <v>1</v>
      </c>
    </row>
    <row r="74" spans="1:20" ht="13" x14ac:dyDescent="0.2">
      <c r="A74" s="142" t="s">
        <v>889</v>
      </c>
      <c r="B74" s="147" t="s">
        <v>904</v>
      </c>
      <c r="C74" s="142" t="s">
        <v>905</v>
      </c>
      <c r="D74" s="136" t="s">
        <v>60</v>
      </c>
      <c r="E74" s="136" t="s">
        <v>63</v>
      </c>
      <c r="F74" s="137">
        <v>1.6883800000000001E-2</v>
      </c>
      <c r="G74" s="137">
        <v>0.17319999999999999</v>
      </c>
      <c r="H74" s="137">
        <v>1.7850942000000002E-2</v>
      </c>
      <c r="I74" s="138">
        <v>2.9399999999999999E-22</v>
      </c>
      <c r="J74" s="136" t="b">
        <v>1</v>
      </c>
      <c r="K74" s="136" t="b">
        <v>1</v>
      </c>
      <c r="L74" s="136" t="b">
        <v>1</v>
      </c>
      <c r="M74" s="136" t="b">
        <v>1</v>
      </c>
      <c r="N74" s="136" t="b">
        <v>1</v>
      </c>
      <c r="O74" s="136" t="b">
        <v>1</v>
      </c>
      <c r="P74" s="136" t="b">
        <v>1</v>
      </c>
      <c r="Q74" s="136" t="b">
        <v>1</v>
      </c>
      <c r="R74" s="136" t="b">
        <v>1</v>
      </c>
      <c r="S74" s="136" t="b">
        <v>1</v>
      </c>
      <c r="T74" s="136" t="b">
        <v>1</v>
      </c>
    </row>
    <row r="75" spans="1:20" ht="13" x14ac:dyDescent="0.2">
      <c r="A75" s="142" t="s">
        <v>889</v>
      </c>
      <c r="B75" s="147" t="s">
        <v>906</v>
      </c>
      <c r="C75" s="142" t="s">
        <v>907</v>
      </c>
      <c r="D75" s="136" t="s">
        <v>61</v>
      </c>
      <c r="E75" s="136" t="s">
        <v>67</v>
      </c>
      <c r="F75" s="137">
        <v>1.83812E-2</v>
      </c>
      <c r="G75" s="137">
        <v>0.1057</v>
      </c>
      <c r="H75" s="137">
        <v>1.4519376000000001E-2</v>
      </c>
      <c r="I75" s="138">
        <v>3.3399999999999999E-13</v>
      </c>
      <c r="J75" s="136" t="b">
        <v>1</v>
      </c>
      <c r="K75" s="136" t="b">
        <v>1</v>
      </c>
      <c r="L75" s="136" t="b">
        <v>1</v>
      </c>
      <c r="M75" s="136" t="b">
        <v>1</v>
      </c>
      <c r="N75" s="136" t="b">
        <v>1</v>
      </c>
      <c r="O75" s="136" t="b">
        <v>1</v>
      </c>
      <c r="P75" s="136" t="b">
        <v>1</v>
      </c>
      <c r="Q75" s="136" t="b">
        <v>1</v>
      </c>
      <c r="R75" s="136" t="b">
        <v>1</v>
      </c>
      <c r="S75" s="136" t="b">
        <v>1</v>
      </c>
      <c r="T75" s="136" t="b">
        <v>1</v>
      </c>
    </row>
    <row r="76" spans="1:20" ht="26" x14ac:dyDescent="0.2">
      <c r="A76" s="142" t="s">
        <v>889</v>
      </c>
      <c r="B76" s="147" t="s">
        <v>1952</v>
      </c>
      <c r="C76" s="142" t="s">
        <v>804</v>
      </c>
      <c r="D76" s="136" t="s">
        <v>60</v>
      </c>
      <c r="E76" s="136" t="s">
        <v>63</v>
      </c>
      <c r="F76" s="137">
        <v>7.6945849999999996E-2</v>
      </c>
      <c r="G76" s="137">
        <v>0.27329999999999999</v>
      </c>
      <c r="H76" s="137">
        <v>7.690199E-3</v>
      </c>
      <c r="I76" s="138">
        <v>1.2399999999999999E-276</v>
      </c>
      <c r="J76" s="136" t="b">
        <v>1</v>
      </c>
      <c r="K76" s="136" t="b">
        <v>1</v>
      </c>
      <c r="L76" s="136" t="b">
        <v>1</v>
      </c>
      <c r="M76" s="136" t="b">
        <v>1</v>
      </c>
      <c r="N76" s="150" t="b">
        <v>1</v>
      </c>
      <c r="O76" s="136" t="b">
        <v>1</v>
      </c>
      <c r="P76" s="136" t="b">
        <v>1</v>
      </c>
      <c r="Q76" s="136" t="b">
        <v>1</v>
      </c>
      <c r="R76" s="150" t="b">
        <v>1</v>
      </c>
      <c r="S76" s="150" t="b">
        <v>1</v>
      </c>
      <c r="T76" s="136" t="b">
        <v>1</v>
      </c>
    </row>
    <row r="77" spans="1:20" ht="13" x14ac:dyDescent="0.2">
      <c r="A77" s="142" t="s">
        <v>889</v>
      </c>
      <c r="B77" s="147" t="s">
        <v>908</v>
      </c>
      <c r="C77" s="142" t="s">
        <v>909</v>
      </c>
      <c r="D77" s="136" t="s">
        <v>60</v>
      </c>
      <c r="E77" s="136" t="s">
        <v>63</v>
      </c>
      <c r="F77" s="137">
        <v>1.189637E-2</v>
      </c>
      <c r="G77" s="137">
        <v>0.16339999999999999</v>
      </c>
      <c r="H77" s="137">
        <v>2.0613808000000001E-2</v>
      </c>
      <c r="I77" s="138">
        <v>2.2499999999999999E-15</v>
      </c>
      <c r="J77" s="136" t="b">
        <v>1</v>
      </c>
      <c r="K77" s="136" t="b">
        <v>1</v>
      </c>
      <c r="L77" s="136" t="b">
        <v>1</v>
      </c>
      <c r="M77" s="136" t="b">
        <v>1</v>
      </c>
      <c r="N77" s="136" t="b">
        <v>1</v>
      </c>
      <c r="O77" s="136" t="b">
        <v>1</v>
      </c>
      <c r="P77" s="136" t="b">
        <v>1</v>
      </c>
      <c r="Q77" s="136" t="b">
        <v>1</v>
      </c>
      <c r="R77" s="136" t="b">
        <v>1</v>
      </c>
      <c r="S77" s="136" t="b">
        <v>1</v>
      </c>
      <c r="T77" s="136" t="b">
        <v>1</v>
      </c>
    </row>
    <row r="78" spans="1:20" ht="13" x14ac:dyDescent="0.2">
      <c r="A78" s="142" t="s">
        <v>889</v>
      </c>
      <c r="B78" s="147" t="s">
        <v>910</v>
      </c>
      <c r="C78" s="142" t="s">
        <v>911</v>
      </c>
      <c r="D78" s="136" t="s">
        <v>67</v>
      </c>
      <c r="E78" s="136" t="s">
        <v>61</v>
      </c>
      <c r="F78" s="137">
        <v>0.26770726</v>
      </c>
      <c r="G78" s="137">
        <v>-2.6499999999999999E-2</v>
      </c>
      <c r="H78" s="137">
        <v>4.6147310000000004E-3</v>
      </c>
      <c r="I78" s="138">
        <v>9.3299999999999998E-9</v>
      </c>
      <c r="J78" s="136" t="b">
        <v>1</v>
      </c>
      <c r="K78" s="136" t="b">
        <v>1</v>
      </c>
      <c r="L78" s="136" t="b">
        <v>1</v>
      </c>
      <c r="M78" s="136" t="b">
        <v>1</v>
      </c>
      <c r="N78" s="136" t="b">
        <v>1</v>
      </c>
      <c r="O78" s="136" t="b">
        <v>1</v>
      </c>
      <c r="P78" s="136" t="b">
        <v>1</v>
      </c>
      <c r="Q78" s="136" t="b">
        <v>1</v>
      </c>
      <c r="R78" s="150" t="b">
        <v>1</v>
      </c>
      <c r="S78" s="136" t="b">
        <v>1</v>
      </c>
      <c r="T78" s="136" t="b">
        <v>1</v>
      </c>
    </row>
    <row r="79" spans="1:20" ht="13" x14ac:dyDescent="0.2">
      <c r="A79" s="142" t="s">
        <v>889</v>
      </c>
      <c r="B79" s="147" t="s">
        <v>912</v>
      </c>
      <c r="C79" s="142" t="s">
        <v>913</v>
      </c>
      <c r="D79" s="136" t="s">
        <v>67</v>
      </c>
      <c r="E79" s="136" t="s">
        <v>61</v>
      </c>
      <c r="F79" s="137">
        <v>3.7421790000000003E-2</v>
      </c>
      <c r="G79" s="137">
        <v>-6.4899999999999999E-2</v>
      </c>
      <c r="H79" s="137">
        <v>9.3943010000000007E-3</v>
      </c>
      <c r="I79" s="138">
        <v>4.8999999999999997E-12</v>
      </c>
      <c r="J79" s="136" t="b">
        <v>1</v>
      </c>
      <c r="K79" s="136" t="b">
        <v>1</v>
      </c>
      <c r="L79" s="136" t="b">
        <v>1</v>
      </c>
      <c r="M79" s="136" t="b">
        <v>1</v>
      </c>
      <c r="N79" s="136" t="b">
        <v>1</v>
      </c>
      <c r="O79" s="136" t="b">
        <v>1</v>
      </c>
      <c r="P79" s="136" t="b">
        <v>1</v>
      </c>
      <c r="Q79" s="136" t="b">
        <v>1</v>
      </c>
      <c r="R79" s="136" t="b">
        <v>1</v>
      </c>
      <c r="S79" s="136" t="b">
        <v>1</v>
      </c>
      <c r="T79" s="136" t="b">
        <v>1</v>
      </c>
    </row>
    <row r="80" spans="1:20" ht="13" x14ac:dyDescent="0.2">
      <c r="A80" s="142" t="s">
        <v>889</v>
      </c>
      <c r="B80" s="147" t="s">
        <v>914</v>
      </c>
      <c r="C80" s="142" t="s">
        <v>915</v>
      </c>
      <c r="D80" s="136" t="s">
        <v>63</v>
      </c>
      <c r="E80" s="136" t="s">
        <v>60</v>
      </c>
      <c r="F80" s="137">
        <v>0.25472076999999999</v>
      </c>
      <c r="G80" s="137">
        <v>5.74E-2</v>
      </c>
      <c r="H80" s="137">
        <v>4.5365559999999997E-3</v>
      </c>
      <c r="I80" s="138">
        <v>1.0800000000000001E-36</v>
      </c>
      <c r="J80" s="136" t="b">
        <v>1</v>
      </c>
      <c r="K80" s="136" t="b">
        <v>1</v>
      </c>
      <c r="L80" s="136" t="s">
        <v>247</v>
      </c>
      <c r="M80" s="136" t="b">
        <v>1</v>
      </c>
      <c r="N80" s="136" t="b">
        <v>1</v>
      </c>
      <c r="O80" s="136" t="b">
        <v>1</v>
      </c>
      <c r="P80" s="136" t="s">
        <v>247</v>
      </c>
      <c r="Q80" s="136" t="b">
        <v>1</v>
      </c>
      <c r="R80" s="136" t="b">
        <v>1</v>
      </c>
      <c r="S80" s="136" t="b">
        <v>1</v>
      </c>
      <c r="T80" s="136" t="b">
        <v>1</v>
      </c>
    </row>
    <row r="81" spans="1:20" ht="13" x14ac:dyDescent="0.2">
      <c r="A81" s="142" t="s">
        <v>889</v>
      </c>
      <c r="B81" s="147" t="s">
        <v>916</v>
      </c>
      <c r="C81" s="142" t="s">
        <v>917</v>
      </c>
      <c r="D81" s="136" t="s">
        <v>63</v>
      </c>
      <c r="E81" s="136" t="s">
        <v>60</v>
      </c>
      <c r="F81" s="137">
        <v>0.49051280000000003</v>
      </c>
      <c r="G81" s="137">
        <v>2.6599999999999999E-2</v>
      </c>
      <c r="H81" s="137">
        <v>4.020544E-3</v>
      </c>
      <c r="I81" s="138">
        <v>3.6900000000000003E-11</v>
      </c>
      <c r="J81" s="136" t="b">
        <v>1</v>
      </c>
      <c r="K81" s="136" t="b">
        <v>1</v>
      </c>
      <c r="L81" s="136" t="b">
        <v>1</v>
      </c>
      <c r="M81" s="136" t="b">
        <v>1</v>
      </c>
      <c r="N81" s="136" t="b">
        <v>1</v>
      </c>
      <c r="O81" s="136" t="b">
        <v>1</v>
      </c>
      <c r="P81" s="136" t="b">
        <v>1</v>
      </c>
      <c r="Q81" s="136" t="b">
        <v>1</v>
      </c>
      <c r="R81" s="136" t="b">
        <v>1</v>
      </c>
      <c r="S81" s="136" t="b">
        <v>1</v>
      </c>
      <c r="T81" s="136" t="b">
        <v>1</v>
      </c>
    </row>
    <row r="82" spans="1:20" ht="13" x14ac:dyDescent="0.2">
      <c r="A82" s="142" t="s">
        <v>889</v>
      </c>
      <c r="B82" s="147" t="s">
        <v>918</v>
      </c>
      <c r="C82" s="142" t="s">
        <v>919</v>
      </c>
      <c r="D82" s="136" t="s">
        <v>63</v>
      </c>
      <c r="E82" s="136" t="s">
        <v>67</v>
      </c>
      <c r="F82" s="137">
        <v>0.37247599999999997</v>
      </c>
      <c r="G82" s="137">
        <v>-5.7200000000000001E-2</v>
      </c>
      <c r="H82" s="137">
        <v>4.1735269999999998E-3</v>
      </c>
      <c r="I82" s="138">
        <v>9.4199999999999996E-43</v>
      </c>
      <c r="J82" s="136" t="b">
        <v>1</v>
      </c>
      <c r="K82" s="136" t="b">
        <v>1</v>
      </c>
      <c r="L82" s="136" t="b">
        <v>1</v>
      </c>
      <c r="M82" s="136" t="b">
        <v>1</v>
      </c>
      <c r="N82" s="136" t="b">
        <v>1</v>
      </c>
      <c r="O82" s="136" t="b">
        <v>1</v>
      </c>
      <c r="P82" s="136" t="b">
        <v>1</v>
      </c>
      <c r="Q82" s="136" t="b">
        <v>1</v>
      </c>
      <c r="R82" s="136" t="b">
        <v>1</v>
      </c>
      <c r="S82" s="136" t="b">
        <v>1</v>
      </c>
      <c r="T82" s="136" t="b">
        <v>1</v>
      </c>
    </row>
    <row r="83" spans="1:20" ht="13" x14ac:dyDescent="0.2">
      <c r="A83" s="142" t="s">
        <v>889</v>
      </c>
      <c r="B83" s="147" t="s">
        <v>920</v>
      </c>
      <c r="C83" s="142" t="s">
        <v>921</v>
      </c>
      <c r="D83" s="136" t="s">
        <v>63</v>
      </c>
      <c r="E83" s="136" t="s">
        <v>61</v>
      </c>
      <c r="F83" s="137">
        <v>0.38243305999999999</v>
      </c>
      <c r="G83" s="137">
        <v>2.23E-2</v>
      </c>
      <c r="H83" s="137">
        <v>4.0902250000000003E-3</v>
      </c>
      <c r="I83" s="138">
        <v>4.9800000000000003E-8</v>
      </c>
      <c r="J83" s="136" t="s">
        <v>247</v>
      </c>
      <c r="K83" s="136" t="b">
        <v>1</v>
      </c>
      <c r="L83" s="136" t="b">
        <v>1</v>
      </c>
      <c r="M83" s="136" t="b">
        <v>1</v>
      </c>
      <c r="N83" s="136" t="b">
        <v>1</v>
      </c>
      <c r="O83" s="136" t="b">
        <v>1</v>
      </c>
      <c r="P83" s="136" t="b">
        <v>1</v>
      </c>
      <c r="Q83" s="136" t="b">
        <v>1</v>
      </c>
      <c r="R83" s="136" t="b">
        <v>1</v>
      </c>
      <c r="S83" s="136" t="b">
        <v>1</v>
      </c>
      <c r="T83" s="136" t="b">
        <v>1</v>
      </c>
    </row>
    <row r="84" spans="1:20" ht="13" x14ac:dyDescent="0.2">
      <c r="A84" s="142" t="s">
        <v>889</v>
      </c>
      <c r="B84" s="147" t="s">
        <v>922</v>
      </c>
      <c r="C84" s="142" t="s">
        <v>923</v>
      </c>
      <c r="D84" s="136" t="s">
        <v>63</v>
      </c>
      <c r="E84" s="136" t="s">
        <v>60</v>
      </c>
      <c r="F84" s="137">
        <v>0.49149999999999999</v>
      </c>
      <c r="G84" s="137">
        <v>-2.35E-2</v>
      </c>
      <c r="H84" s="137">
        <v>4.0100259999999999E-3</v>
      </c>
      <c r="I84" s="138">
        <v>4.6200000000000002E-9</v>
      </c>
      <c r="J84" s="136" t="b">
        <v>1</v>
      </c>
      <c r="K84" s="136" t="b">
        <v>1</v>
      </c>
      <c r="L84" s="136" t="s">
        <v>247</v>
      </c>
      <c r="M84" s="136" t="b">
        <v>1</v>
      </c>
      <c r="N84" s="136" t="b">
        <v>1</v>
      </c>
      <c r="O84" s="136" t="b">
        <v>1</v>
      </c>
      <c r="P84" s="136" t="s">
        <v>247</v>
      </c>
      <c r="Q84" s="136" t="b">
        <v>1</v>
      </c>
      <c r="R84" s="136" t="b">
        <v>1</v>
      </c>
      <c r="S84" s="136" t="b">
        <v>1</v>
      </c>
      <c r="T84" s="136" t="b">
        <v>1</v>
      </c>
    </row>
    <row r="85" spans="1:20" ht="13" x14ac:dyDescent="0.2">
      <c r="A85" s="142" t="s">
        <v>889</v>
      </c>
      <c r="B85" s="147" t="s">
        <v>924</v>
      </c>
      <c r="C85" s="142" t="s">
        <v>925</v>
      </c>
      <c r="D85" s="136" t="s">
        <v>67</v>
      </c>
      <c r="E85" s="136" t="s">
        <v>63</v>
      </c>
      <c r="F85" s="137">
        <v>0.161774</v>
      </c>
      <c r="G85" s="137">
        <v>-3.2099999999999997E-2</v>
      </c>
      <c r="H85" s="137">
        <v>5.7581890000000004E-3</v>
      </c>
      <c r="I85" s="138">
        <v>2.48E-8</v>
      </c>
      <c r="J85" s="136" t="b">
        <v>1</v>
      </c>
      <c r="K85" s="136" t="b">
        <v>1</v>
      </c>
      <c r="L85" s="136" t="b">
        <v>1</v>
      </c>
      <c r="M85" s="136" t="b">
        <v>1</v>
      </c>
      <c r="N85" s="136" t="b">
        <v>1</v>
      </c>
      <c r="O85" s="136" t="b">
        <v>1</v>
      </c>
      <c r="P85" s="136" t="b">
        <v>1</v>
      </c>
      <c r="Q85" s="136" t="b">
        <v>1</v>
      </c>
      <c r="R85" s="136" t="b">
        <v>1</v>
      </c>
      <c r="S85" s="136" t="b">
        <v>1</v>
      </c>
      <c r="T85" s="136" t="b">
        <v>1</v>
      </c>
    </row>
    <row r="86" spans="1:20" ht="13" x14ac:dyDescent="0.2">
      <c r="A86" s="142" t="s">
        <v>889</v>
      </c>
      <c r="B86" s="147" t="s">
        <v>926</v>
      </c>
      <c r="C86" s="142" t="s">
        <v>927</v>
      </c>
      <c r="D86" s="136" t="s">
        <v>60</v>
      </c>
      <c r="E86" s="136" t="s">
        <v>63</v>
      </c>
      <c r="F86" s="137">
        <v>5.2071720000000002E-2</v>
      </c>
      <c r="G86" s="137">
        <v>-4.9099999999999998E-2</v>
      </c>
      <c r="H86" s="137">
        <v>8.2675709999999996E-3</v>
      </c>
      <c r="I86" s="138">
        <v>2.8699999999999998E-9</v>
      </c>
      <c r="J86" s="136" t="b">
        <v>1</v>
      </c>
      <c r="K86" s="136" t="b">
        <v>1</v>
      </c>
      <c r="L86" s="136" t="b">
        <v>1</v>
      </c>
      <c r="M86" s="136" t="b">
        <v>1</v>
      </c>
      <c r="N86" s="136" t="b">
        <v>1</v>
      </c>
      <c r="O86" s="136" t="b">
        <v>1</v>
      </c>
      <c r="P86" s="136" t="b">
        <v>1</v>
      </c>
      <c r="Q86" s="136" t="b">
        <v>1</v>
      </c>
      <c r="R86" s="136" t="b">
        <v>1</v>
      </c>
      <c r="S86" s="136" t="b">
        <v>1</v>
      </c>
      <c r="T86" s="136" t="b">
        <v>1</v>
      </c>
    </row>
    <row r="87" spans="1:20" ht="13" x14ac:dyDescent="0.2">
      <c r="A87" s="142" t="s">
        <v>889</v>
      </c>
      <c r="B87" s="147" t="s">
        <v>928</v>
      </c>
      <c r="C87" s="142" t="s">
        <v>929</v>
      </c>
      <c r="D87" s="136" t="s">
        <v>61</v>
      </c>
      <c r="E87" s="136" t="s">
        <v>63</v>
      </c>
      <c r="F87" s="137">
        <v>3.9134269999999999E-2</v>
      </c>
      <c r="G87" s="137">
        <v>7.2700000000000001E-2</v>
      </c>
      <c r="H87" s="137">
        <v>1.1575099E-2</v>
      </c>
      <c r="I87" s="138">
        <v>3.3700000000000003E-10</v>
      </c>
      <c r="J87" s="136" t="b">
        <v>1</v>
      </c>
      <c r="K87" s="136" t="b">
        <v>1</v>
      </c>
      <c r="L87" s="136" t="b">
        <v>1</v>
      </c>
      <c r="M87" s="136" t="b">
        <v>1</v>
      </c>
      <c r="N87" s="136" t="b">
        <v>1</v>
      </c>
      <c r="O87" s="136" t="b">
        <v>1</v>
      </c>
      <c r="P87" s="136" t="b">
        <v>1</v>
      </c>
      <c r="Q87" s="136" t="b">
        <v>1</v>
      </c>
      <c r="R87" s="136" t="b">
        <v>1</v>
      </c>
      <c r="S87" s="136" t="b">
        <v>1</v>
      </c>
      <c r="T87" s="136" t="b">
        <v>1</v>
      </c>
    </row>
    <row r="88" spans="1:20" ht="13" x14ac:dyDescent="0.2">
      <c r="A88" s="142" t="s">
        <v>889</v>
      </c>
      <c r="B88" s="147" t="s">
        <v>930</v>
      </c>
      <c r="C88" s="142" t="s">
        <v>931</v>
      </c>
      <c r="D88" s="136" t="s">
        <v>67</v>
      </c>
      <c r="E88" s="136" t="s">
        <v>61</v>
      </c>
      <c r="F88" s="137">
        <v>0.22556522000000001</v>
      </c>
      <c r="G88" s="137">
        <v>-2.9499999999999998E-2</v>
      </c>
      <c r="H88" s="137">
        <v>4.8770640000000004E-3</v>
      </c>
      <c r="I88" s="138">
        <v>1.4599999999999999E-9</v>
      </c>
      <c r="J88" s="136" t="b">
        <v>1</v>
      </c>
      <c r="K88" s="136" t="b">
        <v>1</v>
      </c>
      <c r="L88" s="136" t="b">
        <v>1</v>
      </c>
      <c r="M88" s="136" t="b">
        <v>1</v>
      </c>
      <c r="N88" s="136" t="b">
        <v>1</v>
      </c>
      <c r="O88" s="136" t="b">
        <v>1</v>
      </c>
      <c r="P88" s="136" t="b">
        <v>1</v>
      </c>
      <c r="Q88" s="136" t="b">
        <v>1</v>
      </c>
      <c r="R88" s="136" t="b">
        <v>1</v>
      </c>
      <c r="S88" s="136" t="b">
        <v>1</v>
      </c>
      <c r="T88" s="136" t="b">
        <v>1</v>
      </c>
    </row>
    <row r="89" spans="1:20" ht="13" x14ac:dyDescent="0.2">
      <c r="A89" s="142" t="s">
        <v>889</v>
      </c>
      <c r="B89" s="147" t="s">
        <v>932</v>
      </c>
      <c r="C89" s="142" t="s">
        <v>933</v>
      </c>
      <c r="D89" s="136" t="s">
        <v>61</v>
      </c>
      <c r="E89" s="136" t="s">
        <v>67</v>
      </c>
      <c r="F89" s="137">
        <v>0.29096124000000001</v>
      </c>
      <c r="G89" s="137">
        <v>-2.8899999999999999E-2</v>
      </c>
      <c r="H89" s="137">
        <v>4.294389E-3</v>
      </c>
      <c r="I89" s="138">
        <v>1.6999999999999999E-11</v>
      </c>
      <c r="J89" s="136" t="b">
        <v>1</v>
      </c>
      <c r="K89" s="136" t="b">
        <v>1</v>
      </c>
      <c r="L89" s="136" t="b">
        <v>1</v>
      </c>
      <c r="M89" s="136" t="b">
        <v>1</v>
      </c>
      <c r="N89" s="136" t="b">
        <v>1</v>
      </c>
      <c r="O89" s="136" t="b">
        <v>1</v>
      </c>
      <c r="P89" s="136" t="b">
        <v>1</v>
      </c>
      <c r="Q89" s="136" t="b">
        <v>1</v>
      </c>
      <c r="R89" s="136" t="b">
        <v>1</v>
      </c>
      <c r="S89" s="136" t="b">
        <v>1</v>
      </c>
      <c r="T89" s="136" t="b">
        <v>1</v>
      </c>
    </row>
    <row r="90" spans="1:20" ht="13" x14ac:dyDescent="0.2">
      <c r="A90" s="142" t="s">
        <v>889</v>
      </c>
      <c r="B90" s="147" t="s">
        <v>934</v>
      </c>
      <c r="C90" s="142" t="s">
        <v>935</v>
      </c>
      <c r="D90" s="136" t="s">
        <v>60</v>
      </c>
      <c r="E90" s="136" t="s">
        <v>63</v>
      </c>
      <c r="F90" s="137">
        <v>4.8097349999999997E-2</v>
      </c>
      <c r="G90" s="137">
        <v>-7.1800000000000003E-2</v>
      </c>
      <c r="H90" s="137">
        <v>1.0823981999999999E-2</v>
      </c>
      <c r="I90" s="138">
        <v>3.2799999999999999E-11</v>
      </c>
      <c r="J90" s="136" t="b">
        <v>1</v>
      </c>
      <c r="K90" s="136" t="b">
        <v>1</v>
      </c>
      <c r="L90" s="136" t="b">
        <v>1</v>
      </c>
      <c r="M90" s="136" t="b">
        <v>1</v>
      </c>
      <c r="N90" s="136" t="b">
        <v>1</v>
      </c>
      <c r="O90" s="136" t="b">
        <v>1</v>
      </c>
      <c r="P90" s="136" t="b">
        <v>1</v>
      </c>
      <c r="Q90" s="136" t="b">
        <v>1</v>
      </c>
      <c r="R90" s="136" t="b">
        <v>1</v>
      </c>
      <c r="S90" s="136" t="b">
        <v>1</v>
      </c>
      <c r="T90" s="136" t="b">
        <v>1</v>
      </c>
    </row>
    <row r="91" spans="1:20" ht="13" x14ac:dyDescent="0.2">
      <c r="A91" s="142" t="s">
        <v>889</v>
      </c>
      <c r="B91" s="147" t="s">
        <v>936</v>
      </c>
      <c r="C91" s="142" t="s">
        <v>937</v>
      </c>
      <c r="D91" s="136" t="s">
        <v>61</v>
      </c>
      <c r="E91" s="136" t="s">
        <v>63</v>
      </c>
      <c r="F91" s="137">
        <v>2.133933E-2</v>
      </c>
      <c r="G91" s="137">
        <v>-7.1800000000000003E-2</v>
      </c>
      <c r="H91" s="137">
        <v>1.2974329E-2</v>
      </c>
      <c r="I91" s="138">
        <v>3.1300000000000002E-8</v>
      </c>
      <c r="J91" s="136" t="b">
        <v>1</v>
      </c>
      <c r="K91" s="136" t="b">
        <v>1</v>
      </c>
      <c r="L91" s="136" t="b">
        <v>1</v>
      </c>
      <c r="M91" s="136" t="b">
        <v>1</v>
      </c>
      <c r="N91" s="136" t="b">
        <v>1</v>
      </c>
      <c r="O91" s="136" t="b">
        <v>1</v>
      </c>
      <c r="P91" s="136" t="b">
        <v>1</v>
      </c>
      <c r="Q91" s="136" t="b">
        <v>1</v>
      </c>
      <c r="R91" s="136" t="b">
        <v>1</v>
      </c>
      <c r="S91" s="136" t="b">
        <v>1</v>
      </c>
      <c r="T91" s="136" t="b">
        <v>1</v>
      </c>
    </row>
    <row r="92" spans="1:20" ht="13" x14ac:dyDescent="0.2">
      <c r="A92" s="142" t="s">
        <v>889</v>
      </c>
      <c r="B92" s="147" t="s">
        <v>938</v>
      </c>
      <c r="C92" s="142" t="s">
        <v>939</v>
      </c>
      <c r="D92" s="136" t="s">
        <v>67</v>
      </c>
      <c r="E92" s="136" t="s">
        <v>61</v>
      </c>
      <c r="F92" s="137">
        <v>0.33974161000000003</v>
      </c>
      <c r="G92" s="137">
        <v>-3.3700000000000001E-2</v>
      </c>
      <c r="H92" s="137">
        <v>4.1996760000000003E-3</v>
      </c>
      <c r="I92" s="138">
        <v>1.02E-15</v>
      </c>
      <c r="J92" s="136" t="b">
        <v>1</v>
      </c>
      <c r="K92" s="136" t="b">
        <v>1</v>
      </c>
      <c r="L92" s="136" t="b">
        <v>1</v>
      </c>
      <c r="M92" s="136" t="b">
        <v>1</v>
      </c>
      <c r="N92" s="136" t="b">
        <v>1</v>
      </c>
      <c r="O92" s="136" t="b">
        <v>1</v>
      </c>
      <c r="P92" s="136" t="b">
        <v>1</v>
      </c>
      <c r="Q92" s="136" t="b">
        <v>1</v>
      </c>
      <c r="R92" s="136" t="b">
        <v>1</v>
      </c>
      <c r="S92" s="136" t="b">
        <v>1</v>
      </c>
      <c r="T92" s="136" t="b">
        <v>1</v>
      </c>
    </row>
    <row r="93" spans="1:20" ht="13" x14ac:dyDescent="0.2">
      <c r="A93" s="142" t="s">
        <v>889</v>
      </c>
      <c r="B93" s="147" t="s">
        <v>940</v>
      </c>
      <c r="C93" s="142" t="s">
        <v>941</v>
      </c>
      <c r="D93" s="136" t="s">
        <v>60</v>
      </c>
      <c r="E93" s="136" t="s">
        <v>63</v>
      </c>
      <c r="F93" s="137">
        <v>0.426097</v>
      </c>
      <c r="G93" s="137">
        <v>-0.15620000000000001</v>
      </c>
      <c r="H93" s="137">
        <v>4.2141289999999996E-3</v>
      </c>
      <c r="I93" s="138">
        <v>1E-300</v>
      </c>
      <c r="J93" s="136" t="b">
        <v>1</v>
      </c>
      <c r="K93" s="136" t="b">
        <v>0</v>
      </c>
      <c r="L93" s="136" t="s">
        <v>247</v>
      </c>
      <c r="M93" s="136" t="b">
        <v>1</v>
      </c>
      <c r="N93" s="136" t="b">
        <v>1</v>
      </c>
      <c r="O93" s="136" t="b">
        <v>0</v>
      </c>
      <c r="P93" s="136" t="s">
        <v>247</v>
      </c>
      <c r="Q93" s="136" t="b">
        <v>1</v>
      </c>
      <c r="R93" s="136" t="b">
        <v>1</v>
      </c>
      <c r="S93" s="136" t="b">
        <v>1</v>
      </c>
      <c r="T93" s="136" t="b">
        <v>1</v>
      </c>
    </row>
    <row r="94" spans="1:20" ht="13" x14ac:dyDescent="0.2">
      <c r="A94" s="142" t="s">
        <v>13</v>
      </c>
      <c r="B94" s="147" t="s">
        <v>942</v>
      </c>
      <c r="C94" s="142" t="s">
        <v>943</v>
      </c>
      <c r="D94" s="136" t="s">
        <v>63</v>
      </c>
      <c r="E94" s="136" t="s">
        <v>67</v>
      </c>
      <c r="F94" s="137">
        <v>0.19784294999999999</v>
      </c>
      <c r="G94" s="137">
        <v>-3.6700000000000003E-2</v>
      </c>
      <c r="H94" s="137">
        <v>5.6789329999999997E-3</v>
      </c>
      <c r="I94" s="138">
        <v>1.0300000000000001E-10</v>
      </c>
      <c r="J94" s="136" t="b">
        <v>1</v>
      </c>
      <c r="K94" s="136" t="b">
        <v>1</v>
      </c>
      <c r="L94" s="136" t="b">
        <v>1</v>
      </c>
      <c r="M94" s="136" t="b">
        <v>1</v>
      </c>
      <c r="N94" s="136" t="b">
        <v>1</v>
      </c>
      <c r="O94" s="136" t="b">
        <v>1</v>
      </c>
      <c r="P94" s="136" t="b">
        <v>1</v>
      </c>
      <c r="Q94" s="150" t="b">
        <v>1</v>
      </c>
      <c r="R94" s="136" t="b">
        <v>1</v>
      </c>
      <c r="S94" s="136" t="b">
        <v>1</v>
      </c>
      <c r="T94" s="136" t="b">
        <v>1</v>
      </c>
    </row>
    <row r="95" spans="1:20" ht="13" x14ac:dyDescent="0.2">
      <c r="A95" s="142" t="s">
        <v>13</v>
      </c>
      <c r="B95" s="147" t="s">
        <v>944</v>
      </c>
      <c r="C95" s="142" t="s">
        <v>945</v>
      </c>
      <c r="D95" s="136" t="s">
        <v>67</v>
      </c>
      <c r="E95" s="136" t="s">
        <v>63</v>
      </c>
      <c r="F95" s="137">
        <v>0.11326973</v>
      </c>
      <c r="G95" s="137">
        <v>4.4499999999999998E-2</v>
      </c>
      <c r="H95" s="137">
        <v>7.4930129999999998E-3</v>
      </c>
      <c r="I95" s="138">
        <v>2.8699999999999998E-9</v>
      </c>
      <c r="J95" s="136" t="b">
        <v>1</v>
      </c>
      <c r="K95" s="136" t="b">
        <v>1</v>
      </c>
      <c r="L95" s="136" t="b">
        <v>1</v>
      </c>
      <c r="M95" s="136" t="b">
        <v>1</v>
      </c>
      <c r="N95" s="136" t="b">
        <v>1</v>
      </c>
      <c r="O95" s="136" t="b">
        <v>1</v>
      </c>
      <c r="P95" s="136" t="b">
        <v>1</v>
      </c>
      <c r="Q95" s="150" t="b">
        <v>1</v>
      </c>
      <c r="R95" s="136" t="b">
        <v>1</v>
      </c>
      <c r="S95" s="136" t="b">
        <v>1</v>
      </c>
      <c r="T95" s="136" t="b">
        <v>1</v>
      </c>
    </row>
    <row r="96" spans="1:20" ht="13" x14ac:dyDescent="0.2">
      <c r="A96" s="142" t="s">
        <v>13</v>
      </c>
      <c r="B96" s="147" t="s">
        <v>946</v>
      </c>
      <c r="C96" s="142" t="s">
        <v>947</v>
      </c>
      <c r="D96" s="136" t="s">
        <v>60</v>
      </c>
      <c r="E96" s="136" t="s">
        <v>63</v>
      </c>
      <c r="F96" s="137">
        <v>2.3411999999999999E-2</v>
      </c>
      <c r="G96" s="137">
        <v>-9.2999999999999999E-2</v>
      </c>
      <c r="H96" s="137">
        <v>1.6506700999999999E-2</v>
      </c>
      <c r="I96" s="138">
        <v>1.7599999999999999E-8</v>
      </c>
      <c r="J96" s="136" t="s">
        <v>247</v>
      </c>
      <c r="K96" s="136" t="b">
        <v>1</v>
      </c>
      <c r="L96" s="136" t="b">
        <v>1</v>
      </c>
      <c r="M96" s="136" t="b">
        <v>1</v>
      </c>
      <c r="N96" s="136" t="s">
        <v>247</v>
      </c>
      <c r="O96" s="136" t="b">
        <v>1</v>
      </c>
      <c r="P96" s="136" t="b">
        <v>1</v>
      </c>
      <c r="Q96" s="136" t="b">
        <v>1</v>
      </c>
      <c r="R96" s="136" t="b">
        <v>1</v>
      </c>
      <c r="S96" s="136" t="s">
        <v>247</v>
      </c>
      <c r="T96" s="136" t="b">
        <v>1</v>
      </c>
    </row>
    <row r="97" spans="1:20" ht="13" x14ac:dyDescent="0.2">
      <c r="A97" s="142" t="s">
        <v>13</v>
      </c>
      <c r="B97" s="147" t="s">
        <v>948</v>
      </c>
      <c r="C97" s="142" t="s">
        <v>949</v>
      </c>
      <c r="D97" s="136" t="s">
        <v>67</v>
      </c>
      <c r="E97" s="136" t="s">
        <v>60</v>
      </c>
      <c r="F97" s="137">
        <v>0.43565150000000002</v>
      </c>
      <c r="G97" s="137">
        <v>2.5899999999999999E-2</v>
      </c>
      <c r="H97" s="137">
        <v>4.6857419999999997E-3</v>
      </c>
      <c r="I97" s="138">
        <v>3.25E-8</v>
      </c>
      <c r="J97" s="136" t="b">
        <v>0</v>
      </c>
      <c r="K97" s="136" t="b">
        <v>0</v>
      </c>
      <c r="L97" s="136" t="b">
        <v>0</v>
      </c>
      <c r="M97" s="136" t="b">
        <v>0</v>
      </c>
      <c r="N97" s="136" t="b">
        <v>0</v>
      </c>
      <c r="O97" s="136" t="b">
        <v>0</v>
      </c>
      <c r="P97" s="136" t="b">
        <v>0</v>
      </c>
      <c r="Q97" s="136" t="b">
        <v>0</v>
      </c>
      <c r="R97" s="136" t="b">
        <v>0</v>
      </c>
      <c r="S97" s="136" t="b">
        <v>0</v>
      </c>
      <c r="T97" s="136" t="b">
        <v>0</v>
      </c>
    </row>
    <row r="98" spans="1:20" ht="13" x14ac:dyDescent="0.2">
      <c r="A98" s="142" t="s">
        <v>13</v>
      </c>
      <c r="B98" s="147" t="s">
        <v>950</v>
      </c>
      <c r="C98" s="142" t="s">
        <v>951</v>
      </c>
      <c r="D98" s="136" t="s">
        <v>63</v>
      </c>
      <c r="E98" s="136" t="s">
        <v>60</v>
      </c>
      <c r="F98" s="137">
        <v>0.49563400000000002</v>
      </c>
      <c r="G98" s="137">
        <v>-3.6900000000000002E-2</v>
      </c>
      <c r="H98" s="137">
        <v>4.686422E-3</v>
      </c>
      <c r="I98" s="138">
        <v>3.4399999999999999E-15</v>
      </c>
      <c r="J98" s="136" t="b">
        <v>1</v>
      </c>
      <c r="K98" s="136" t="b">
        <v>1</v>
      </c>
      <c r="L98" s="136" t="b">
        <v>1</v>
      </c>
      <c r="M98" s="136" t="b">
        <v>1</v>
      </c>
      <c r="N98" s="136" t="b">
        <v>1</v>
      </c>
      <c r="O98" s="136" t="b">
        <v>1</v>
      </c>
      <c r="P98" s="136" t="b">
        <v>1</v>
      </c>
      <c r="Q98" s="136" t="b">
        <v>1</v>
      </c>
      <c r="R98" s="136" t="b">
        <v>1</v>
      </c>
      <c r="S98" s="136" t="b">
        <v>1</v>
      </c>
      <c r="T98" s="136" t="b">
        <v>1</v>
      </c>
    </row>
    <row r="99" spans="1:20" ht="13" x14ac:dyDescent="0.2">
      <c r="A99" s="142" t="s">
        <v>13</v>
      </c>
      <c r="B99" s="147" t="s">
        <v>952</v>
      </c>
      <c r="C99" s="142" t="s">
        <v>953</v>
      </c>
      <c r="D99" s="136" t="s">
        <v>60</v>
      </c>
      <c r="E99" s="136" t="s">
        <v>63</v>
      </c>
      <c r="F99" s="137">
        <v>7.9387159999999998E-2</v>
      </c>
      <c r="G99" s="137">
        <v>4.9599999999999998E-2</v>
      </c>
      <c r="H99" s="137">
        <v>8.9786840000000007E-3</v>
      </c>
      <c r="I99" s="138">
        <v>3.3099999999999999E-8</v>
      </c>
      <c r="J99" s="136" t="b">
        <v>1</v>
      </c>
      <c r="K99" s="136" t="b">
        <v>1</v>
      </c>
      <c r="L99" s="136" t="b">
        <v>1</v>
      </c>
      <c r="M99" s="136" t="b">
        <v>1</v>
      </c>
      <c r="N99" s="136" t="b">
        <v>1</v>
      </c>
      <c r="O99" s="136" t="b">
        <v>1</v>
      </c>
      <c r="P99" s="136" t="b">
        <v>1</v>
      </c>
      <c r="Q99" s="136" t="b">
        <v>1</v>
      </c>
      <c r="R99" s="136" t="b">
        <v>1</v>
      </c>
      <c r="S99" s="136" t="b">
        <v>1</v>
      </c>
      <c r="T99" s="136" t="b">
        <v>1</v>
      </c>
    </row>
    <row r="100" spans="1:20" ht="13" x14ac:dyDescent="0.2">
      <c r="A100" s="142" t="s">
        <v>13</v>
      </c>
      <c r="B100" s="147" t="s">
        <v>954</v>
      </c>
      <c r="C100" s="142" t="s">
        <v>955</v>
      </c>
      <c r="D100" s="136" t="s">
        <v>63</v>
      </c>
      <c r="E100" s="136" t="s">
        <v>61</v>
      </c>
      <c r="F100" s="137">
        <v>0.40085836000000002</v>
      </c>
      <c r="G100" s="137">
        <v>-5.8299999999999998E-2</v>
      </c>
      <c r="H100" s="137">
        <v>4.7747880000000003E-3</v>
      </c>
      <c r="I100" s="138">
        <v>2.7500000000000001E-34</v>
      </c>
      <c r="J100" s="136" t="b">
        <v>1</v>
      </c>
      <c r="K100" s="136" t="b">
        <v>1</v>
      </c>
      <c r="L100" s="136" t="b">
        <v>1</v>
      </c>
      <c r="M100" s="136" t="b">
        <v>1</v>
      </c>
      <c r="N100" s="136" t="b">
        <v>1</v>
      </c>
      <c r="O100" s="136" t="b">
        <v>1</v>
      </c>
      <c r="P100" s="136" t="b">
        <v>1</v>
      </c>
      <c r="Q100" s="136" t="b">
        <v>1</v>
      </c>
      <c r="R100" s="136" t="b">
        <v>1</v>
      </c>
      <c r="S100" s="136" t="b">
        <v>1</v>
      </c>
      <c r="T100" s="136" t="b">
        <v>1</v>
      </c>
    </row>
    <row r="101" spans="1:20" ht="13" x14ac:dyDescent="0.2">
      <c r="A101" s="142" t="s">
        <v>13</v>
      </c>
      <c r="B101" s="147" t="s">
        <v>956</v>
      </c>
      <c r="C101" s="142" t="s">
        <v>957</v>
      </c>
      <c r="D101" s="136" t="s">
        <v>60</v>
      </c>
      <c r="E101" s="136" t="s">
        <v>63</v>
      </c>
      <c r="F101" s="137">
        <v>2.062458E-2</v>
      </c>
      <c r="G101" s="137">
        <v>-0.28239999999999998</v>
      </c>
      <c r="H101" s="137">
        <v>1.4212136E-2</v>
      </c>
      <c r="I101" s="138">
        <v>7.3499999999999996E-88</v>
      </c>
      <c r="J101" s="136" t="b">
        <v>1</v>
      </c>
      <c r="K101" s="136" t="b">
        <v>1</v>
      </c>
      <c r="L101" s="136" t="b">
        <v>1</v>
      </c>
      <c r="M101" s="136" t="b">
        <v>1</v>
      </c>
      <c r="N101" s="136" t="b">
        <v>1</v>
      </c>
      <c r="O101" s="136" t="b">
        <v>1</v>
      </c>
      <c r="P101" s="136" t="b">
        <v>1</v>
      </c>
      <c r="Q101" s="136" t="b">
        <v>1</v>
      </c>
      <c r="R101" s="136" t="b">
        <v>1</v>
      </c>
      <c r="S101" s="136" t="b">
        <v>1</v>
      </c>
      <c r="T101" s="136" t="b">
        <v>1</v>
      </c>
    </row>
    <row r="102" spans="1:20" ht="13" x14ac:dyDescent="0.2">
      <c r="A102" s="142" t="s">
        <v>13</v>
      </c>
      <c r="B102" s="147" t="s">
        <v>958</v>
      </c>
      <c r="C102" s="142" t="s">
        <v>959</v>
      </c>
      <c r="D102" s="136" t="s">
        <v>61</v>
      </c>
      <c r="E102" s="136" t="s">
        <v>67</v>
      </c>
      <c r="F102" s="137">
        <v>0.14830399999999999</v>
      </c>
      <c r="G102" s="137">
        <v>-6.3700000000000007E-2</v>
      </c>
      <c r="H102" s="137">
        <v>6.9077770000000004E-3</v>
      </c>
      <c r="I102" s="138">
        <v>2.9299999999999998E-20</v>
      </c>
      <c r="J102" s="136" t="b">
        <v>1</v>
      </c>
      <c r="K102" s="136" t="b">
        <v>1</v>
      </c>
      <c r="L102" s="136" t="b">
        <v>1</v>
      </c>
      <c r="M102" s="136" t="b">
        <v>1</v>
      </c>
      <c r="N102" s="136" t="b">
        <v>1</v>
      </c>
      <c r="O102" s="136" t="b">
        <v>1</v>
      </c>
      <c r="P102" s="136" t="b">
        <v>1</v>
      </c>
      <c r="Q102" s="136" t="b">
        <v>1</v>
      </c>
      <c r="R102" s="136" t="b">
        <v>1</v>
      </c>
      <c r="S102" s="136" t="b">
        <v>1</v>
      </c>
      <c r="T102" s="136" t="b">
        <v>1</v>
      </c>
    </row>
    <row r="103" spans="1:20" ht="13" x14ac:dyDescent="0.2">
      <c r="A103" s="142" t="s">
        <v>13</v>
      </c>
      <c r="B103" s="147" t="s">
        <v>964</v>
      </c>
      <c r="C103" s="142" t="s">
        <v>965</v>
      </c>
      <c r="D103" s="136" t="s">
        <v>60</v>
      </c>
      <c r="E103" s="136" t="s">
        <v>63</v>
      </c>
      <c r="F103" s="137">
        <v>0.29163967000000002</v>
      </c>
      <c r="G103" s="137">
        <v>0.2177</v>
      </c>
      <c r="H103" s="137">
        <v>5.8733409999999998E-3</v>
      </c>
      <c r="I103" s="138">
        <v>1E-300</v>
      </c>
      <c r="J103" s="136" t="b">
        <v>1</v>
      </c>
      <c r="K103" s="136" t="b">
        <v>1</v>
      </c>
      <c r="L103" s="136" t="b">
        <v>1</v>
      </c>
      <c r="M103" s="136" t="b">
        <v>1</v>
      </c>
      <c r="N103" s="136" t="b">
        <v>1</v>
      </c>
      <c r="O103" s="136" t="b">
        <v>1</v>
      </c>
      <c r="P103" s="136" t="b">
        <v>1</v>
      </c>
      <c r="Q103" s="136" t="b">
        <v>1</v>
      </c>
      <c r="R103" s="136" t="b">
        <v>1</v>
      </c>
      <c r="S103" s="136" t="b">
        <v>1</v>
      </c>
      <c r="T103" s="136" t="b">
        <v>1</v>
      </c>
    </row>
    <row r="104" spans="1:20" ht="13" x14ac:dyDescent="0.2">
      <c r="A104" s="142" t="s">
        <v>13</v>
      </c>
      <c r="B104" s="147" t="s">
        <v>966</v>
      </c>
      <c r="C104" s="142" t="s">
        <v>967</v>
      </c>
      <c r="D104" s="136" t="s">
        <v>63</v>
      </c>
      <c r="E104" s="136" t="s">
        <v>61</v>
      </c>
      <c r="F104" s="137">
        <v>0.40412131000000001</v>
      </c>
      <c r="G104" s="137">
        <v>-4.5199999999999997E-2</v>
      </c>
      <c r="H104" s="137">
        <v>4.7394280000000004E-3</v>
      </c>
      <c r="I104" s="138">
        <v>1.4699999999999999E-21</v>
      </c>
      <c r="J104" s="136" t="b">
        <v>1</v>
      </c>
      <c r="K104" s="136" t="b">
        <v>0</v>
      </c>
      <c r="L104" s="136" t="b">
        <v>0</v>
      </c>
      <c r="M104" s="136" t="b">
        <v>1</v>
      </c>
      <c r="N104" s="136" t="b">
        <v>1</v>
      </c>
      <c r="O104" s="136" t="b">
        <v>0</v>
      </c>
      <c r="P104" s="136" t="b">
        <v>0</v>
      </c>
      <c r="Q104" s="136" t="b">
        <v>1</v>
      </c>
      <c r="R104" s="136" t="b">
        <v>1</v>
      </c>
      <c r="S104" s="136" t="b">
        <v>1</v>
      </c>
      <c r="T104" s="136" t="b">
        <v>1</v>
      </c>
    </row>
    <row r="105" spans="1:20" ht="13" x14ac:dyDescent="0.2">
      <c r="A105" s="142" t="s">
        <v>13</v>
      </c>
      <c r="B105" s="147" t="s">
        <v>960</v>
      </c>
      <c r="C105" s="142" t="s">
        <v>961</v>
      </c>
      <c r="D105" s="136" t="s">
        <v>63</v>
      </c>
      <c r="E105" s="136" t="s">
        <v>60</v>
      </c>
      <c r="F105" s="137">
        <v>0.309529</v>
      </c>
      <c r="G105" s="137">
        <v>-3.7699999999999997E-2</v>
      </c>
      <c r="H105" s="137">
        <v>5.104669E-3</v>
      </c>
      <c r="I105" s="138">
        <v>1.5200000000000001E-13</v>
      </c>
      <c r="J105" s="136" t="b">
        <v>1</v>
      </c>
      <c r="K105" s="136" t="b">
        <v>1</v>
      </c>
      <c r="L105" s="136" t="b">
        <v>1</v>
      </c>
      <c r="M105" s="136" t="b">
        <v>1</v>
      </c>
      <c r="N105" s="136" t="b">
        <v>1</v>
      </c>
      <c r="O105" s="136" t="b">
        <v>1</v>
      </c>
      <c r="P105" s="136" t="b">
        <v>1</v>
      </c>
      <c r="Q105" s="136" t="b">
        <v>1</v>
      </c>
      <c r="R105" s="136" t="b">
        <v>1</v>
      </c>
      <c r="S105" s="136" t="b">
        <v>1</v>
      </c>
      <c r="T105" s="136" t="b">
        <v>1</v>
      </c>
    </row>
    <row r="106" spans="1:20" ht="13" x14ac:dyDescent="0.2">
      <c r="A106" s="142" t="s">
        <v>13</v>
      </c>
      <c r="B106" s="147" t="s">
        <v>962</v>
      </c>
      <c r="C106" s="142" t="s">
        <v>963</v>
      </c>
      <c r="D106" s="136" t="s">
        <v>60</v>
      </c>
      <c r="E106" s="136" t="s">
        <v>63</v>
      </c>
      <c r="F106" s="137">
        <v>0.34209273000000001</v>
      </c>
      <c r="G106" s="137">
        <v>-2.7300000000000001E-2</v>
      </c>
      <c r="H106" s="137">
        <v>4.8908689999999999E-3</v>
      </c>
      <c r="I106" s="138">
        <v>2.3800000000000001E-8</v>
      </c>
      <c r="J106" s="136" t="b">
        <v>1</v>
      </c>
      <c r="K106" s="136" t="b">
        <v>1</v>
      </c>
      <c r="L106" s="136" t="b">
        <v>1</v>
      </c>
      <c r="M106" s="136" t="b">
        <v>1</v>
      </c>
      <c r="N106" s="136" t="b">
        <v>1</v>
      </c>
      <c r="O106" s="136" t="b">
        <v>1</v>
      </c>
      <c r="P106" s="136" t="b">
        <v>1</v>
      </c>
      <c r="Q106" s="136" t="b">
        <v>1</v>
      </c>
      <c r="R106" s="136" t="b">
        <v>1</v>
      </c>
      <c r="S106" s="136" t="s">
        <v>247</v>
      </c>
      <c r="T106" s="136" t="b">
        <v>1</v>
      </c>
    </row>
    <row r="107" spans="1:20" ht="13" x14ac:dyDescent="0.2">
      <c r="A107" s="142" t="s">
        <v>13</v>
      </c>
      <c r="B107" s="147" t="s">
        <v>968</v>
      </c>
      <c r="C107" s="142" t="s">
        <v>969</v>
      </c>
      <c r="D107" s="136" t="s">
        <v>67</v>
      </c>
      <c r="E107" s="136" t="s">
        <v>61</v>
      </c>
      <c r="F107" s="137">
        <v>0.34045212000000002</v>
      </c>
      <c r="G107" s="137">
        <v>3.2800000000000003E-2</v>
      </c>
      <c r="H107" s="137">
        <v>5.0099200000000002E-3</v>
      </c>
      <c r="I107" s="138">
        <v>5.8700000000000002E-11</v>
      </c>
      <c r="J107" s="136" t="b">
        <v>1</v>
      </c>
      <c r="K107" s="136" t="b">
        <v>1</v>
      </c>
      <c r="L107" s="136" t="b">
        <v>1</v>
      </c>
      <c r="M107" s="136" t="b">
        <v>1</v>
      </c>
      <c r="N107" s="136" t="b">
        <v>1</v>
      </c>
      <c r="O107" s="136" t="b">
        <v>1</v>
      </c>
      <c r="P107" s="136" t="b">
        <v>1</v>
      </c>
      <c r="Q107" s="150" t="b">
        <v>1</v>
      </c>
      <c r="R107" s="136" t="b">
        <v>1</v>
      </c>
      <c r="S107" s="136" t="b">
        <v>1</v>
      </c>
      <c r="T107" s="136" t="b">
        <v>1</v>
      </c>
    </row>
    <row r="108" spans="1:20" ht="13" x14ac:dyDescent="0.2">
      <c r="A108" s="142" t="s">
        <v>13</v>
      </c>
      <c r="B108" s="147" t="s">
        <v>970</v>
      </c>
      <c r="C108" s="142" t="s">
        <v>971</v>
      </c>
      <c r="D108" s="136" t="s">
        <v>61</v>
      </c>
      <c r="E108" s="136" t="s">
        <v>63</v>
      </c>
      <c r="F108" s="137">
        <v>0.159605</v>
      </c>
      <c r="G108" s="137">
        <v>8.8300000000000003E-2</v>
      </c>
      <c r="H108" s="137">
        <v>7.1787709999999996E-3</v>
      </c>
      <c r="I108" s="138">
        <v>9.0400000000000001E-35</v>
      </c>
      <c r="J108" s="136" t="b">
        <v>1</v>
      </c>
      <c r="K108" s="136" t="b">
        <v>1</v>
      </c>
      <c r="L108" s="136" t="b">
        <v>1</v>
      </c>
      <c r="M108" s="136" t="b">
        <v>1</v>
      </c>
      <c r="N108" s="136" t="b">
        <v>1</v>
      </c>
      <c r="O108" s="136" t="b">
        <v>1</v>
      </c>
      <c r="P108" s="136" t="b">
        <v>1</v>
      </c>
      <c r="Q108" s="136" t="b">
        <v>1</v>
      </c>
      <c r="R108" s="136" t="b">
        <v>1</v>
      </c>
      <c r="S108" s="136" t="b">
        <v>1</v>
      </c>
      <c r="T108" s="136" t="b">
        <v>1</v>
      </c>
    </row>
    <row r="109" spans="1:20" ht="26" x14ac:dyDescent="0.2">
      <c r="A109" s="142" t="s">
        <v>13</v>
      </c>
      <c r="B109" s="147" t="s">
        <v>1954</v>
      </c>
      <c r="C109" s="142" t="s">
        <v>973</v>
      </c>
      <c r="D109" s="136" t="s">
        <v>63</v>
      </c>
      <c r="E109" s="136" t="s">
        <v>60</v>
      </c>
      <c r="F109" s="137">
        <v>9.3826419999999994E-2</v>
      </c>
      <c r="G109" s="137">
        <v>-0.31830000000000003</v>
      </c>
      <c r="H109" s="137">
        <v>8.5874339999999997E-3</v>
      </c>
      <c r="I109" s="138">
        <v>1E-300</v>
      </c>
      <c r="J109" s="136" t="b">
        <v>1</v>
      </c>
      <c r="K109" s="136" t="b">
        <v>1</v>
      </c>
      <c r="L109" s="136" t="b">
        <v>1</v>
      </c>
      <c r="M109" s="136" t="b">
        <v>1</v>
      </c>
      <c r="N109" s="150" t="b">
        <v>1</v>
      </c>
      <c r="O109" s="136" t="b">
        <v>1</v>
      </c>
      <c r="P109" s="136" t="b">
        <v>1</v>
      </c>
      <c r="Q109" s="150" t="b">
        <v>1</v>
      </c>
      <c r="R109" s="136" t="b">
        <v>1</v>
      </c>
      <c r="S109" s="150" t="b">
        <v>1</v>
      </c>
      <c r="T109" s="136" t="b">
        <v>1</v>
      </c>
    </row>
    <row r="110" spans="1:20" ht="13" x14ac:dyDescent="0.2">
      <c r="A110" s="142" t="s">
        <v>13</v>
      </c>
      <c r="B110" s="147" t="s">
        <v>974</v>
      </c>
      <c r="C110" s="142" t="s">
        <v>975</v>
      </c>
      <c r="D110" s="136" t="s">
        <v>60</v>
      </c>
      <c r="E110" s="136" t="s">
        <v>63</v>
      </c>
      <c r="F110" s="137">
        <v>0.39693492000000002</v>
      </c>
      <c r="G110" s="137">
        <v>3.1899999999999998E-2</v>
      </c>
      <c r="H110" s="137">
        <v>4.6979659999999996E-3</v>
      </c>
      <c r="I110" s="138">
        <v>1.1200000000000001E-11</v>
      </c>
      <c r="J110" s="136" t="b">
        <v>1</v>
      </c>
      <c r="K110" s="136" t="b">
        <v>1</v>
      </c>
      <c r="L110" s="136" t="b">
        <v>1</v>
      </c>
      <c r="M110" s="136" t="b">
        <v>1</v>
      </c>
      <c r="N110" s="136" t="b">
        <v>1</v>
      </c>
      <c r="O110" s="136" t="b">
        <v>1</v>
      </c>
      <c r="P110" s="136" t="b">
        <v>1</v>
      </c>
      <c r="Q110" s="136" t="b">
        <v>1</v>
      </c>
      <c r="R110" s="136" t="b">
        <v>1</v>
      </c>
      <c r="S110" s="136" t="b">
        <v>1</v>
      </c>
      <c r="T110" s="136" t="b">
        <v>1</v>
      </c>
    </row>
    <row r="111" spans="1:20" ht="13" x14ac:dyDescent="0.2">
      <c r="A111" s="142" t="s">
        <v>13</v>
      </c>
      <c r="B111" s="147" t="s">
        <v>976</v>
      </c>
      <c r="C111" s="142" t="s">
        <v>977</v>
      </c>
      <c r="D111" s="136" t="s">
        <v>60</v>
      </c>
      <c r="E111" s="136" t="s">
        <v>61</v>
      </c>
      <c r="F111" s="137">
        <v>0.17284424000000001</v>
      </c>
      <c r="G111" s="137">
        <v>-5.0900000000000001E-2</v>
      </c>
      <c r="H111" s="137">
        <v>7.1113189999999996E-3</v>
      </c>
      <c r="I111" s="138">
        <v>8.2100000000000004E-13</v>
      </c>
      <c r="J111" s="136" t="b">
        <v>1</v>
      </c>
      <c r="K111" s="136" t="b">
        <v>1</v>
      </c>
      <c r="L111" s="136" t="s">
        <v>247</v>
      </c>
      <c r="M111" s="136" t="b">
        <v>1</v>
      </c>
      <c r="N111" s="136" t="b">
        <v>1</v>
      </c>
      <c r="O111" s="136" t="b">
        <v>1</v>
      </c>
      <c r="P111" s="136" t="s">
        <v>247</v>
      </c>
      <c r="Q111" s="136" t="b">
        <v>1</v>
      </c>
      <c r="R111" s="136" t="b">
        <v>1</v>
      </c>
      <c r="S111" s="136" t="b">
        <v>1</v>
      </c>
      <c r="T111" s="136" t="b">
        <v>1</v>
      </c>
    </row>
    <row r="112" spans="1:20" ht="13" x14ac:dyDescent="0.2">
      <c r="A112" s="142" t="s">
        <v>13</v>
      </c>
      <c r="B112" s="147" t="s">
        <v>978</v>
      </c>
      <c r="C112" s="142" t="s">
        <v>979</v>
      </c>
      <c r="D112" s="136" t="s">
        <v>60</v>
      </c>
      <c r="E112" s="136" t="s">
        <v>63</v>
      </c>
      <c r="F112" s="137">
        <v>0.147175</v>
      </c>
      <c r="G112" s="137">
        <v>-8.5800000000000001E-2</v>
      </c>
      <c r="H112" s="137">
        <v>5.9140260000000002E-3</v>
      </c>
      <c r="I112" s="138">
        <v>1.08E-47</v>
      </c>
      <c r="J112" s="136" t="b">
        <v>1</v>
      </c>
      <c r="K112" s="136" t="b">
        <v>0</v>
      </c>
      <c r="L112" s="136" t="b">
        <v>1</v>
      </c>
      <c r="M112" s="136" t="b">
        <v>1</v>
      </c>
      <c r="N112" s="136" t="b">
        <v>1</v>
      </c>
      <c r="O112" s="136" t="b">
        <v>0</v>
      </c>
      <c r="P112" s="136" t="b">
        <v>1</v>
      </c>
      <c r="Q112" s="150" t="b">
        <v>1</v>
      </c>
      <c r="R112" s="136" t="b">
        <v>1</v>
      </c>
      <c r="S112" s="136" t="b">
        <v>1</v>
      </c>
      <c r="T112" s="136" t="b">
        <v>1</v>
      </c>
    </row>
    <row r="113" spans="1:20" ht="13" x14ac:dyDescent="0.2">
      <c r="A113" s="142" t="s">
        <v>13</v>
      </c>
      <c r="B113" s="147" t="s">
        <v>980</v>
      </c>
      <c r="C113" s="142" t="s">
        <v>981</v>
      </c>
      <c r="D113" s="136" t="s">
        <v>63</v>
      </c>
      <c r="E113" s="136" t="s">
        <v>60</v>
      </c>
      <c r="F113" s="137">
        <v>0.26834933</v>
      </c>
      <c r="G113" s="137">
        <v>-3.3599999999999998E-2</v>
      </c>
      <c r="H113" s="137">
        <v>5.1842310000000001E-3</v>
      </c>
      <c r="I113" s="138">
        <v>9.0999999999999996E-11</v>
      </c>
      <c r="J113" s="136" t="b">
        <v>1</v>
      </c>
      <c r="K113" s="136" t="b">
        <v>1</v>
      </c>
      <c r="L113" s="136" t="b">
        <v>1</v>
      </c>
      <c r="M113" s="136" t="b">
        <v>1</v>
      </c>
      <c r="N113" s="136" t="b">
        <v>1</v>
      </c>
      <c r="O113" s="136" t="b">
        <v>1</v>
      </c>
      <c r="P113" s="136" t="b">
        <v>1</v>
      </c>
      <c r="Q113" s="136" t="b">
        <v>1</v>
      </c>
      <c r="R113" s="136" t="b">
        <v>1</v>
      </c>
      <c r="S113" s="136" t="b">
        <v>1</v>
      </c>
      <c r="T113" s="136" t="b">
        <v>1</v>
      </c>
    </row>
    <row r="114" spans="1:20" ht="13" x14ac:dyDescent="0.2">
      <c r="A114" s="142" t="s">
        <v>13</v>
      </c>
      <c r="B114" s="147" t="s">
        <v>982</v>
      </c>
      <c r="C114" s="142" t="s">
        <v>983</v>
      </c>
      <c r="D114" s="136" t="s">
        <v>60</v>
      </c>
      <c r="E114" s="136" t="s">
        <v>63</v>
      </c>
      <c r="F114" s="137">
        <v>0.220002</v>
      </c>
      <c r="G114" s="137">
        <v>-4.2900000000000001E-2</v>
      </c>
      <c r="H114" s="137">
        <v>5.7892280000000004E-3</v>
      </c>
      <c r="I114" s="138">
        <v>1.2599999999999999E-13</v>
      </c>
      <c r="J114" s="136" t="b">
        <v>1</v>
      </c>
      <c r="K114" s="136" t="b">
        <v>1</v>
      </c>
      <c r="L114" s="136" t="b">
        <v>1</v>
      </c>
      <c r="M114" s="136" t="b">
        <v>1</v>
      </c>
      <c r="N114" s="136" t="b">
        <v>1</v>
      </c>
      <c r="O114" s="136" t="s">
        <v>247</v>
      </c>
      <c r="P114" s="136" t="b">
        <v>1</v>
      </c>
      <c r="Q114" s="136" t="b">
        <v>1</v>
      </c>
      <c r="R114" s="136" t="b">
        <v>1</v>
      </c>
      <c r="S114" s="136" t="b">
        <v>1</v>
      </c>
      <c r="T114" s="136" t="b">
        <v>1</v>
      </c>
    </row>
    <row r="115" spans="1:20" ht="13" x14ac:dyDescent="0.2">
      <c r="A115" s="142" t="s">
        <v>13</v>
      </c>
      <c r="B115" s="147" t="s">
        <v>984</v>
      </c>
      <c r="C115" s="142" t="s">
        <v>985</v>
      </c>
      <c r="D115" s="136" t="s">
        <v>63</v>
      </c>
      <c r="E115" s="136" t="s">
        <v>60</v>
      </c>
      <c r="F115" s="137">
        <v>0.33995368999999998</v>
      </c>
      <c r="G115" s="137">
        <v>4.6199999999999998E-2</v>
      </c>
      <c r="H115" s="137">
        <v>4.8023919999999999E-3</v>
      </c>
      <c r="I115" s="138">
        <v>6.5700000000000002E-22</v>
      </c>
      <c r="J115" s="136" t="b">
        <v>1</v>
      </c>
      <c r="K115" s="136" t="b">
        <v>1</v>
      </c>
      <c r="L115" s="136" t="b">
        <v>1</v>
      </c>
      <c r="M115" s="136" t="b">
        <v>1</v>
      </c>
      <c r="N115" s="136" t="b">
        <v>1</v>
      </c>
      <c r="O115" s="136" t="b">
        <v>1</v>
      </c>
      <c r="P115" s="136" t="b">
        <v>1</v>
      </c>
      <c r="Q115" s="150" t="b">
        <v>1</v>
      </c>
      <c r="R115" s="136" t="b">
        <v>1</v>
      </c>
      <c r="S115" s="136" t="b">
        <v>1</v>
      </c>
      <c r="T115" s="136" t="b">
        <v>1</v>
      </c>
    </row>
    <row r="116" spans="1:20" ht="13" x14ac:dyDescent="0.2">
      <c r="A116" s="142" t="s">
        <v>13</v>
      </c>
      <c r="B116" s="147" t="s">
        <v>986</v>
      </c>
      <c r="C116" s="142" t="s">
        <v>987</v>
      </c>
      <c r="D116" s="136" t="s">
        <v>63</v>
      </c>
      <c r="E116" s="136" t="s">
        <v>60</v>
      </c>
      <c r="F116" s="137">
        <v>0.10334764</v>
      </c>
      <c r="G116" s="137">
        <v>4.7899999999999998E-2</v>
      </c>
      <c r="H116" s="137">
        <v>8.1398800000000004E-3</v>
      </c>
      <c r="I116" s="138">
        <v>3.9899999999999997E-9</v>
      </c>
      <c r="J116" s="136" t="b">
        <v>1</v>
      </c>
      <c r="K116" s="136" t="b">
        <v>1</v>
      </c>
      <c r="L116" s="136" t="b">
        <v>1</v>
      </c>
      <c r="M116" s="136" t="b">
        <v>1</v>
      </c>
      <c r="N116" s="136" t="b">
        <v>1</v>
      </c>
      <c r="O116" s="136" t="b">
        <v>1</v>
      </c>
      <c r="P116" s="136" t="b">
        <v>1</v>
      </c>
      <c r="Q116" s="136" t="b">
        <v>1</v>
      </c>
      <c r="R116" s="136" t="b">
        <v>1</v>
      </c>
      <c r="S116" s="136" t="b">
        <v>1</v>
      </c>
      <c r="T116" s="136" t="b">
        <v>1</v>
      </c>
    </row>
    <row r="117" spans="1:20" ht="13" x14ac:dyDescent="0.2">
      <c r="A117" s="142" t="s">
        <v>13</v>
      </c>
      <c r="B117" s="147" t="s">
        <v>988</v>
      </c>
      <c r="C117" s="142" t="s">
        <v>989</v>
      </c>
      <c r="D117" s="136" t="s">
        <v>67</v>
      </c>
      <c r="E117" s="136" t="s">
        <v>60</v>
      </c>
      <c r="F117" s="137">
        <v>4.9547729999999998E-2</v>
      </c>
      <c r="G117" s="137">
        <v>7.6200000000000004E-2</v>
      </c>
      <c r="H117" s="137">
        <v>1.1831191E-2</v>
      </c>
      <c r="I117" s="138">
        <v>1.19E-10</v>
      </c>
      <c r="J117" s="136" t="b">
        <v>1</v>
      </c>
      <c r="K117" s="136" t="b">
        <v>1</v>
      </c>
      <c r="L117" s="136" t="b">
        <v>1</v>
      </c>
      <c r="M117" s="136" t="b">
        <v>1</v>
      </c>
      <c r="N117" s="136" t="b">
        <v>1</v>
      </c>
      <c r="O117" s="136" t="b">
        <v>1</v>
      </c>
      <c r="P117" s="136" t="b">
        <v>1</v>
      </c>
      <c r="Q117" s="150" t="b">
        <v>1</v>
      </c>
      <c r="R117" s="136" t="b">
        <v>1</v>
      </c>
      <c r="S117" s="136" t="b">
        <v>1</v>
      </c>
      <c r="T117" s="136" t="b">
        <v>1</v>
      </c>
    </row>
    <row r="118" spans="1:20" ht="13" x14ac:dyDescent="0.2">
      <c r="A118" s="142" t="s">
        <v>13</v>
      </c>
      <c r="B118" s="147" t="s">
        <v>990</v>
      </c>
      <c r="C118" s="142" t="s">
        <v>991</v>
      </c>
      <c r="D118" s="136" t="s">
        <v>61</v>
      </c>
      <c r="E118" s="136" t="s">
        <v>67</v>
      </c>
      <c r="F118" s="137">
        <v>0.536802</v>
      </c>
      <c r="G118" s="137">
        <v>2.64E-2</v>
      </c>
      <c r="H118" s="137">
        <v>4.6471639999999996E-3</v>
      </c>
      <c r="I118" s="138">
        <v>1.3399999999999999E-8</v>
      </c>
      <c r="J118" s="136" t="b">
        <v>1</v>
      </c>
      <c r="K118" s="136" t="b">
        <v>1</v>
      </c>
      <c r="L118" s="136" t="b">
        <v>1</v>
      </c>
      <c r="M118" s="136" t="b">
        <v>1</v>
      </c>
      <c r="N118" s="136" t="b">
        <v>1</v>
      </c>
      <c r="O118" s="136" t="b">
        <v>1</v>
      </c>
      <c r="P118" s="136" t="b">
        <v>1</v>
      </c>
      <c r="Q118" s="136" t="b">
        <v>1</v>
      </c>
      <c r="R118" s="136" t="b">
        <v>1</v>
      </c>
      <c r="S118" s="136" t="b">
        <v>1</v>
      </c>
      <c r="T118" s="136" t="b">
        <v>1</v>
      </c>
    </row>
    <row r="119" spans="1:20" ht="13" x14ac:dyDescent="0.2">
      <c r="A119" s="142" t="s">
        <v>13</v>
      </c>
      <c r="B119" s="147" t="s">
        <v>857</v>
      </c>
      <c r="C119" s="142" t="s">
        <v>858</v>
      </c>
      <c r="D119" s="136" t="s">
        <v>67</v>
      </c>
      <c r="E119" s="136" t="s">
        <v>61</v>
      </c>
      <c r="F119" s="137">
        <v>7.2069999999999995E-2</v>
      </c>
      <c r="G119" s="137">
        <v>8.0699999999999994E-2</v>
      </c>
      <c r="H119" s="137">
        <v>8.6398150000000003E-3</v>
      </c>
      <c r="I119" s="138">
        <v>9.5900000000000006E-21</v>
      </c>
      <c r="J119" s="136" t="b">
        <v>1</v>
      </c>
      <c r="K119" s="136" t="b">
        <v>1</v>
      </c>
      <c r="L119" s="136" t="b">
        <v>1</v>
      </c>
      <c r="M119" s="136" t="b">
        <v>1</v>
      </c>
      <c r="N119" s="136" t="b">
        <v>1</v>
      </c>
      <c r="O119" s="136" t="b">
        <v>1</v>
      </c>
      <c r="P119" s="136" t="b">
        <v>1</v>
      </c>
      <c r="Q119" s="136" t="b">
        <v>1</v>
      </c>
      <c r="R119" s="136" t="b">
        <v>1</v>
      </c>
      <c r="S119" s="136" t="b">
        <v>1</v>
      </c>
      <c r="T119" s="136" t="b">
        <v>1</v>
      </c>
    </row>
    <row r="120" spans="1:20" ht="13" x14ac:dyDescent="0.2">
      <c r="A120" s="142" t="s">
        <v>13</v>
      </c>
      <c r="B120" s="147" t="s">
        <v>992</v>
      </c>
      <c r="C120" s="142" t="s">
        <v>993</v>
      </c>
      <c r="D120" s="136" t="s">
        <v>61</v>
      </c>
      <c r="E120" s="136" t="s">
        <v>63</v>
      </c>
      <c r="F120" s="137">
        <v>0.31377513000000001</v>
      </c>
      <c r="G120" s="137">
        <v>3.0499999999999999E-2</v>
      </c>
      <c r="H120" s="137">
        <v>5.0817090000000002E-3</v>
      </c>
      <c r="I120" s="138">
        <v>1.9500000000000001E-9</v>
      </c>
      <c r="J120" s="136" t="b">
        <v>1</v>
      </c>
      <c r="K120" s="136" t="b">
        <v>1</v>
      </c>
      <c r="L120" s="136" t="b">
        <v>1</v>
      </c>
      <c r="M120" s="136" t="b">
        <v>1</v>
      </c>
      <c r="N120" s="136" t="b">
        <v>1</v>
      </c>
      <c r="O120" s="136" t="b">
        <v>1</v>
      </c>
      <c r="P120" s="136" t="b">
        <v>1</v>
      </c>
      <c r="Q120" s="150" t="b">
        <v>1</v>
      </c>
      <c r="R120" s="136" t="b">
        <v>1</v>
      </c>
      <c r="S120" s="136" t="b">
        <v>1</v>
      </c>
      <c r="T120" s="136" t="b">
        <v>1</v>
      </c>
    </row>
    <row r="121" spans="1:20" ht="13" x14ac:dyDescent="0.2">
      <c r="A121" s="142" t="s">
        <v>13</v>
      </c>
      <c r="B121" s="147" t="s">
        <v>871</v>
      </c>
      <c r="C121" s="142" t="s">
        <v>872</v>
      </c>
      <c r="D121" s="136" t="s">
        <v>60</v>
      </c>
      <c r="E121" s="136" t="s">
        <v>63</v>
      </c>
      <c r="F121" s="137">
        <v>0.34009303000000002</v>
      </c>
      <c r="G121" s="137">
        <v>2.6800000000000001E-2</v>
      </c>
      <c r="H121" s="137">
        <v>4.8044050000000003E-3</v>
      </c>
      <c r="I121" s="138">
        <v>2.4299999999999999E-8</v>
      </c>
      <c r="J121" s="136" t="b">
        <v>1</v>
      </c>
      <c r="K121" s="136" t="b">
        <v>0</v>
      </c>
      <c r="L121" s="136" t="s">
        <v>247</v>
      </c>
      <c r="M121" s="136" t="b">
        <v>1</v>
      </c>
      <c r="N121" s="136" t="b">
        <v>1</v>
      </c>
      <c r="O121" s="136" t="b">
        <v>0</v>
      </c>
      <c r="P121" s="136" t="s">
        <v>247</v>
      </c>
      <c r="Q121" s="136" t="b">
        <v>1</v>
      </c>
      <c r="R121" s="136" t="b">
        <v>1</v>
      </c>
      <c r="S121" s="136" t="b">
        <v>1</v>
      </c>
      <c r="T121" s="136" t="b">
        <v>1</v>
      </c>
    </row>
    <row r="122" spans="1:20" ht="13" x14ac:dyDescent="0.2">
      <c r="A122" s="142" t="s">
        <v>13</v>
      </c>
      <c r="B122" s="147" t="s">
        <v>994</v>
      </c>
      <c r="C122" s="142" t="s">
        <v>995</v>
      </c>
      <c r="D122" s="136" t="s">
        <v>60</v>
      </c>
      <c r="E122" s="136" t="s">
        <v>61</v>
      </c>
      <c r="F122" s="137">
        <v>0.23529971999999999</v>
      </c>
      <c r="G122" s="137">
        <v>4.3299999999999998E-2</v>
      </c>
      <c r="H122" s="137">
        <v>5.6633999999999999E-3</v>
      </c>
      <c r="I122" s="138">
        <v>2.08E-14</v>
      </c>
      <c r="J122" s="136" t="b">
        <v>1</v>
      </c>
      <c r="K122" s="136" t="s">
        <v>247</v>
      </c>
      <c r="L122" s="136" t="s">
        <v>247</v>
      </c>
      <c r="M122" s="136" t="b">
        <v>1</v>
      </c>
      <c r="N122" s="136" t="b">
        <v>1</v>
      </c>
      <c r="O122" s="136" t="s">
        <v>247</v>
      </c>
      <c r="P122" s="136" t="s">
        <v>247</v>
      </c>
      <c r="Q122" s="136" t="b">
        <v>1</v>
      </c>
      <c r="R122" s="136" t="b">
        <v>1</v>
      </c>
      <c r="S122" s="136" t="b">
        <v>1</v>
      </c>
      <c r="T122" s="136" t="b">
        <v>1</v>
      </c>
    </row>
    <row r="123" spans="1:20" ht="13" x14ac:dyDescent="0.2">
      <c r="A123" s="142" t="s">
        <v>13</v>
      </c>
      <c r="B123" s="147" t="s">
        <v>996</v>
      </c>
      <c r="C123" s="142" t="s">
        <v>997</v>
      </c>
      <c r="D123" s="136" t="s">
        <v>63</v>
      </c>
      <c r="E123" s="136" t="s">
        <v>60</v>
      </c>
      <c r="F123" s="137">
        <v>0.11859938</v>
      </c>
      <c r="G123" s="137">
        <v>-4.4600000000000001E-2</v>
      </c>
      <c r="H123" s="137">
        <v>7.485457E-3</v>
      </c>
      <c r="I123" s="138">
        <v>2.5500000000000001E-9</v>
      </c>
      <c r="J123" s="136" t="b">
        <v>1</v>
      </c>
      <c r="K123" s="136" t="b">
        <v>1</v>
      </c>
      <c r="L123" s="136" t="b">
        <v>1</v>
      </c>
      <c r="M123" s="136" t="b">
        <v>1</v>
      </c>
      <c r="N123" s="136" t="b">
        <v>1</v>
      </c>
      <c r="O123" s="136" t="b">
        <v>1</v>
      </c>
      <c r="P123" s="136" t="b">
        <v>1</v>
      </c>
      <c r="Q123" s="136" t="b">
        <v>1</v>
      </c>
      <c r="R123" s="136" t="b">
        <v>1</v>
      </c>
      <c r="S123" s="136" t="b">
        <v>1</v>
      </c>
      <c r="T123" s="136" t="b">
        <v>1</v>
      </c>
    </row>
    <row r="124" spans="1:20" ht="13" x14ac:dyDescent="0.2">
      <c r="A124" s="142" t="s">
        <v>13</v>
      </c>
      <c r="B124" s="147" t="s">
        <v>998</v>
      </c>
      <c r="C124" s="142" t="s">
        <v>999</v>
      </c>
      <c r="D124" s="136" t="s">
        <v>60</v>
      </c>
      <c r="E124" s="136" t="s">
        <v>63</v>
      </c>
      <c r="F124" s="137">
        <v>0.16859423000000001</v>
      </c>
      <c r="G124" s="137">
        <v>3.5900000000000001E-2</v>
      </c>
      <c r="H124" s="137">
        <v>6.1019469999999999E-3</v>
      </c>
      <c r="I124" s="138">
        <v>4.0199999999999998E-9</v>
      </c>
      <c r="J124" s="136" t="b">
        <v>1</v>
      </c>
      <c r="K124" s="136" t="b">
        <v>1</v>
      </c>
      <c r="L124" s="136" t="b">
        <v>1</v>
      </c>
      <c r="M124" s="136" t="s">
        <v>247</v>
      </c>
      <c r="N124" s="136" t="b">
        <v>1</v>
      </c>
      <c r="O124" s="136" t="b">
        <v>1</v>
      </c>
      <c r="P124" s="136" t="b">
        <v>1</v>
      </c>
      <c r="Q124" s="136" t="b">
        <v>1</v>
      </c>
      <c r="R124" s="136" t="b">
        <v>1</v>
      </c>
      <c r="S124" s="136" t="b">
        <v>1</v>
      </c>
      <c r="T124" s="136" t="b">
        <v>1</v>
      </c>
    </row>
    <row r="125" spans="1:20" ht="13" x14ac:dyDescent="0.2">
      <c r="A125" s="142" t="s">
        <v>13</v>
      </c>
      <c r="B125" s="147" t="s">
        <v>373</v>
      </c>
      <c r="C125" s="142" t="s">
        <v>729</v>
      </c>
      <c r="D125" s="136" t="s">
        <v>67</v>
      </c>
      <c r="E125" s="136" t="s">
        <v>61</v>
      </c>
      <c r="F125" s="137">
        <v>0.43836199999999997</v>
      </c>
      <c r="G125" s="137">
        <v>2.5999999999999999E-2</v>
      </c>
      <c r="H125" s="137">
        <v>4.6858840000000004E-3</v>
      </c>
      <c r="I125" s="138">
        <v>2.88E-8</v>
      </c>
      <c r="J125" s="136" t="b">
        <v>1</v>
      </c>
      <c r="K125" s="136" t="b">
        <v>1</v>
      </c>
      <c r="L125" s="136" t="b">
        <v>1</v>
      </c>
      <c r="M125" s="136" t="b">
        <v>1</v>
      </c>
      <c r="N125" s="136" t="b">
        <v>1</v>
      </c>
      <c r="O125" s="136" t="b">
        <v>1</v>
      </c>
      <c r="P125" s="136" t="b">
        <v>1</v>
      </c>
      <c r="Q125" s="136" t="b">
        <v>1</v>
      </c>
      <c r="R125" s="136" t="b">
        <v>1</v>
      </c>
      <c r="S125" s="136" t="b">
        <v>1</v>
      </c>
      <c r="T125" s="136" t="b">
        <v>1</v>
      </c>
    </row>
    <row r="126" spans="1:20" ht="13" x14ac:dyDescent="0.2">
      <c r="A126" s="142" t="s">
        <v>14</v>
      </c>
      <c r="B126" s="147" t="s">
        <v>892</v>
      </c>
      <c r="C126" s="142" t="s">
        <v>893</v>
      </c>
      <c r="D126" s="136" t="s">
        <v>67</v>
      </c>
      <c r="E126" s="136" t="s">
        <v>61</v>
      </c>
      <c r="F126" s="137">
        <v>0.37074418999999997</v>
      </c>
      <c r="G126" s="137">
        <v>2.6800000000000001E-2</v>
      </c>
      <c r="H126" s="137">
        <v>4.7175749999999999E-3</v>
      </c>
      <c r="I126" s="138">
        <v>1.3399999999999999E-8</v>
      </c>
      <c r="J126" s="136" t="b">
        <v>1</v>
      </c>
      <c r="K126" s="136" t="b">
        <v>1</v>
      </c>
      <c r="L126" s="136" t="s">
        <v>247</v>
      </c>
      <c r="M126" s="136" t="b">
        <v>1</v>
      </c>
      <c r="N126" s="136" t="b">
        <v>1</v>
      </c>
      <c r="O126" s="136" t="b">
        <v>1</v>
      </c>
      <c r="P126" s="136" t="s">
        <v>247</v>
      </c>
      <c r="Q126" s="136" t="b">
        <v>1</v>
      </c>
      <c r="R126" s="150" t="b">
        <v>1</v>
      </c>
      <c r="S126" s="136" t="b">
        <v>1</v>
      </c>
      <c r="T126" s="136" t="b">
        <v>1</v>
      </c>
    </row>
    <row r="127" spans="1:20" ht="13" x14ac:dyDescent="0.2">
      <c r="A127" s="142" t="s">
        <v>14</v>
      </c>
      <c r="B127" s="147" t="s">
        <v>1000</v>
      </c>
      <c r="C127" s="142" t="s">
        <v>1001</v>
      </c>
      <c r="D127" s="136" t="s">
        <v>61</v>
      </c>
      <c r="E127" s="136" t="s">
        <v>67</v>
      </c>
      <c r="F127" s="137">
        <v>0.38446900000000001</v>
      </c>
      <c r="G127" s="137">
        <v>2.63E-2</v>
      </c>
      <c r="H127" s="137">
        <v>4.6672110000000001E-3</v>
      </c>
      <c r="I127" s="138">
        <v>1.7500000000000001E-8</v>
      </c>
      <c r="J127" s="136" t="b">
        <v>1</v>
      </c>
      <c r="K127" s="136" t="b">
        <v>1</v>
      </c>
      <c r="L127" s="136" t="b">
        <v>1</v>
      </c>
      <c r="M127" s="136" t="b">
        <v>1</v>
      </c>
      <c r="N127" s="136" t="b">
        <v>1</v>
      </c>
      <c r="O127" s="136" t="b">
        <v>1</v>
      </c>
      <c r="P127" s="136" t="b">
        <v>1</v>
      </c>
      <c r="Q127" s="136" t="b">
        <v>1</v>
      </c>
      <c r="R127" s="136" t="b">
        <v>1</v>
      </c>
      <c r="S127" s="136" t="b">
        <v>1</v>
      </c>
      <c r="T127" s="136" t="b">
        <v>1</v>
      </c>
    </row>
    <row r="128" spans="1:20" ht="13" x14ac:dyDescent="0.2">
      <c r="A128" s="142" t="s">
        <v>14</v>
      </c>
      <c r="B128" s="147" t="s">
        <v>894</v>
      </c>
      <c r="C128" s="142" t="s">
        <v>895</v>
      </c>
      <c r="D128" s="136" t="s">
        <v>60</v>
      </c>
      <c r="E128" s="136" t="s">
        <v>63</v>
      </c>
      <c r="F128" s="137">
        <v>0.44878991000000001</v>
      </c>
      <c r="G128" s="137">
        <v>3.3099999999999997E-2</v>
      </c>
      <c r="H128" s="137">
        <v>4.6505890000000001E-3</v>
      </c>
      <c r="I128" s="138">
        <v>1.1E-12</v>
      </c>
      <c r="J128" s="136" t="b">
        <v>1</v>
      </c>
      <c r="K128" s="136" t="b">
        <v>1</v>
      </c>
      <c r="L128" s="136" t="b">
        <v>1</v>
      </c>
      <c r="M128" s="136" t="b">
        <v>1</v>
      </c>
      <c r="N128" s="136" t="b">
        <v>1</v>
      </c>
      <c r="O128" s="136" t="b">
        <v>1</v>
      </c>
      <c r="P128" s="136" t="b">
        <v>1</v>
      </c>
      <c r="Q128" s="136" t="b">
        <v>1</v>
      </c>
      <c r="R128" s="136" t="b">
        <v>1</v>
      </c>
      <c r="S128" s="136" t="b">
        <v>1</v>
      </c>
      <c r="T128" s="136" t="b">
        <v>1</v>
      </c>
    </row>
    <row r="129" spans="1:20" ht="13" x14ac:dyDescent="0.2">
      <c r="A129" s="142" t="s">
        <v>14</v>
      </c>
      <c r="B129" s="147" t="s">
        <v>896</v>
      </c>
      <c r="C129" s="142" t="s">
        <v>897</v>
      </c>
      <c r="D129" s="136" t="s">
        <v>61</v>
      </c>
      <c r="E129" s="136" t="s">
        <v>67</v>
      </c>
      <c r="F129" s="137">
        <v>0.33921753999999998</v>
      </c>
      <c r="G129" s="137">
        <v>2.8500000000000001E-2</v>
      </c>
      <c r="H129" s="137">
        <v>4.727935E-3</v>
      </c>
      <c r="I129" s="138">
        <v>1.6600000000000001E-9</v>
      </c>
      <c r="J129" s="136" t="b">
        <v>1</v>
      </c>
      <c r="K129" s="136" t="b">
        <v>1</v>
      </c>
      <c r="L129" s="136" t="b">
        <v>1</v>
      </c>
      <c r="M129" s="136" t="b">
        <v>1</v>
      </c>
      <c r="N129" s="136" t="b">
        <v>1</v>
      </c>
      <c r="O129" s="136" t="b">
        <v>1</v>
      </c>
      <c r="P129" s="136" t="b">
        <v>1</v>
      </c>
      <c r="Q129" s="136" t="b">
        <v>1</v>
      </c>
      <c r="R129" s="136" t="b">
        <v>1</v>
      </c>
      <c r="S129" s="136" t="b">
        <v>1</v>
      </c>
      <c r="T129" s="136" t="b">
        <v>1</v>
      </c>
    </row>
    <row r="130" spans="1:20" ht="13" x14ac:dyDescent="0.2">
      <c r="A130" s="142" t="s">
        <v>14</v>
      </c>
      <c r="B130" s="147" t="s">
        <v>1002</v>
      </c>
      <c r="C130" s="142" t="s">
        <v>1003</v>
      </c>
      <c r="D130" s="136" t="s">
        <v>67</v>
      </c>
      <c r="E130" s="136" t="s">
        <v>61</v>
      </c>
      <c r="F130" s="137">
        <v>0.2394</v>
      </c>
      <c r="G130" s="137">
        <v>3.7100000000000001E-2</v>
      </c>
      <c r="H130" s="137">
        <v>5.2987659999999999E-3</v>
      </c>
      <c r="I130" s="138">
        <v>2.5299999999999999E-12</v>
      </c>
      <c r="J130" s="136" t="b">
        <v>1</v>
      </c>
      <c r="K130" s="136" t="b">
        <v>1</v>
      </c>
      <c r="L130" s="136" t="b">
        <v>1</v>
      </c>
      <c r="M130" s="136" t="b">
        <v>1</v>
      </c>
      <c r="N130" s="136" t="b">
        <v>1</v>
      </c>
      <c r="O130" s="136" t="b">
        <v>1</v>
      </c>
      <c r="P130" s="136" t="b">
        <v>1</v>
      </c>
      <c r="Q130" s="136" t="b">
        <v>1</v>
      </c>
      <c r="R130" s="136" t="b">
        <v>1</v>
      </c>
      <c r="S130" s="136" t="b">
        <v>1</v>
      </c>
      <c r="T130" s="136" t="b">
        <v>1</v>
      </c>
    </row>
    <row r="131" spans="1:20" ht="13" x14ac:dyDescent="0.2">
      <c r="A131" s="142" t="s">
        <v>14</v>
      </c>
      <c r="B131" s="147" t="s">
        <v>1004</v>
      </c>
      <c r="C131" s="142" t="s">
        <v>1005</v>
      </c>
      <c r="D131" s="136" t="s">
        <v>60</v>
      </c>
      <c r="E131" s="136" t="s">
        <v>61</v>
      </c>
      <c r="F131" s="137">
        <v>0.53460865000000002</v>
      </c>
      <c r="G131" s="137">
        <v>3.8699999999999998E-2</v>
      </c>
      <c r="H131" s="137">
        <v>4.5922660000000002E-3</v>
      </c>
      <c r="I131" s="138">
        <v>3.54E-17</v>
      </c>
      <c r="J131" s="136" t="b">
        <v>1</v>
      </c>
      <c r="K131" s="136" t="b">
        <v>0</v>
      </c>
      <c r="L131" s="136" t="s">
        <v>247</v>
      </c>
      <c r="M131" s="136" t="b">
        <v>1</v>
      </c>
      <c r="N131" s="136" t="b">
        <v>1</v>
      </c>
      <c r="O131" s="136" t="b">
        <v>0</v>
      </c>
      <c r="P131" s="136" t="s">
        <v>247</v>
      </c>
      <c r="Q131" s="136" t="b">
        <v>1</v>
      </c>
      <c r="R131" s="136" t="b">
        <v>1</v>
      </c>
      <c r="S131" s="136" t="b">
        <v>1</v>
      </c>
      <c r="T131" s="136" t="b">
        <v>1</v>
      </c>
    </row>
    <row r="132" spans="1:20" ht="13" x14ac:dyDescent="0.2">
      <c r="A132" s="142" t="s">
        <v>14</v>
      </c>
      <c r="B132" s="147" t="s">
        <v>1006</v>
      </c>
      <c r="C132" s="142" t="s">
        <v>1007</v>
      </c>
      <c r="D132" s="136" t="s">
        <v>67</v>
      </c>
      <c r="E132" s="136" t="s">
        <v>61</v>
      </c>
      <c r="F132" s="137">
        <v>0.33673718000000002</v>
      </c>
      <c r="G132" s="137">
        <v>-9.7699999999999995E-2</v>
      </c>
      <c r="H132" s="137">
        <v>4.9409420000000003E-3</v>
      </c>
      <c r="I132" s="138">
        <v>5.0300000000000004E-87</v>
      </c>
      <c r="J132" s="136" t="b">
        <v>1</v>
      </c>
      <c r="K132" s="136" t="b">
        <v>1</v>
      </c>
      <c r="L132" s="136" t="b">
        <v>1</v>
      </c>
      <c r="M132" s="136" t="b">
        <v>1</v>
      </c>
      <c r="N132" s="136" t="b">
        <v>1</v>
      </c>
      <c r="O132" s="136" t="b">
        <v>1</v>
      </c>
      <c r="P132" s="136" t="b">
        <v>1</v>
      </c>
      <c r="Q132" s="136" t="b">
        <v>1</v>
      </c>
      <c r="R132" s="136" t="b">
        <v>1</v>
      </c>
      <c r="S132" s="136" t="b">
        <v>1</v>
      </c>
      <c r="T132" s="136" t="b">
        <v>1</v>
      </c>
    </row>
    <row r="133" spans="1:20" ht="13" x14ac:dyDescent="0.2">
      <c r="A133" s="142" t="s">
        <v>14</v>
      </c>
      <c r="B133" s="147" t="s">
        <v>1008</v>
      </c>
      <c r="C133" s="142" t="s">
        <v>1009</v>
      </c>
      <c r="D133" s="136" t="s">
        <v>61</v>
      </c>
      <c r="E133" s="136" t="s">
        <v>67</v>
      </c>
      <c r="F133" s="137">
        <v>1.5912269999999999E-2</v>
      </c>
      <c r="G133" s="137">
        <v>9.9199999999999997E-2</v>
      </c>
      <c r="H133" s="137">
        <v>1.7340116999999999E-2</v>
      </c>
      <c r="I133" s="138">
        <v>1.0600000000000001E-8</v>
      </c>
      <c r="J133" s="136" t="s">
        <v>247</v>
      </c>
      <c r="K133" s="136" t="b">
        <v>1</v>
      </c>
      <c r="L133" s="136" t="b">
        <v>1</v>
      </c>
      <c r="M133" s="136" t="b">
        <v>1</v>
      </c>
      <c r="N133" s="136" t="s">
        <v>247</v>
      </c>
      <c r="O133" s="136" t="b">
        <v>1</v>
      </c>
      <c r="P133" s="136" t="b">
        <v>1</v>
      </c>
      <c r="Q133" s="136" t="b">
        <v>1</v>
      </c>
      <c r="R133" s="136" t="s">
        <v>247</v>
      </c>
      <c r="S133" s="136" t="s">
        <v>247</v>
      </c>
      <c r="T133" s="136" t="b">
        <v>1</v>
      </c>
    </row>
    <row r="134" spans="1:20" ht="13" x14ac:dyDescent="0.2">
      <c r="A134" s="142" t="s">
        <v>14</v>
      </c>
      <c r="B134" s="147" t="s">
        <v>1010</v>
      </c>
      <c r="C134" s="142" t="s">
        <v>1011</v>
      </c>
      <c r="D134" s="136" t="s">
        <v>67</v>
      </c>
      <c r="E134" s="136" t="s">
        <v>60</v>
      </c>
      <c r="F134" s="137">
        <v>0.21052876000000001</v>
      </c>
      <c r="G134" s="137">
        <v>-3.4200000000000001E-2</v>
      </c>
      <c r="H134" s="137">
        <v>5.8486479999999997E-3</v>
      </c>
      <c r="I134" s="138">
        <v>4.9900000000000003E-9</v>
      </c>
      <c r="J134" s="136" t="b">
        <v>1</v>
      </c>
      <c r="K134" s="136" t="s">
        <v>247</v>
      </c>
      <c r="L134" s="136" t="b">
        <v>1</v>
      </c>
      <c r="M134" s="136" t="b">
        <v>1</v>
      </c>
      <c r="N134" s="136" t="b">
        <v>1</v>
      </c>
      <c r="O134" s="136" t="b">
        <v>1</v>
      </c>
      <c r="P134" s="136" t="b">
        <v>1</v>
      </c>
      <c r="Q134" s="136" t="b">
        <v>1</v>
      </c>
      <c r="R134" s="136" t="b">
        <v>1</v>
      </c>
      <c r="S134" s="136" t="b">
        <v>1</v>
      </c>
      <c r="T134" s="136" t="b">
        <v>1</v>
      </c>
    </row>
    <row r="135" spans="1:20" ht="13" x14ac:dyDescent="0.2">
      <c r="A135" s="142" t="s">
        <v>14</v>
      </c>
      <c r="B135" s="147" t="s">
        <v>1012</v>
      </c>
      <c r="C135" s="142" t="s">
        <v>1013</v>
      </c>
      <c r="D135" s="136" t="s">
        <v>61</v>
      </c>
      <c r="E135" s="136" t="s">
        <v>67</v>
      </c>
      <c r="F135" s="137">
        <v>3.5732199999999999E-2</v>
      </c>
      <c r="G135" s="137">
        <v>0.17069999999999999</v>
      </c>
      <c r="H135" s="137">
        <v>1.2960935E-2</v>
      </c>
      <c r="I135" s="138">
        <v>1.3E-39</v>
      </c>
      <c r="J135" s="136" t="b">
        <v>1</v>
      </c>
      <c r="K135" s="136" t="b">
        <v>1</v>
      </c>
      <c r="L135" s="136" t="b">
        <v>1</v>
      </c>
      <c r="M135" s="136" t="b">
        <v>1</v>
      </c>
      <c r="N135" s="136" t="b">
        <v>1</v>
      </c>
      <c r="O135" s="136" t="b">
        <v>1</v>
      </c>
      <c r="P135" s="136" t="b">
        <v>1</v>
      </c>
      <c r="Q135" s="136" t="b">
        <v>1</v>
      </c>
      <c r="R135" s="136" t="b">
        <v>1</v>
      </c>
      <c r="S135" s="136" t="b">
        <v>1</v>
      </c>
      <c r="T135" s="136" t="b">
        <v>1</v>
      </c>
    </row>
    <row r="136" spans="1:20" ht="26" x14ac:dyDescent="0.2">
      <c r="A136" s="142" t="s">
        <v>14</v>
      </c>
      <c r="B136" s="147" t="s">
        <v>1955</v>
      </c>
      <c r="C136" s="142" t="s">
        <v>1015</v>
      </c>
      <c r="D136" s="136" t="s">
        <v>60</v>
      </c>
      <c r="E136" s="136" t="s">
        <v>63</v>
      </c>
      <c r="F136" s="137">
        <v>0.10224063</v>
      </c>
      <c r="G136" s="137">
        <v>0.28989999999999999</v>
      </c>
      <c r="H136" s="137">
        <v>7.8212290000000007E-3</v>
      </c>
      <c r="I136" s="138">
        <v>1E-300</v>
      </c>
      <c r="J136" s="136" t="b">
        <v>1</v>
      </c>
      <c r="K136" s="136" t="b">
        <v>1</v>
      </c>
      <c r="L136" s="136" t="b">
        <v>1</v>
      </c>
      <c r="M136" s="136" t="b">
        <v>1</v>
      </c>
      <c r="N136" s="150" t="b">
        <v>1</v>
      </c>
      <c r="O136" s="136" t="b">
        <v>1</v>
      </c>
      <c r="P136" s="136" t="b">
        <v>1</v>
      </c>
      <c r="Q136" s="136" t="b">
        <v>1</v>
      </c>
      <c r="R136" s="136" t="b">
        <v>1</v>
      </c>
      <c r="S136" s="150" t="b">
        <v>1</v>
      </c>
      <c r="T136" s="136" t="b">
        <v>1</v>
      </c>
    </row>
    <row r="137" spans="1:20" ht="13" x14ac:dyDescent="0.2">
      <c r="A137" s="142" t="s">
        <v>14</v>
      </c>
      <c r="B137" s="147" t="s">
        <v>1016</v>
      </c>
      <c r="C137" s="142" t="s">
        <v>1017</v>
      </c>
      <c r="D137" s="136" t="s">
        <v>60</v>
      </c>
      <c r="E137" s="136" t="s">
        <v>63</v>
      </c>
      <c r="F137" s="137">
        <v>6.1774460000000003E-2</v>
      </c>
      <c r="G137" s="137">
        <v>-6.5299999999999997E-2</v>
      </c>
      <c r="H137" s="137">
        <v>8.3548340000000002E-3</v>
      </c>
      <c r="I137" s="138">
        <v>5.4600000000000004E-15</v>
      </c>
      <c r="J137" s="136" t="b">
        <v>1</v>
      </c>
      <c r="K137" s="136" t="b">
        <v>1</v>
      </c>
      <c r="L137" s="136" t="b">
        <v>1</v>
      </c>
      <c r="M137" s="136" t="b">
        <v>1</v>
      </c>
      <c r="N137" s="136" t="b">
        <v>1</v>
      </c>
      <c r="O137" s="136" t="b">
        <v>1</v>
      </c>
      <c r="P137" s="136" t="b">
        <v>1</v>
      </c>
      <c r="Q137" s="136" t="b">
        <v>1</v>
      </c>
      <c r="R137" s="136" t="b">
        <v>1</v>
      </c>
      <c r="S137" s="136" t="b">
        <v>1</v>
      </c>
      <c r="T137" s="136" t="b">
        <v>1</v>
      </c>
    </row>
    <row r="138" spans="1:20" ht="13" x14ac:dyDescent="0.2">
      <c r="A138" s="142" t="s">
        <v>14</v>
      </c>
      <c r="B138" s="147" t="s">
        <v>970</v>
      </c>
      <c r="C138" s="142" t="s">
        <v>971</v>
      </c>
      <c r="D138" s="136" t="s">
        <v>61</v>
      </c>
      <c r="E138" s="136" t="s">
        <v>63</v>
      </c>
      <c r="F138" s="137">
        <v>0.159605</v>
      </c>
      <c r="G138" s="137">
        <v>-0.1021</v>
      </c>
      <c r="H138" s="137">
        <v>7.0254929999999998E-3</v>
      </c>
      <c r="I138" s="138">
        <v>7.5100000000000004E-48</v>
      </c>
      <c r="J138" s="136" t="b">
        <v>1</v>
      </c>
      <c r="K138" s="136" t="b">
        <v>1</v>
      </c>
      <c r="L138" s="136" t="b">
        <v>1</v>
      </c>
      <c r="M138" s="136" t="b">
        <v>1</v>
      </c>
      <c r="N138" s="136" t="b">
        <v>1</v>
      </c>
      <c r="O138" s="136" t="b">
        <v>1</v>
      </c>
      <c r="P138" s="136" t="b">
        <v>1</v>
      </c>
      <c r="Q138" s="136" t="b">
        <v>1</v>
      </c>
      <c r="R138" s="136" t="b">
        <v>1</v>
      </c>
      <c r="S138" s="136" t="b">
        <v>1</v>
      </c>
      <c r="T138" s="136" t="b">
        <v>1</v>
      </c>
    </row>
    <row r="139" spans="1:20" ht="13" x14ac:dyDescent="0.2">
      <c r="A139" s="142" t="s">
        <v>14</v>
      </c>
      <c r="B139" s="147" t="s">
        <v>1018</v>
      </c>
      <c r="C139" s="142" t="s">
        <v>1019</v>
      </c>
      <c r="D139" s="136" t="s">
        <v>67</v>
      </c>
      <c r="E139" s="136" t="s">
        <v>61</v>
      </c>
      <c r="F139" s="137">
        <v>2.8272559999999999E-2</v>
      </c>
      <c r="G139" s="137">
        <v>-8.5000000000000006E-2</v>
      </c>
      <c r="H139" s="137">
        <v>1.5317557000000001E-2</v>
      </c>
      <c r="I139" s="138">
        <v>2.8699999999999999E-8</v>
      </c>
      <c r="J139" s="136" t="b">
        <v>1</v>
      </c>
      <c r="K139" s="136" t="b">
        <v>1</v>
      </c>
      <c r="L139" s="136" t="b">
        <v>1</v>
      </c>
      <c r="M139" s="136" t="b">
        <v>1</v>
      </c>
      <c r="N139" s="136" t="b">
        <v>1</v>
      </c>
      <c r="O139" s="136" t="b">
        <v>1</v>
      </c>
      <c r="P139" s="136" t="b">
        <v>1</v>
      </c>
      <c r="Q139" s="136" t="b">
        <v>1</v>
      </c>
      <c r="R139" s="136" t="b">
        <v>1</v>
      </c>
      <c r="S139" s="136" t="b">
        <v>1</v>
      </c>
      <c r="T139" s="136" t="b">
        <v>1</v>
      </c>
    </row>
    <row r="140" spans="1:20" ht="13" x14ac:dyDescent="0.2">
      <c r="A140" s="142" t="s">
        <v>14</v>
      </c>
      <c r="B140" s="147" t="s">
        <v>1020</v>
      </c>
      <c r="C140" s="142" t="s">
        <v>1021</v>
      </c>
      <c r="D140" s="136" t="s">
        <v>63</v>
      </c>
      <c r="E140" s="136" t="s">
        <v>61</v>
      </c>
      <c r="F140" s="137">
        <v>0.309421</v>
      </c>
      <c r="G140" s="137">
        <v>3.3599999999999998E-2</v>
      </c>
      <c r="H140" s="137">
        <v>4.8540190000000002E-3</v>
      </c>
      <c r="I140" s="138">
        <v>4.4499999999999998E-12</v>
      </c>
      <c r="J140" s="136" t="b">
        <v>1</v>
      </c>
      <c r="K140" s="136" t="s">
        <v>247</v>
      </c>
      <c r="L140" s="136" t="s">
        <v>247</v>
      </c>
      <c r="M140" s="136" t="b">
        <v>1</v>
      </c>
      <c r="N140" s="136" t="b">
        <v>1</v>
      </c>
      <c r="O140" s="136" t="s">
        <v>247</v>
      </c>
      <c r="P140" s="136" t="s">
        <v>247</v>
      </c>
      <c r="Q140" s="136" t="b">
        <v>1</v>
      </c>
      <c r="R140" s="150" t="b">
        <v>1</v>
      </c>
      <c r="S140" s="136" t="b">
        <v>1</v>
      </c>
      <c r="T140" s="136" t="b">
        <v>1</v>
      </c>
    </row>
    <row r="141" spans="1:20" ht="13" x14ac:dyDescent="0.2">
      <c r="A141" s="142" t="s">
        <v>14</v>
      </c>
      <c r="B141" s="147" t="s">
        <v>914</v>
      </c>
      <c r="C141" s="142" t="s">
        <v>915</v>
      </c>
      <c r="D141" s="136" t="s">
        <v>63</v>
      </c>
      <c r="E141" s="136" t="s">
        <v>60</v>
      </c>
      <c r="F141" s="137">
        <v>0.25472076999999999</v>
      </c>
      <c r="G141" s="137">
        <v>6.7299999999999999E-2</v>
      </c>
      <c r="H141" s="137">
        <v>5.1517459999999996E-3</v>
      </c>
      <c r="I141" s="138">
        <v>5.3200000000000002E-39</v>
      </c>
      <c r="J141" s="136" t="b">
        <v>1</v>
      </c>
      <c r="K141" s="136" t="b">
        <v>1</v>
      </c>
      <c r="L141" s="136" t="s">
        <v>247</v>
      </c>
      <c r="M141" s="136" t="b">
        <v>1</v>
      </c>
      <c r="N141" s="136" t="b">
        <v>1</v>
      </c>
      <c r="O141" s="136" t="b">
        <v>1</v>
      </c>
      <c r="P141" s="136" t="s">
        <v>247</v>
      </c>
      <c r="Q141" s="136" t="b">
        <v>1</v>
      </c>
      <c r="R141" s="136" t="b">
        <v>1</v>
      </c>
      <c r="S141" s="136" t="b">
        <v>1</v>
      </c>
      <c r="T141" s="136" t="b">
        <v>1</v>
      </c>
    </row>
    <row r="142" spans="1:20" ht="13" x14ac:dyDescent="0.2">
      <c r="A142" s="142" t="s">
        <v>14</v>
      </c>
      <c r="B142" s="147" t="s">
        <v>1022</v>
      </c>
      <c r="C142" s="142" t="s">
        <v>1023</v>
      </c>
      <c r="D142" s="136" t="s">
        <v>67</v>
      </c>
      <c r="E142" s="136" t="s">
        <v>61</v>
      </c>
      <c r="F142" s="137">
        <v>0.45912711</v>
      </c>
      <c r="G142" s="137">
        <v>2.6200000000000001E-2</v>
      </c>
      <c r="H142" s="137">
        <v>4.5835490000000001E-3</v>
      </c>
      <c r="I142" s="138">
        <v>1.09E-8</v>
      </c>
      <c r="J142" s="136" t="b">
        <v>1</v>
      </c>
      <c r="K142" s="136" t="b">
        <v>1</v>
      </c>
      <c r="L142" s="136" t="b">
        <v>1</v>
      </c>
      <c r="M142" s="136" t="b">
        <v>1</v>
      </c>
      <c r="N142" s="136" t="b">
        <v>1</v>
      </c>
      <c r="O142" s="136" t="b">
        <v>1</v>
      </c>
      <c r="P142" s="136" t="b">
        <v>1</v>
      </c>
      <c r="Q142" s="136" t="b">
        <v>1</v>
      </c>
      <c r="R142" s="136" t="b">
        <v>1</v>
      </c>
      <c r="S142" s="136" t="b">
        <v>1</v>
      </c>
      <c r="T142" s="136" t="b">
        <v>1</v>
      </c>
    </row>
    <row r="143" spans="1:20" ht="13" x14ac:dyDescent="0.2">
      <c r="A143" s="142" t="s">
        <v>14</v>
      </c>
      <c r="B143" s="147" t="s">
        <v>918</v>
      </c>
      <c r="C143" s="142" t="s">
        <v>919</v>
      </c>
      <c r="D143" s="136" t="s">
        <v>63</v>
      </c>
      <c r="E143" s="136" t="s">
        <v>67</v>
      </c>
      <c r="F143" s="137">
        <v>0.37247599999999997</v>
      </c>
      <c r="G143" s="137">
        <v>-6.1800000000000001E-2</v>
      </c>
      <c r="H143" s="137">
        <v>4.7138070000000004E-3</v>
      </c>
      <c r="I143" s="138">
        <v>2.87E-39</v>
      </c>
      <c r="J143" s="136" t="b">
        <v>1</v>
      </c>
      <c r="K143" s="136" t="b">
        <v>1</v>
      </c>
      <c r="L143" s="136" t="b">
        <v>1</v>
      </c>
      <c r="M143" s="136" t="b">
        <v>1</v>
      </c>
      <c r="N143" s="136" t="b">
        <v>1</v>
      </c>
      <c r="O143" s="136" t="b">
        <v>1</v>
      </c>
      <c r="P143" s="136" t="b">
        <v>1</v>
      </c>
      <c r="Q143" s="136" t="b">
        <v>1</v>
      </c>
      <c r="R143" s="136" t="b">
        <v>1</v>
      </c>
      <c r="S143" s="136" t="b">
        <v>1</v>
      </c>
      <c r="T143" s="136" t="b">
        <v>1</v>
      </c>
    </row>
    <row r="144" spans="1:20" ht="13" x14ac:dyDescent="0.2">
      <c r="A144" s="142" t="s">
        <v>14</v>
      </c>
      <c r="B144" s="147" t="s">
        <v>920</v>
      </c>
      <c r="C144" s="142" t="s">
        <v>921</v>
      </c>
      <c r="D144" s="136" t="s">
        <v>63</v>
      </c>
      <c r="E144" s="136" t="s">
        <v>61</v>
      </c>
      <c r="F144" s="137">
        <v>0.38243305999999999</v>
      </c>
      <c r="G144" s="137">
        <v>2.6100000000000002E-2</v>
      </c>
      <c r="H144" s="137">
        <v>4.6199520000000001E-3</v>
      </c>
      <c r="I144" s="138">
        <v>1.6099999999999999E-8</v>
      </c>
      <c r="J144" s="136" t="s">
        <v>247</v>
      </c>
      <c r="K144" s="136" t="b">
        <v>1</v>
      </c>
      <c r="L144" s="136" t="b">
        <v>1</v>
      </c>
      <c r="M144" s="136" t="b">
        <v>1</v>
      </c>
      <c r="N144" s="136" t="b">
        <v>1</v>
      </c>
      <c r="O144" s="136" t="b">
        <v>1</v>
      </c>
      <c r="P144" s="136" t="b">
        <v>1</v>
      </c>
      <c r="Q144" s="136" t="b">
        <v>1</v>
      </c>
      <c r="R144" s="136" t="b">
        <v>1</v>
      </c>
      <c r="S144" s="136" t="b">
        <v>1</v>
      </c>
      <c r="T144" s="136" t="b">
        <v>1</v>
      </c>
    </row>
    <row r="145" spans="1:20" ht="13" x14ac:dyDescent="0.2">
      <c r="A145" s="142" t="s">
        <v>14</v>
      </c>
      <c r="B145" s="147" t="s">
        <v>1024</v>
      </c>
      <c r="C145" s="142" t="s">
        <v>1025</v>
      </c>
      <c r="D145" s="136" t="s">
        <v>67</v>
      </c>
      <c r="E145" s="136" t="s">
        <v>60</v>
      </c>
      <c r="F145" s="137">
        <v>2.9841719999999999E-2</v>
      </c>
      <c r="G145" s="137">
        <v>-6.9199999999999998E-2</v>
      </c>
      <c r="H145" s="137">
        <v>1.2494263E-2</v>
      </c>
      <c r="I145" s="138">
        <v>3.0500000000000002E-8</v>
      </c>
      <c r="J145" s="136" t="b">
        <v>1</v>
      </c>
      <c r="K145" s="136" t="b">
        <v>0</v>
      </c>
      <c r="L145" s="136" t="b">
        <v>1</v>
      </c>
      <c r="M145" s="136" t="b">
        <v>1</v>
      </c>
      <c r="N145" s="136" t="b">
        <v>1</v>
      </c>
      <c r="O145" s="136" t="b">
        <v>0</v>
      </c>
      <c r="P145" s="136" t="b">
        <v>1</v>
      </c>
      <c r="Q145" s="136" t="b">
        <v>1</v>
      </c>
      <c r="R145" s="136" t="b">
        <v>1</v>
      </c>
      <c r="S145" s="150" t="b">
        <v>1</v>
      </c>
      <c r="T145" s="136" t="b">
        <v>1</v>
      </c>
    </row>
    <row r="146" spans="1:20" ht="13" x14ac:dyDescent="0.2">
      <c r="A146" s="142" t="s">
        <v>14</v>
      </c>
      <c r="B146" s="147" t="s">
        <v>926</v>
      </c>
      <c r="C146" s="142" t="s">
        <v>927</v>
      </c>
      <c r="D146" s="136" t="s">
        <v>60</v>
      </c>
      <c r="E146" s="136" t="s">
        <v>63</v>
      </c>
      <c r="F146" s="137">
        <v>5.2071720000000002E-2</v>
      </c>
      <c r="G146" s="137">
        <v>-6.9000000000000006E-2</v>
      </c>
      <c r="H146" s="137">
        <v>9.4689539999999999E-3</v>
      </c>
      <c r="I146" s="138">
        <v>3.1700000000000001E-13</v>
      </c>
      <c r="J146" s="136" t="b">
        <v>1</v>
      </c>
      <c r="K146" s="136" t="b">
        <v>1</v>
      </c>
      <c r="L146" s="136" t="b">
        <v>1</v>
      </c>
      <c r="M146" s="136" t="b">
        <v>1</v>
      </c>
      <c r="N146" s="136" t="b">
        <v>1</v>
      </c>
      <c r="O146" s="136" t="b">
        <v>1</v>
      </c>
      <c r="P146" s="136" t="b">
        <v>1</v>
      </c>
      <c r="Q146" s="136" t="b">
        <v>1</v>
      </c>
      <c r="R146" s="136" t="b">
        <v>1</v>
      </c>
      <c r="S146" s="136" t="b">
        <v>1</v>
      </c>
      <c r="T146" s="136" t="b">
        <v>1</v>
      </c>
    </row>
    <row r="147" spans="1:20" ht="13" x14ac:dyDescent="0.2">
      <c r="A147" s="142" t="s">
        <v>14</v>
      </c>
      <c r="B147" s="147" t="s">
        <v>930</v>
      </c>
      <c r="C147" s="142" t="s">
        <v>931</v>
      </c>
      <c r="D147" s="136" t="s">
        <v>67</v>
      </c>
      <c r="E147" s="136" t="s">
        <v>61</v>
      </c>
      <c r="F147" s="137">
        <v>0.22556522000000001</v>
      </c>
      <c r="G147" s="137">
        <v>-0.03</v>
      </c>
      <c r="H147" s="137">
        <v>5.501461E-3</v>
      </c>
      <c r="I147" s="138">
        <v>4.95E-8</v>
      </c>
      <c r="J147" s="136" t="b">
        <v>1</v>
      </c>
      <c r="K147" s="136" t="b">
        <v>1</v>
      </c>
      <c r="L147" s="136" t="b">
        <v>1</v>
      </c>
      <c r="M147" s="136" t="b">
        <v>1</v>
      </c>
      <c r="N147" s="136" t="b">
        <v>1</v>
      </c>
      <c r="O147" s="136" t="b">
        <v>1</v>
      </c>
      <c r="P147" s="136" t="b">
        <v>1</v>
      </c>
      <c r="Q147" s="136" t="b">
        <v>1</v>
      </c>
      <c r="R147" s="136" t="b">
        <v>1</v>
      </c>
      <c r="S147" s="136" t="b">
        <v>1</v>
      </c>
      <c r="T147" s="136" t="b">
        <v>1</v>
      </c>
    </row>
    <row r="148" spans="1:20" ht="13" x14ac:dyDescent="0.2">
      <c r="A148" s="142" t="s">
        <v>14</v>
      </c>
      <c r="B148" s="147" t="s">
        <v>932</v>
      </c>
      <c r="C148" s="142" t="s">
        <v>933</v>
      </c>
      <c r="D148" s="136" t="s">
        <v>61</v>
      </c>
      <c r="E148" s="136" t="s">
        <v>67</v>
      </c>
      <c r="F148" s="137">
        <v>0.29096124000000001</v>
      </c>
      <c r="G148" s="137">
        <v>-3.2000000000000001E-2</v>
      </c>
      <c r="H148" s="137">
        <v>4.8869639999999997E-3</v>
      </c>
      <c r="I148" s="138">
        <v>5.8299999999999995E-11</v>
      </c>
      <c r="J148" s="136" t="b">
        <v>1</v>
      </c>
      <c r="K148" s="136" t="b">
        <v>1</v>
      </c>
      <c r="L148" s="136" t="b">
        <v>1</v>
      </c>
      <c r="M148" s="136" t="b">
        <v>1</v>
      </c>
      <c r="N148" s="136" t="b">
        <v>1</v>
      </c>
      <c r="O148" s="136" t="b">
        <v>1</v>
      </c>
      <c r="P148" s="136" t="b">
        <v>1</v>
      </c>
      <c r="Q148" s="136" t="b">
        <v>1</v>
      </c>
      <c r="R148" s="136" t="b">
        <v>1</v>
      </c>
      <c r="S148" s="136" t="b">
        <v>1</v>
      </c>
      <c r="T148" s="136" t="b">
        <v>1</v>
      </c>
    </row>
    <row r="149" spans="1:20" ht="13" x14ac:dyDescent="0.2">
      <c r="A149" s="142" t="s">
        <v>14</v>
      </c>
      <c r="B149" s="147" t="s">
        <v>1026</v>
      </c>
      <c r="C149" s="142" t="s">
        <v>1027</v>
      </c>
      <c r="D149" s="136" t="s">
        <v>61</v>
      </c>
      <c r="E149" s="136" t="s">
        <v>67</v>
      </c>
      <c r="F149" s="137">
        <v>0.14882766</v>
      </c>
      <c r="G149" s="137">
        <v>-5.4199999999999998E-2</v>
      </c>
      <c r="H149" s="137">
        <v>6.3048050000000001E-3</v>
      </c>
      <c r="I149" s="138">
        <v>8.2100000000000002E-18</v>
      </c>
      <c r="J149" s="136" t="b">
        <v>1</v>
      </c>
      <c r="K149" s="136" t="b">
        <v>1</v>
      </c>
      <c r="L149" s="136" t="b">
        <v>1</v>
      </c>
      <c r="M149" s="136" t="b">
        <v>1</v>
      </c>
      <c r="N149" s="136" t="b">
        <v>1</v>
      </c>
      <c r="O149" s="136" t="b">
        <v>1</v>
      </c>
      <c r="P149" s="136" t="b">
        <v>1</v>
      </c>
      <c r="Q149" s="136" t="b">
        <v>1</v>
      </c>
      <c r="R149" s="136" t="b">
        <v>1</v>
      </c>
      <c r="S149" s="136" t="b">
        <v>1</v>
      </c>
      <c r="T149" s="136" t="b">
        <v>1</v>
      </c>
    </row>
    <row r="150" spans="1:20" ht="13" x14ac:dyDescent="0.2">
      <c r="A150" s="142" t="s">
        <v>14</v>
      </c>
      <c r="B150" s="147" t="s">
        <v>938</v>
      </c>
      <c r="C150" s="142" t="s">
        <v>939</v>
      </c>
      <c r="D150" s="136" t="s">
        <v>67</v>
      </c>
      <c r="E150" s="136" t="s">
        <v>61</v>
      </c>
      <c r="F150" s="137">
        <v>0.33974161000000003</v>
      </c>
      <c r="G150" s="137">
        <v>-3.7999999999999999E-2</v>
      </c>
      <c r="H150" s="137">
        <v>4.7448860000000002E-3</v>
      </c>
      <c r="I150" s="138">
        <v>1.1599999999999999E-15</v>
      </c>
      <c r="J150" s="136" t="b">
        <v>1</v>
      </c>
      <c r="K150" s="136" t="b">
        <v>1</v>
      </c>
      <c r="L150" s="136" t="b">
        <v>1</v>
      </c>
      <c r="M150" s="136" t="b">
        <v>1</v>
      </c>
      <c r="N150" s="136" t="b">
        <v>1</v>
      </c>
      <c r="O150" s="136" t="b">
        <v>1</v>
      </c>
      <c r="P150" s="136" t="b">
        <v>1</v>
      </c>
      <c r="Q150" s="136" t="b">
        <v>1</v>
      </c>
      <c r="R150" s="136" t="b">
        <v>1</v>
      </c>
      <c r="S150" s="136" t="b">
        <v>1</v>
      </c>
      <c r="T150" s="136" t="b">
        <v>1</v>
      </c>
    </row>
    <row r="151" spans="1:20" ht="13" x14ac:dyDescent="0.2">
      <c r="A151" s="142" t="s">
        <v>14</v>
      </c>
      <c r="B151" s="147" t="s">
        <v>373</v>
      </c>
      <c r="C151" s="142" t="s">
        <v>729</v>
      </c>
      <c r="D151" s="136" t="s">
        <v>67</v>
      </c>
      <c r="E151" s="136" t="s">
        <v>61</v>
      </c>
      <c r="F151" s="137">
        <v>0.43836199999999997</v>
      </c>
      <c r="G151" s="137">
        <v>-0.1714</v>
      </c>
      <c r="H151" s="137">
        <v>4.5663179999999998E-3</v>
      </c>
      <c r="I151" s="138">
        <v>2.41E-308</v>
      </c>
      <c r="J151" s="136" t="b">
        <v>1</v>
      </c>
      <c r="K151" s="136" t="b">
        <v>1</v>
      </c>
      <c r="L151" s="136" t="b">
        <v>1</v>
      </c>
      <c r="M151" s="136" t="b">
        <v>1</v>
      </c>
      <c r="N151" s="136" t="b">
        <v>1</v>
      </c>
      <c r="O151" s="136" t="b">
        <v>1</v>
      </c>
      <c r="P151" s="136" t="b">
        <v>1</v>
      </c>
      <c r="Q151" s="136" t="b">
        <v>1</v>
      </c>
      <c r="R151" s="136" t="b">
        <v>1</v>
      </c>
      <c r="S151" s="136" t="b">
        <v>1</v>
      </c>
      <c r="T151" s="136" t="b">
        <v>1</v>
      </c>
    </row>
    <row r="152" spans="1:20" ht="40" customHeight="1" x14ac:dyDescent="0.2">
      <c r="A152" s="151" t="s">
        <v>1501</v>
      </c>
      <c r="B152" s="151"/>
      <c r="C152" s="151"/>
      <c r="D152" s="151"/>
      <c r="E152" s="151"/>
      <c r="F152" s="151"/>
      <c r="G152" s="151"/>
      <c r="H152" s="151"/>
      <c r="I152" s="151"/>
      <c r="J152" s="151"/>
      <c r="K152" s="151"/>
      <c r="L152" s="151"/>
      <c r="M152" s="151"/>
      <c r="N152" s="151"/>
      <c r="O152" s="151"/>
      <c r="P152" s="151"/>
      <c r="Q152" s="151"/>
      <c r="R152" s="151"/>
      <c r="S152" s="151"/>
      <c r="T152" s="151"/>
    </row>
  </sheetData>
  <autoFilter ref="A4:T4" xr:uid="{D24CC4C0-B93C-3346-A95F-3B4EA1D0BA4F}"/>
  <mergeCells count="13">
    <mergeCell ref="A1:I1"/>
    <mergeCell ref="J3:M3"/>
    <mergeCell ref="N3:Q3"/>
    <mergeCell ref="A152:T152"/>
    <mergeCell ref="I3:I4"/>
    <mergeCell ref="H3:H4"/>
    <mergeCell ref="A3:A4"/>
    <mergeCell ref="B3:B4"/>
    <mergeCell ref="C3:C4"/>
    <mergeCell ref="D3:D4"/>
    <mergeCell ref="E3:E4"/>
    <mergeCell ref="F3:F4"/>
    <mergeCell ref="G3:G4"/>
  </mergeCells>
  <pageMargins left="0.7" right="0.7" top="0.75" bottom="0.75" header="0.3" footer="0.3"/>
  <pageSetup paperSize="9" orientation="landscape" horizontalDpi="0" verticalDpi="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6432D6-C880-3C41-A936-32879EE4A191}">
  <dimension ref="A1:S10"/>
  <sheetViews>
    <sheetView workbookViewId="0">
      <selection activeCell="R8" sqref="R8"/>
    </sheetView>
  </sheetViews>
  <sheetFormatPr baseColWidth="10" defaultRowHeight="13" x14ac:dyDescent="0.15"/>
  <cols>
    <col min="1" max="1" width="10" style="41" customWidth="1"/>
    <col min="2" max="2" width="12.5" style="41" customWidth="1"/>
    <col min="3" max="3" width="14.1640625" style="41" customWidth="1"/>
    <col min="4" max="4" width="4.5" style="41" customWidth="1"/>
    <col min="5" max="5" width="3.5" style="41" customWidth="1"/>
    <col min="6" max="7" width="8" style="41" customWidth="1"/>
    <col min="8" max="8" width="7.6640625" style="41" customWidth="1"/>
    <col min="9" max="9" width="12.33203125" style="41" customWidth="1"/>
    <col min="10" max="10" width="6.83203125" style="82" customWidth="1"/>
    <col min="11" max="11" width="7.6640625" style="82" customWidth="1"/>
    <col min="12" max="12" width="9.1640625" style="82" customWidth="1"/>
    <col min="13" max="13" width="8.33203125" style="82" customWidth="1"/>
    <col min="14" max="14" width="6.5" style="82" customWidth="1"/>
    <col min="15" max="15" width="8" style="82" customWidth="1"/>
    <col min="16" max="16" width="7.83203125" style="82" customWidth="1"/>
    <col min="17" max="17" width="9" style="82" customWidth="1"/>
    <col min="18" max="18" width="9.1640625" style="82" customWidth="1"/>
    <col min="19" max="19" width="7.6640625" style="82" customWidth="1"/>
    <col min="20" max="16384" width="10.83203125" style="41"/>
  </cols>
  <sheetData>
    <row r="1" spans="1:19" x14ac:dyDescent="0.15">
      <c r="A1" s="41" t="s">
        <v>1956</v>
      </c>
    </row>
    <row r="2" spans="1:19" ht="30" customHeight="1" x14ac:dyDescent="0.15">
      <c r="A2" s="152" t="s">
        <v>1028</v>
      </c>
      <c r="B2" s="152" t="s">
        <v>58</v>
      </c>
      <c r="C2" s="153" t="s">
        <v>1029</v>
      </c>
      <c r="D2" s="152" t="s">
        <v>1030</v>
      </c>
      <c r="E2" s="152" t="s">
        <v>1031</v>
      </c>
      <c r="F2" s="154" t="s">
        <v>1032</v>
      </c>
      <c r="G2" s="154" t="s">
        <v>1033</v>
      </c>
      <c r="H2" s="154" t="s">
        <v>1034</v>
      </c>
      <c r="I2" s="155" t="s">
        <v>1957</v>
      </c>
      <c r="J2" s="156" t="s">
        <v>1205</v>
      </c>
      <c r="K2" s="156"/>
      <c r="L2" s="156"/>
      <c r="M2" s="156"/>
      <c r="N2" s="156" t="s">
        <v>1037</v>
      </c>
      <c r="O2" s="156"/>
      <c r="P2" s="156"/>
      <c r="Q2" s="156"/>
      <c r="R2" s="157" t="s">
        <v>44</v>
      </c>
      <c r="S2" s="157" t="s">
        <v>1038</v>
      </c>
    </row>
    <row r="3" spans="1:19" s="30" customFormat="1" ht="42" x14ac:dyDescent="0.15">
      <c r="A3" s="158"/>
      <c r="B3" s="158"/>
      <c r="C3" s="159"/>
      <c r="D3" s="158"/>
      <c r="E3" s="158"/>
      <c r="F3" s="160"/>
      <c r="G3" s="160"/>
      <c r="H3" s="160"/>
      <c r="I3" s="161"/>
      <c r="J3" s="162" t="s">
        <v>1047</v>
      </c>
      <c r="K3" s="162" t="s">
        <v>1054</v>
      </c>
      <c r="L3" s="162" t="s">
        <v>1055</v>
      </c>
      <c r="M3" s="162" t="s">
        <v>1056</v>
      </c>
      <c r="N3" s="162" t="s">
        <v>1047</v>
      </c>
      <c r="O3" s="162" t="s">
        <v>1054</v>
      </c>
      <c r="P3" s="162" t="s">
        <v>1055</v>
      </c>
      <c r="Q3" s="162" t="s">
        <v>1056</v>
      </c>
      <c r="R3" s="162" t="s">
        <v>1047</v>
      </c>
      <c r="S3" s="162" t="s">
        <v>1047</v>
      </c>
    </row>
    <row r="4" spans="1:19" x14ac:dyDescent="0.15">
      <c r="A4" s="41" t="s">
        <v>1048</v>
      </c>
      <c r="B4" s="41" t="s">
        <v>1167</v>
      </c>
      <c r="C4" s="41" t="s">
        <v>1172</v>
      </c>
      <c r="D4" s="41" t="s">
        <v>67</v>
      </c>
      <c r="E4" s="41" t="s">
        <v>61</v>
      </c>
      <c r="F4" s="163">
        <v>2.3327000000000001E-2</v>
      </c>
      <c r="G4" s="163">
        <v>0.16317400000000001</v>
      </c>
      <c r="H4" s="163">
        <v>2.58952E-2</v>
      </c>
      <c r="I4" s="164">
        <v>3E-10</v>
      </c>
      <c r="J4" s="49" t="b">
        <v>1</v>
      </c>
      <c r="K4" s="49" t="b">
        <v>1</v>
      </c>
      <c r="L4" s="49" t="b">
        <v>1</v>
      </c>
      <c r="M4" s="49" t="b">
        <v>1</v>
      </c>
      <c r="N4" s="49" t="b">
        <v>1</v>
      </c>
      <c r="O4" s="49" t="b">
        <v>1</v>
      </c>
      <c r="P4" s="49" t="b">
        <v>1</v>
      </c>
      <c r="Q4" s="49" t="b">
        <v>1</v>
      </c>
      <c r="R4" s="49" t="b">
        <v>1</v>
      </c>
      <c r="S4" s="49" t="b">
        <v>1</v>
      </c>
    </row>
    <row r="5" spans="1:19" x14ac:dyDescent="0.15">
      <c r="A5" s="41" t="s">
        <v>1048</v>
      </c>
      <c r="B5" s="41" t="s">
        <v>1166</v>
      </c>
      <c r="C5" s="41" t="s">
        <v>1171</v>
      </c>
      <c r="D5" s="41" t="s">
        <v>60</v>
      </c>
      <c r="E5" s="41" t="s">
        <v>63</v>
      </c>
      <c r="F5" s="163">
        <v>0.76559200000000005</v>
      </c>
      <c r="G5" s="163">
        <v>6.0634800000000003E-2</v>
      </c>
      <c r="H5" s="163">
        <v>9.1617000000000001E-3</v>
      </c>
      <c r="I5" s="164">
        <v>3.5999999999999998E-11</v>
      </c>
      <c r="J5" s="49" t="b">
        <v>1</v>
      </c>
      <c r="K5" s="49" t="b">
        <v>0</v>
      </c>
      <c r="L5" s="49" t="b">
        <v>1</v>
      </c>
      <c r="M5" s="49" t="s">
        <v>247</v>
      </c>
      <c r="N5" s="49" t="b">
        <v>1</v>
      </c>
      <c r="O5" s="49" t="b">
        <v>0</v>
      </c>
      <c r="P5" s="49" t="b">
        <v>1</v>
      </c>
      <c r="Q5" s="49" t="s">
        <v>247</v>
      </c>
      <c r="R5" s="49" t="b">
        <v>1</v>
      </c>
      <c r="S5" s="49" t="b">
        <v>1</v>
      </c>
    </row>
    <row r="6" spans="1:19" x14ac:dyDescent="0.15">
      <c r="A6" s="41" t="s">
        <v>1048</v>
      </c>
      <c r="B6" s="41" t="s">
        <v>1165</v>
      </c>
      <c r="C6" s="41" t="s">
        <v>1170</v>
      </c>
      <c r="D6" s="41" t="s">
        <v>63</v>
      </c>
      <c r="E6" s="41" t="s">
        <v>60</v>
      </c>
      <c r="F6" s="163">
        <v>7.5379000000000002E-2</v>
      </c>
      <c r="G6" s="163">
        <v>0.54915499999999995</v>
      </c>
      <c r="H6" s="163">
        <v>1.4525400000000001E-2</v>
      </c>
      <c r="I6" s="164" t="s">
        <v>1173</v>
      </c>
      <c r="J6" s="49" t="b">
        <v>1</v>
      </c>
      <c r="K6" s="49" t="b">
        <v>1</v>
      </c>
      <c r="L6" s="49" t="b">
        <v>1</v>
      </c>
      <c r="M6" s="49" t="b">
        <v>1</v>
      </c>
      <c r="N6" s="49" t="b">
        <v>1</v>
      </c>
      <c r="O6" s="49" t="b">
        <v>1</v>
      </c>
      <c r="P6" s="49" t="b">
        <v>1</v>
      </c>
      <c r="Q6" s="49" t="s">
        <v>247</v>
      </c>
      <c r="R6" s="49" t="b">
        <v>1</v>
      </c>
      <c r="S6" s="49" t="b">
        <v>1</v>
      </c>
    </row>
    <row r="7" spans="1:19" x14ac:dyDescent="0.15">
      <c r="A7" s="41" t="s">
        <v>1048</v>
      </c>
      <c r="B7" s="41" t="s">
        <v>1164</v>
      </c>
      <c r="C7" s="41" t="s">
        <v>1169</v>
      </c>
      <c r="D7" s="41" t="s">
        <v>63</v>
      </c>
      <c r="E7" s="41" t="s">
        <v>60</v>
      </c>
      <c r="F7" s="163">
        <v>2.3982E-2</v>
      </c>
      <c r="G7" s="163">
        <v>0.22980600000000001</v>
      </c>
      <c r="H7" s="163">
        <v>2.6837799999999998E-2</v>
      </c>
      <c r="I7" s="164">
        <v>1.1E-17</v>
      </c>
      <c r="J7" s="49" t="s">
        <v>247</v>
      </c>
      <c r="K7" s="49" t="b">
        <v>1</v>
      </c>
      <c r="L7" s="49" t="b">
        <v>1</v>
      </c>
      <c r="M7" s="49" t="b">
        <v>1</v>
      </c>
      <c r="N7" s="49" t="s">
        <v>247</v>
      </c>
      <c r="O7" s="49" t="b">
        <v>1</v>
      </c>
      <c r="P7" s="49" t="b">
        <v>1</v>
      </c>
      <c r="Q7" s="49" t="b">
        <v>1</v>
      </c>
      <c r="R7" s="49" t="b">
        <v>1</v>
      </c>
      <c r="S7" s="49" t="s">
        <v>247</v>
      </c>
    </row>
    <row r="8" spans="1:19" x14ac:dyDescent="0.15">
      <c r="A8" s="41" t="s">
        <v>1048</v>
      </c>
      <c r="B8" s="41" t="s">
        <v>1163</v>
      </c>
      <c r="C8" s="41" t="s">
        <v>1168</v>
      </c>
      <c r="D8" s="41" t="s">
        <v>60</v>
      </c>
      <c r="E8" s="41" t="s">
        <v>63</v>
      </c>
      <c r="F8" s="163">
        <v>0.39671000000000001</v>
      </c>
      <c r="G8" s="163">
        <v>-5.2161699999999998E-2</v>
      </c>
      <c r="H8" s="163">
        <v>7.8846000000000003E-3</v>
      </c>
      <c r="I8" s="164">
        <v>3.7000000000000001E-11</v>
      </c>
      <c r="J8" s="49" t="b">
        <v>1</v>
      </c>
      <c r="K8" s="49" t="b">
        <v>1</v>
      </c>
      <c r="L8" s="49" t="b">
        <v>1</v>
      </c>
      <c r="M8" s="49" t="b">
        <v>1</v>
      </c>
      <c r="N8" s="49" t="b">
        <v>1</v>
      </c>
      <c r="O8" s="49" t="b">
        <v>1</v>
      </c>
      <c r="P8" s="49" t="b">
        <v>1</v>
      </c>
      <c r="Q8" s="49" t="b">
        <v>1</v>
      </c>
      <c r="R8" s="49" t="b">
        <v>1</v>
      </c>
      <c r="S8" s="49" t="b">
        <v>1</v>
      </c>
    </row>
    <row r="9" spans="1:19" x14ac:dyDescent="0.15">
      <c r="A9" s="63" t="s">
        <v>1048</v>
      </c>
      <c r="B9" s="63" t="s">
        <v>373</v>
      </c>
      <c r="C9" s="63" t="s">
        <v>729</v>
      </c>
      <c r="D9" s="63" t="s">
        <v>61</v>
      </c>
      <c r="E9" s="63" t="s">
        <v>67</v>
      </c>
      <c r="F9" s="165">
        <v>0.56382200000000005</v>
      </c>
      <c r="G9" s="165">
        <v>9.0070700000000004E-2</v>
      </c>
      <c r="H9" s="165">
        <v>7.8050400000000001E-3</v>
      </c>
      <c r="I9" s="166">
        <v>8.3000000000000003E-31</v>
      </c>
      <c r="J9" s="49" t="b">
        <v>1</v>
      </c>
      <c r="K9" s="49" t="b">
        <v>1</v>
      </c>
      <c r="L9" s="49" t="b">
        <v>1</v>
      </c>
      <c r="M9" s="49" t="b">
        <v>1</v>
      </c>
      <c r="N9" s="49" t="b">
        <v>1</v>
      </c>
      <c r="O9" s="49" t="b">
        <v>1</v>
      </c>
      <c r="P9" s="49" t="b">
        <v>1</v>
      </c>
      <c r="Q9" s="49" t="b">
        <v>1</v>
      </c>
      <c r="R9" s="49" t="b">
        <v>1</v>
      </c>
      <c r="S9" s="49" t="b">
        <v>1</v>
      </c>
    </row>
    <row r="10" spans="1:19" ht="39" customHeight="1" x14ac:dyDescent="0.15">
      <c r="A10" s="90" t="s">
        <v>1502</v>
      </c>
      <c r="B10" s="90"/>
      <c r="C10" s="90"/>
      <c r="D10" s="90"/>
      <c r="E10" s="90"/>
      <c r="F10" s="90"/>
      <c r="G10" s="90"/>
      <c r="H10" s="90"/>
      <c r="I10" s="90"/>
      <c r="J10" s="90"/>
      <c r="K10" s="90"/>
      <c r="L10" s="90"/>
      <c r="M10" s="90"/>
      <c r="N10" s="90"/>
      <c r="O10" s="90"/>
      <c r="P10" s="90"/>
      <c r="Q10" s="90"/>
      <c r="R10" s="90"/>
      <c r="S10" s="90"/>
    </row>
  </sheetData>
  <mergeCells count="12">
    <mergeCell ref="A10:S10"/>
    <mergeCell ref="F2:F3"/>
    <mergeCell ref="A2:A3"/>
    <mergeCell ref="B2:B3"/>
    <mergeCell ref="C2:C3"/>
    <mergeCell ref="D2:D3"/>
    <mergeCell ref="E2:E3"/>
    <mergeCell ref="G2:G3"/>
    <mergeCell ref="H2:H3"/>
    <mergeCell ref="I2:I3"/>
    <mergeCell ref="J2:M2"/>
    <mergeCell ref="N2:Q2"/>
  </mergeCells>
  <pageMargins left="0.7" right="0.7" top="0.75" bottom="0.75" header="0.3" footer="0.3"/>
  <pageSetup paperSize="9" orientation="landscape" horizontalDpi="0" verticalDpi="0"/>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18</vt:i4>
      </vt:variant>
    </vt:vector>
  </HeadingPairs>
  <TitlesOfParts>
    <vt:vector size="18" baseType="lpstr">
      <vt:lpstr>Legends</vt:lpstr>
      <vt:lpstr>Table S1</vt:lpstr>
      <vt:lpstr>Table S2</vt:lpstr>
      <vt:lpstr>Table S3</vt:lpstr>
      <vt:lpstr>Table S4</vt:lpstr>
      <vt:lpstr>Table S5</vt:lpstr>
      <vt:lpstr>Table S6</vt:lpstr>
      <vt:lpstr>Table S7</vt:lpstr>
      <vt:lpstr>Table S8</vt:lpstr>
      <vt:lpstr>Table S9</vt:lpstr>
      <vt:lpstr>Table S10</vt:lpstr>
      <vt:lpstr>Table S11</vt:lpstr>
      <vt:lpstr>Table S12</vt:lpstr>
      <vt:lpstr>Table S13</vt:lpstr>
      <vt:lpstr>Table S14</vt:lpstr>
      <vt:lpstr>Table S15</vt:lpstr>
      <vt:lpstr>Table S16</vt:lpstr>
      <vt:lpstr>Table S17</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Wing Liang</dc:creator>
  <cp:lastModifiedBy>Wing Liang</cp:lastModifiedBy>
  <cp:lastPrinted>2023-10-26T02:52:32Z</cp:lastPrinted>
  <dcterms:created xsi:type="dcterms:W3CDTF">2023-04-12T07:48:21Z</dcterms:created>
  <dcterms:modified xsi:type="dcterms:W3CDTF">2024-06-21T14:12:00Z</dcterms:modified>
</cp:coreProperties>
</file>