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6GBBACKUPUSB\BACKUP_USB_SEPTEMBER2014\SUMMER_STUDENT_2025\HRS_NHANES_HANDLS_FRAILTY_EPICLOCKS_MORT\MANUSCRIPT\BMC_Medicine\REVISION_FINAL\"/>
    </mc:Choice>
  </mc:AlternateContent>
  <xr:revisionPtr revIDLastSave="0" documentId="13_ncr:1_{94A76F88-6E54-460A-BF99-7E2925F2704F}" xr6:coauthVersionLast="47" xr6:coauthVersionMax="47" xr10:uidLastSave="{00000000-0000-0000-0000-000000000000}"/>
  <bookViews>
    <workbookView xWindow="-108" yWindow="-108" windowWidth="23256" windowHeight="12456" activeTab="2" xr2:uid="{D7E2BC79-B501-4D62-97BF-50A363452D3C}"/>
  </bookViews>
  <sheets>
    <sheet name="NHANES" sheetId="1" r:id="rId1"/>
    <sheet name="HRS" sheetId="2" r:id="rId2"/>
    <sheet name="HANDLS" sheetId="3" r:id="rId3"/>
    <sheet name="LEGEND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3" l="1"/>
  <c r="F4" i="3"/>
  <c r="F5" i="3"/>
  <c r="F6" i="3"/>
  <c r="F2" i="3"/>
  <c r="E3" i="3"/>
  <c r="E4" i="3"/>
  <c r="E5" i="3"/>
  <c r="E6" i="3"/>
  <c r="E2" i="3"/>
  <c r="D3" i="3"/>
  <c r="D4" i="3"/>
  <c r="D5" i="3"/>
  <c r="D6" i="3"/>
  <c r="D2" i="3"/>
  <c r="F8" i="1"/>
  <c r="E8" i="1"/>
  <c r="D8" i="1"/>
  <c r="F7" i="1"/>
  <c r="E7" i="1"/>
  <c r="D7" i="1"/>
  <c r="F6" i="1"/>
  <c r="E6" i="1"/>
  <c r="D6" i="1"/>
  <c r="F5" i="1"/>
  <c r="E5" i="1"/>
  <c r="D5" i="1"/>
  <c r="F4" i="1"/>
  <c r="E4" i="1"/>
  <c r="D4" i="1"/>
  <c r="F3" i="1"/>
  <c r="E3" i="1"/>
  <c r="D3" i="1"/>
  <c r="F2" i="1"/>
  <c r="E2" i="1"/>
  <c r="D2" i="1"/>
  <c r="F3" i="2"/>
  <c r="F4" i="2"/>
  <c r="F5" i="2"/>
  <c r="F6" i="2"/>
  <c r="F7" i="2"/>
  <c r="F8" i="2"/>
  <c r="F2" i="2"/>
  <c r="E3" i="2"/>
  <c r="E4" i="2"/>
  <c r="E5" i="2"/>
  <c r="E6" i="2"/>
  <c r="E7" i="2"/>
  <c r="E8" i="2"/>
  <c r="E2" i="2"/>
  <c r="D3" i="2"/>
  <c r="D4" i="2"/>
  <c r="D5" i="2"/>
  <c r="D6" i="2"/>
  <c r="D7" i="2"/>
  <c r="D8" i="2"/>
  <c r="D2" i="2"/>
</calcChain>
</file>

<file path=xl/sharedStrings.xml><?xml version="1.0" encoding="utf-8"?>
<sst xmlns="http://schemas.openxmlformats.org/spreadsheetml/2006/main" count="36" uniqueCount="16">
  <si>
    <t>LnHR</t>
  </si>
  <si>
    <t>SE</t>
  </si>
  <si>
    <t>zHorvathAgeEAA</t>
  </si>
  <si>
    <t>zHannumAgeEAA</t>
  </si>
  <si>
    <t>zPhenoAgeEAA</t>
  </si>
  <si>
    <t>zGrimAgeMortEAA</t>
  </si>
  <si>
    <t>zDunedinPoAm</t>
  </si>
  <si>
    <t>zses</t>
  </si>
  <si>
    <t>HR</t>
  </si>
  <si>
    <t>LCL</t>
  </si>
  <si>
    <t>UCL</t>
  </si>
  <si>
    <t>frailty_status</t>
  </si>
  <si>
    <t>frail_status</t>
  </si>
  <si>
    <t>zDunedinPACE</t>
  </si>
  <si>
    <t>Supplementary Datasheet 2. Multivariable associations between socioeconomic status, frailty, and epigenetic age acceleration across NHANES, HRS, and HANDLS.</t>
  </si>
  <si>
    <t>This datasheet presents cohort-specific multivariable regression models examining associations of socioeconomic status (SES) and frailty with standardized epigenetic age acceleration (EAA) measures in NHANES, HRS, and HANDLS. EAA metrics were z-standardized within cohort.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</si>
</sst>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9F9FE-CF1A-4F9E-9E9F-A63538943301}">
  <dimension ref="A1:F8"/>
  <sheetViews>
    <sheetView workbookViewId="0">
      <selection activeCell="B22" sqref="B22"/>
    </sheetView>
  </sheetViews>
  <sheetFormatPr defaultRowHeight="14.4" x14ac:dyDescent="0.3"/>
  <sheetData>
    <row r="1" spans="1:6" x14ac:dyDescent="0.3">
      <c r="B1" t="s">
        <v>0</v>
      </c>
      <c r="C1" t="s">
        <v>1</v>
      </c>
      <c r="D1" t="s">
        <v>8</v>
      </c>
      <c r="E1" t="s">
        <v>9</v>
      </c>
      <c r="F1" t="s">
        <v>10</v>
      </c>
    </row>
    <row r="2" spans="1:6" x14ac:dyDescent="0.3">
      <c r="A2" t="s">
        <v>2</v>
      </c>
      <c r="B2">
        <v>0.11600000000000001</v>
      </c>
      <c r="C2">
        <v>4.8500000000000001E-2</v>
      </c>
      <c r="D2">
        <f>EXP(B2)</f>
        <v>1.1229958721332547</v>
      </c>
      <c r="E2">
        <f>EXP(B2-1.96*C2)</f>
        <v>1.0211607801525933</v>
      </c>
      <c r="F2">
        <f>EXP(B2+1.96*C2)</f>
        <v>1.2349864520255849</v>
      </c>
    </row>
    <row r="3" spans="1:6" x14ac:dyDescent="0.3">
      <c r="A3" t="s">
        <v>3</v>
      </c>
      <c r="B3">
        <v>0.224</v>
      </c>
      <c r="C3">
        <v>0.05</v>
      </c>
      <c r="D3">
        <f t="shared" ref="D3:D8" si="0">EXP(B3)</f>
        <v>1.2510710194283623</v>
      </c>
      <c r="E3">
        <f t="shared" ref="E3:E8" si="1">EXP(B3-1.96*C3)</f>
        <v>1.1342821682830251</v>
      </c>
      <c r="F3">
        <f t="shared" ref="F3:F8" si="2">EXP(B3+1.96*C3)</f>
        <v>1.3798847759572466</v>
      </c>
    </row>
    <row r="4" spans="1:6" x14ac:dyDescent="0.3">
      <c r="A4" t="s">
        <v>4</v>
      </c>
      <c r="B4">
        <v>0.28499999999999998</v>
      </c>
      <c r="C4">
        <v>5.0299999999999997E-2</v>
      </c>
      <c r="D4">
        <f t="shared" si="0"/>
        <v>1.3297620281214737</v>
      </c>
      <c r="E4">
        <f t="shared" si="1"/>
        <v>1.2049185845846713</v>
      </c>
      <c r="F4">
        <f t="shared" si="2"/>
        <v>1.4675406903473458</v>
      </c>
    </row>
    <row r="5" spans="1:6" x14ac:dyDescent="0.3">
      <c r="A5" t="s">
        <v>5</v>
      </c>
      <c r="B5">
        <v>0.53100000000000003</v>
      </c>
      <c r="C5">
        <v>0.05</v>
      </c>
      <c r="D5">
        <f t="shared" si="0"/>
        <v>1.7006320906765497</v>
      </c>
      <c r="E5">
        <f t="shared" si="1"/>
        <v>1.5418762207006325</v>
      </c>
      <c r="F5">
        <f t="shared" si="2"/>
        <v>1.8757339071775117</v>
      </c>
    </row>
    <row r="6" spans="1:6" x14ac:dyDescent="0.3">
      <c r="A6" t="s">
        <v>6</v>
      </c>
      <c r="B6">
        <v>0.34</v>
      </c>
      <c r="C6">
        <v>4.58E-2</v>
      </c>
      <c r="D6">
        <f t="shared" si="0"/>
        <v>1.4049475905635938</v>
      </c>
      <c r="E6">
        <f t="shared" si="1"/>
        <v>1.2843233451427776</v>
      </c>
      <c r="F6">
        <f t="shared" si="2"/>
        <v>1.5369009211702935</v>
      </c>
    </row>
    <row r="7" spans="1:6" x14ac:dyDescent="0.3">
      <c r="A7" t="s">
        <v>11</v>
      </c>
      <c r="B7">
        <v>0.68700000000000006</v>
      </c>
      <c r="C7">
        <v>0.105</v>
      </c>
      <c r="D7">
        <f t="shared" si="0"/>
        <v>1.9877433493982577</v>
      </c>
      <c r="E7">
        <f t="shared" si="1"/>
        <v>1.6180148555146636</v>
      </c>
      <c r="F7">
        <f t="shared" si="2"/>
        <v>2.441957568937287</v>
      </c>
    </row>
    <row r="8" spans="1:6" x14ac:dyDescent="0.3">
      <c r="A8" t="s">
        <v>7</v>
      </c>
      <c r="B8">
        <v>-0.32600000000000001</v>
      </c>
      <c r="C8">
        <v>5.1900000000000002E-2</v>
      </c>
      <c r="D8">
        <f t="shared" si="0"/>
        <v>0.72180518743171584</v>
      </c>
      <c r="E8">
        <f t="shared" si="1"/>
        <v>0.65199133957769373</v>
      </c>
      <c r="F8">
        <f t="shared" si="2"/>
        <v>0.79909455383379335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9BBD-FA77-4C91-9BC0-5523C83EFD39}">
  <dimension ref="A1:F8"/>
  <sheetViews>
    <sheetView workbookViewId="0">
      <selection activeCell="J9" sqref="J9"/>
    </sheetView>
  </sheetViews>
  <sheetFormatPr defaultRowHeight="14.4" x14ac:dyDescent="0.3"/>
  <sheetData>
    <row r="1" spans="1:6" x14ac:dyDescent="0.3">
      <c r="B1" t="s">
        <v>0</v>
      </c>
      <c r="C1" t="s">
        <v>1</v>
      </c>
      <c r="D1" t="s">
        <v>8</v>
      </c>
      <c r="E1" t="s">
        <v>9</v>
      </c>
      <c r="F1" t="s">
        <v>10</v>
      </c>
    </row>
    <row r="2" spans="1:6" x14ac:dyDescent="0.3">
      <c r="A2" t="s">
        <v>2</v>
      </c>
      <c r="B2">
        <v>-2.8300000000000001E-3</v>
      </c>
      <c r="C2">
        <v>7.2300000000000003E-2</v>
      </c>
      <c r="D2">
        <f>EXP(B2)</f>
        <v>0.99717400067513995</v>
      </c>
      <c r="E2">
        <f>EXP(B2-1.96*C2)</f>
        <v>0.86542202574128602</v>
      </c>
      <c r="F2">
        <f>EXP(B2+1.96*C2)</f>
        <v>1.1489839154148385</v>
      </c>
    </row>
    <row r="3" spans="1:6" x14ac:dyDescent="0.3">
      <c r="A3" t="s">
        <v>3</v>
      </c>
      <c r="B3">
        <v>0.23899999999999999</v>
      </c>
      <c r="C3">
        <v>6.8000000000000005E-2</v>
      </c>
      <c r="D3">
        <f t="shared" ref="D3:D8" si="0">EXP(B3)</f>
        <v>1.2699785365838365</v>
      </c>
      <c r="E3">
        <f t="shared" ref="E3:E8" si="1">EXP(B3-1.96*C3)</f>
        <v>1.111510609960459</v>
      </c>
      <c r="F3">
        <f t="shared" ref="F3:F8" si="2">EXP(B3+1.96*C3)</f>
        <v>1.4510392153980416</v>
      </c>
    </row>
    <row r="4" spans="1:6" x14ac:dyDescent="0.3">
      <c r="A4" t="s">
        <v>4</v>
      </c>
      <c r="B4">
        <v>0.314</v>
      </c>
      <c r="C4">
        <v>6.6100000000000006E-2</v>
      </c>
      <c r="D4">
        <f t="shared" si="0"/>
        <v>1.3688897365473756</v>
      </c>
      <c r="E4">
        <f t="shared" si="1"/>
        <v>1.2025496366195889</v>
      </c>
      <c r="F4">
        <f t="shared" si="2"/>
        <v>1.5582384741242201</v>
      </c>
    </row>
    <row r="5" spans="1:6" x14ac:dyDescent="0.3">
      <c r="A5" t="s">
        <v>5</v>
      </c>
      <c r="B5">
        <v>0.55100000000000005</v>
      </c>
      <c r="C5">
        <v>7.5200000000000003E-2</v>
      </c>
      <c r="D5">
        <f t="shared" si="0"/>
        <v>1.7349871378007193</v>
      </c>
      <c r="E5">
        <f t="shared" si="1"/>
        <v>1.4972169228751686</v>
      </c>
      <c r="F5">
        <f t="shared" si="2"/>
        <v>2.0105171951659191</v>
      </c>
    </row>
    <row r="6" spans="1:6" x14ac:dyDescent="0.3">
      <c r="A6" t="s">
        <v>6</v>
      </c>
      <c r="B6">
        <v>0.41</v>
      </c>
      <c r="C6">
        <v>8.4000000000000005E-2</v>
      </c>
      <c r="D6">
        <f t="shared" si="0"/>
        <v>1.5068177851128535</v>
      </c>
      <c r="E6">
        <f t="shared" si="1"/>
        <v>1.2780813396774371</v>
      </c>
      <c r="F6">
        <f t="shared" si="2"/>
        <v>1.7764908750685897</v>
      </c>
    </row>
    <row r="7" spans="1:6" x14ac:dyDescent="0.3">
      <c r="A7" t="s">
        <v>12</v>
      </c>
      <c r="B7">
        <v>0.97199999999999998</v>
      </c>
      <c r="C7">
        <v>0.16600000000000001</v>
      </c>
      <c r="D7">
        <f t="shared" si="0"/>
        <v>2.6432256276807982</v>
      </c>
      <c r="E7">
        <f t="shared" si="1"/>
        <v>1.9091154125730605</v>
      </c>
      <c r="F7">
        <f t="shared" si="2"/>
        <v>3.6596224999368263</v>
      </c>
    </row>
    <row r="8" spans="1:6" x14ac:dyDescent="0.3">
      <c r="A8" t="s">
        <v>7</v>
      </c>
      <c r="B8">
        <v>-0.59899999999999998</v>
      </c>
      <c r="C8">
        <v>8.7400000000000005E-2</v>
      </c>
      <c r="D8">
        <f t="shared" si="0"/>
        <v>0.54936072222743004</v>
      </c>
      <c r="E8">
        <f t="shared" si="1"/>
        <v>0.46287233373120146</v>
      </c>
      <c r="F8">
        <f t="shared" si="2"/>
        <v>0.65200959559078486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2D9AB-2852-4E26-B3D3-FFB233647BBD}">
  <dimension ref="A1:F6"/>
  <sheetViews>
    <sheetView tabSelected="1" workbookViewId="0">
      <selection activeCell="F2" sqref="F2:F6"/>
    </sheetView>
  </sheetViews>
  <sheetFormatPr defaultRowHeight="14.4" x14ac:dyDescent="0.3"/>
  <sheetData>
    <row r="1" spans="1:6" x14ac:dyDescent="0.3">
      <c r="B1" t="s">
        <v>0</v>
      </c>
      <c r="C1" t="s">
        <v>1</v>
      </c>
      <c r="D1" t="s">
        <v>8</v>
      </c>
      <c r="E1" t="s">
        <v>9</v>
      </c>
      <c r="F1" t="s">
        <v>10</v>
      </c>
    </row>
    <row r="2" spans="1:6" x14ac:dyDescent="0.3">
      <c r="A2" t="s">
        <v>2</v>
      </c>
      <c r="B2">
        <v>-5.3400000000000003E-2</v>
      </c>
      <c r="C2">
        <v>0.152</v>
      </c>
      <c r="D2">
        <f>EXP(B2)</f>
        <v>0.94800073633759119</v>
      </c>
      <c r="E2">
        <f>EXP(B2-1.96*C2)</f>
        <v>0.70375851509451093</v>
      </c>
      <c r="F2">
        <f>EXP(B2+1.96*C2)</f>
        <v>1.2770082021329772</v>
      </c>
    </row>
    <row r="3" spans="1:6" x14ac:dyDescent="0.3">
      <c r="A3" t="s">
        <v>3</v>
      </c>
      <c r="B3">
        <v>0.316</v>
      </c>
      <c r="C3">
        <v>0.13800000000000001</v>
      </c>
      <c r="D3">
        <f t="shared" ref="D3:D6" si="0">EXP(B3)</f>
        <v>1.3716302556260427</v>
      </c>
      <c r="E3">
        <f t="shared" ref="E3:E6" si="1">EXP(B3-1.96*C3)</f>
        <v>1.0465719358433527</v>
      </c>
      <c r="F3">
        <f t="shared" ref="F3:F6" si="2">EXP(B3+1.96*C3)</f>
        <v>1.7976495391429648</v>
      </c>
    </row>
    <row r="4" spans="1:6" x14ac:dyDescent="0.3">
      <c r="A4" t="s">
        <v>13</v>
      </c>
      <c r="B4">
        <v>0.53900000000000003</v>
      </c>
      <c r="C4">
        <v>0.13700000000000001</v>
      </c>
      <c r="D4">
        <f t="shared" si="0"/>
        <v>1.7142917130401751</v>
      </c>
      <c r="E4">
        <f t="shared" si="1"/>
        <v>1.3105933846016522</v>
      </c>
      <c r="F4">
        <f t="shared" si="2"/>
        <v>2.2423400819251418</v>
      </c>
    </row>
    <row r="5" spans="1:6" x14ac:dyDescent="0.3">
      <c r="A5" t="s">
        <v>11</v>
      </c>
      <c r="B5">
        <v>0.24</v>
      </c>
      <c r="C5">
        <v>0.441</v>
      </c>
      <c r="D5">
        <f t="shared" si="0"/>
        <v>1.2712491503214047</v>
      </c>
      <c r="E5">
        <f t="shared" si="1"/>
        <v>0.53560410547817261</v>
      </c>
      <c r="F5">
        <f t="shared" si="2"/>
        <v>3.0172927833518126</v>
      </c>
    </row>
    <row r="6" spans="1:6" x14ac:dyDescent="0.3">
      <c r="A6" t="s">
        <v>7</v>
      </c>
      <c r="B6">
        <v>-0.61199999999999999</v>
      </c>
      <c r="C6">
        <v>0.11799999999999999</v>
      </c>
      <c r="D6">
        <f t="shared" si="0"/>
        <v>0.54226525331398323</v>
      </c>
      <c r="E6">
        <f t="shared" si="1"/>
        <v>0.4302968326325593</v>
      </c>
      <c r="F6">
        <f t="shared" si="2"/>
        <v>0.6833692062120662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ECB3-3F90-403C-B532-F0932B664D4B}">
  <dimension ref="A1:A3"/>
  <sheetViews>
    <sheetView workbookViewId="0">
      <selection activeCell="H10" sqref="H10"/>
    </sheetView>
  </sheetViews>
  <sheetFormatPr defaultRowHeight="14.4" x14ac:dyDescent="0.3"/>
  <sheetData>
    <row r="1" spans="1:1" x14ac:dyDescent="0.3">
      <c r="A1" s="1" t="s">
        <v>14</v>
      </c>
    </row>
    <row r="3" spans="1:1" x14ac:dyDescent="0.3">
      <c r="A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NHANES</vt:lpstr>
      <vt:lpstr>HRS</vt:lpstr>
      <vt:lpstr>HANDLS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Baydoun, May Ahmad (NIH/NIA/IRP) [E]</dc:creator>
  <cp:lastModifiedBy>Baydoun, May (NIH/NIA/IRP) [E]</cp:lastModifiedBy>
  <dcterms:created xsi:type="dcterms:W3CDTF">2025-03-10T14:39:39Z</dcterms:created>
  <dcterms:modified xsi:type="dcterms:W3CDTF">2026-03-31T16:10:40Z</dcterms:modified>
</cp:coreProperties>
</file>