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060" tabRatio="500"/>
  </bookViews>
  <sheets>
    <sheet name="CATS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M18" i="1" l="1"/>
  <c r="K18" i="1"/>
  <c r="I18" i="1"/>
  <c r="G18" i="1"/>
  <c r="F18" i="1"/>
  <c r="J10" i="1"/>
  <c r="N16" i="1"/>
  <c r="J15" i="1"/>
  <c r="H15" i="1"/>
  <c r="L13" i="1"/>
  <c r="L11" i="1"/>
  <c r="L21" i="1"/>
  <c r="L20" i="1"/>
  <c r="L19" i="1"/>
  <c r="J9" i="1"/>
  <c r="J12" i="1"/>
  <c r="J14" i="1"/>
  <c r="J21" i="1"/>
  <c r="J20" i="1"/>
  <c r="J19" i="1"/>
  <c r="N14" i="1"/>
  <c r="N17" i="1"/>
  <c r="N21" i="1"/>
  <c r="N20" i="1"/>
  <c r="N19" i="1"/>
</calcChain>
</file>

<file path=xl/sharedStrings.xml><?xml version="1.0" encoding="utf-8"?>
<sst xmlns="http://schemas.openxmlformats.org/spreadsheetml/2006/main" count="101" uniqueCount="62">
  <si>
    <t>% CAFR/SD</t>
  </si>
  <si>
    <t>SD: skin diseases</t>
  </si>
  <si>
    <t>Vogelnest</t>
  </si>
  <si>
    <t>Ravens</t>
  </si>
  <si>
    <t># CAFR</t>
  </si>
  <si>
    <t># PRU</t>
  </si>
  <si>
    <t>% CAFR/PRU</t>
  </si>
  <si>
    <t>PRU: pruritus</t>
  </si>
  <si>
    <t>ED + CHG</t>
  </si>
  <si>
    <t>CHG: challenge</t>
  </si>
  <si>
    <t>COUNTRY</t>
  </si>
  <si>
    <t>Denis</t>
  </si>
  <si>
    <t>Guilford</t>
  </si>
  <si>
    <t>ED + CHG + ED</t>
  </si>
  <si>
    <t>Scott</t>
  </si>
  <si>
    <t>not specified</t>
  </si>
  <si>
    <t>Hobi</t>
  </si>
  <si>
    <t>Europe</t>
  </si>
  <si>
    <t>Hill</t>
  </si>
  <si>
    <t>MIN</t>
  </si>
  <si>
    <t>MAX</t>
  </si>
  <si>
    <t>MEDIAN</t>
  </si>
  <si>
    <t xml:space="preserve">Scott </t>
  </si>
  <si>
    <t>ED</t>
  </si>
  <si>
    <t>2013b</t>
  </si>
  <si>
    <t>no</t>
  </si>
  <si>
    <t>specialist</t>
  </si>
  <si>
    <t>GP</t>
  </si>
  <si>
    <t>university</t>
  </si>
  <si>
    <t>6-8</t>
  </si>
  <si>
    <t>none</t>
  </si>
  <si>
    <t>4 +2-4</t>
  </si>
  <si>
    <t>min 6</t>
  </si>
  <si>
    <t>min 4-6</t>
  </si>
  <si>
    <t>1-1.5</t>
  </si>
  <si>
    <t>1-13</t>
  </si>
  <si>
    <t># ASD</t>
  </si>
  <si>
    <t>% CAFR/ASD</t>
  </si>
  <si>
    <t># ANY</t>
  </si>
  <si>
    <t>% CAFR/ANY</t>
  </si>
  <si>
    <t>ANY: any diagnosis</t>
  </si>
  <si>
    <t xml:space="preserve">ASD: allergic skin disease </t>
  </si>
  <si>
    <t>-</t>
  </si>
  <si>
    <t>AUTHOR</t>
  </si>
  <si>
    <t>YEAR</t>
  </si>
  <si>
    <t>Abbreviations:</t>
  </si>
  <si>
    <t>CAFR: cutaneous adverse food reactions</t>
  </si>
  <si>
    <t>Canada (Québec)</t>
  </si>
  <si>
    <t>New Zealand</t>
  </si>
  <si>
    <t>United Kingdom</t>
  </si>
  <si>
    <t>Australia</t>
  </si>
  <si>
    <t>USA (New York)</t>
  </si>
  <si>
    <t>ED: elimination diets</t>
  </si>
  <si>
    <t>GP: general practitioner</t>
  </si>
  <si>
    <t>How was the diagnosis made?</t>
  </si>
  <si>
    <t>Did all cats have an ED?</t>
  </si>
  <si>
    <t>Where did the cases come from?</t>
  </si>
  <si>
    <t># SD</t>
  </si>
  <si>
    <t>How long did the ED last (weeks)?</t>
  </si>
  <si>
    <t>How long did the CHG last (weeks)?</t>
  </si>
  <si>
    <t>TOTAL CATS</t>
  </si>
  <si>
    <t>REF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</si>
</sst>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90"/>
      <name val="Calibri"/>
      <scheme val="minor"/>
    </font>
    <font>
      <sz val="12"/>
      <color rgb="FF000090"/>
      <name val="Calibri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33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8" fillId="0" borderId="0" xfId="0" applyFont="1" applyFill="1"/>
    <xf numFmtId="164" fontId="0" fillId="0" borderId="0" xfId="2" applyNumberFormat="1" applyFont="1" applyFill="1" applyAlignment="1">
      <alignment horizontal="center"/>
    </xf>
    <xf numFmtId="0" fontId="0" fillId="0" borderId="0" xfId="0" applyFont="1" applyFill="1"/>
    <xf numFmtId="165" fontId="0" fillId="0" borderId="0" xfId="1" applyNumberFormat="1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6" fillId="0" borderId="0" xfId="0" applyFont="1" applyFill="1"/>
    <xf numFmtId="164" fontId="6" fillId="0" borderId="0" xfId="2" applyNumberFormat="1" applyFont="1" applyFill="1" applyAlignment="1">
      <alignment horizontal="center"/>
    </xf>
    <xf numFmtId="9" fontId="0" fillId="0" borderId="0" xfId="2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0" fillId="0" borderId="0" xfId="1" applyNumberFormat="1" applyFont="1" applyFill="1" applyAlignment="1">
      <alignment horizontal="center"/>
    </xf>
    <xf numFmtId="3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1" xfId="2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quotePrefix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37" fontId="0" fillId="0" borderId="1" xfId="1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65" fontId="0" fillId="0" borderId="5" xfId="1" applyNumberFormat="1" applyFont="1" applyFill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164" fontId="0" fillId="0" borderId="5" xfId="2" applyNumberFormat="1" applyFont="1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64" fontId="0" fillId="0" borderId="8" xfId="0" applyNumberFormat="1" applyFont="1" applyFill="1" applyBorder="1" applyAlignment="1">
      <alignment horizontal="center"/>
    </xf>
    <xf numFmtId="164" fontId="0" fillId="0" borderId="8" xfId="2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</cellXfs>
  <cellStyles count="3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U58"/>
  <sheetViews>
    <sheetView tabSelected="1" zoomScale="90" zoomScaleNormal="90" zoomScalePageLayoutView="90" workbookViewId="0">
      <selection activeCell="J27" sqref="J27"/>
    </sheetView>
  </sheetViews>
  <sheetFormatPr baseColWidth="10" defaultRowHeight="15" x14ac:dyDescent="0"/>
  <cols>
    <col min="1" max="1" width="7" style="1" customWidth="1"/>
    <col min="2" max="3" width="10.83203125" style="1"/>
    <col min="4" max="4" width="18.5" style="1" customWidth="1"/>
    <col min="5" max="5" width="12" style="1" customWidth="1"/>
    <col min="6" max="8" width="10.83203125" style="1"/>
    <col min="9" max="9" width="9.5" style="1" customWidth="1"/>
    <col min="10" max="11" width="10.83203125" style="1"/>
    <col min="12" max="12" width="12.5" style="1" customWidth="1"/>
    <col min="13" max="14" width="10.83203125" style="1"/>
    <col min="15" max="15" width="6" style="1" customWidth="1"/>
    <col min="16" max="16" width="14.6640625" style="2" customWidth="1"/>
    <col min="17" max="17" width="12" style="4" customWidth="1"/>
    <col min="18" max="18" width="12.6640625" style="1" customWidth="1"/>
    <col min="19" max="19" width="11.1640625" style="1" customWidth="1"/>
    <col min="20" max="16384" width="10.83203125" style="1"/>
  </cols>
  <sheetData>
    <row r="2" spans="1:21">
      <c r="L2" s="5"/>
    </row>
    <row r="3" spans="1:21">
      <c r="L3" s="5"/>
    </row>
    <row r="4" spans="1:21">
      <c r="L4" s="5"/>
    </row>
    <row r="5" spans="1:21">
      <c r="L5" s="5"/>
      <c r="P5" s="4"/>
      <c r="Q5" s="1"/>
    </row>
    <row r="6" spans="1:21">
      <c r="L6" s="5"/>
      <c r="P6" s="4"/>
      <c r="Q6" s="1"/>
    </row>
    <row r="7" spans="1:21" ht="16" thickBot="1">
      <c r="P7" s="1"/>
      <c r="Q7" s="1"/>
    </row>
    <row r="8" spans="1:21" s="14" customFormat="1" ht="61" thickBot="1">
      <c r="A8" s="47" t="s">
        <v>61</v>
      </c>
      <c r="B8" s="48" t="s">
        <v>43</v>
      </c>
      <c r="C8" s="48" t="s">
        <v>44</v>
      </c>
      <c r="D8" s="48" t="s">
        <v>10</v>
      </c>
      <c r="E8" s="48" t="s">
        <v>56</v>
      </c>
      <c r="F8" s="48" t="s">
        <v>4</v>
      </c>
      <c r="G8" s="48" t="s">
        <v>38</v>
      </c>
      <c r="H8" s="48" t="s">
        <v>39</v>
      </c>
      <c r="I8" s="48" t="s">
        <v>57</v>
      </c>
      <c r="J8" s="48" t="s">
        <v>0</v>
      </c>
      <c r="K8" s="48" t="s">
        <v>5</v>
      </c>
      <c r="L8" s="48" t="s">
        <v>6</v>
      </c>
      <c r="M8" s="48" t="s">
        <v>36</v>
      </c>
      <c r="N8" s="48" t="s">
        <v>37</v>
      </c>
      <c r="O8" s="48"/>
      <c r="P8" s="48" t="s">
        <v>54</v>
      </c>
      <c r="Q8" s="48" t="s">
        <v>58</v>
      </c>
      <c r="R8" s="48" t="s">
        <v>59</v>
      </c>
      <c r="S8" s="49" t="s">
        <v>55</v>
      </c>
      <c r="T8" s="15"/>
    </row>
    <row r="9" spans="1:21" s="7" customFormat="1" ht="16" thickTop="1">
      <c r="A9" s="50">
        <v>1</v>
      </c>
      <c r="B9" s="42" t="s">
        <v>14</v>
      </c>
      <c r="C9" s="42">
        <v>1990</v>
      </c>
      <c r="D9" s="42" t="s">
        <v>47</v>
      </c>
      <c r="E9" s="42" t="s">
        <v>26</v>
      </c>
      <c r="F9" s="42">
        <v>5</v>
      </c>
      <c r="G9" s="42"/>
      <c r="H9" s="43"/>
      <c r="I9" s="42">
        <v>111</v>
      </c>
      <c r="J9" s="44">
        <f>F9/I9</f>
        <v>4.5045045045045043E-2</v>
      </c>
      <c r="K9" s="42"/>
      <c r="L9" s="43"/>
      <c r="M9" s="42"/>
      <c r="N9" s="43"/>
      <c r="O9" s="42"/>
      <c r="P9" s="42" t="s">
        <v>15</v>
      </c>
      <c r="Q9" s="45" t="s">
        <v>15</v>
      </c>
      <c r="R9" s="45" t="s">
        <v>15</v>
      </c>
      <c r="S9" s="46" t="s">
        <v>25</v>
      </c>
      <c r="T9" s="1"/>
    </row>
    <row r="10" spans="1:21" s="2" customFormat="1">
      <c r="A10" s="51">
        <v>3</v>
      </c>
      <c r="B10" s="22" t="s">
        <v>11</v>
      </c>
      <c r="C10" s="22">
        <v>1994</v>
      </c>
      <c r="D10" s="22" t="s">
        <v>47</v>
      </c>
      <c r="E10" s="25" t="s">
        <v>28</v>
      </c>
      <c r="F10" s="22">
        <v>13</v>
      </c>
      <c r="G10" s="22"/>
      <c r="H10" s="23"/>
      <c r="I10" s="22">
        <v>224</v>
      </c>
      <c r="J10" s="24">
        <f>F10/I10</f>
        <v>5.8035714285714288E-2</v>
      </c>
      <c r="K10" s="22"/>
      <c r="L10" s="24"/>
      <c r="M10" s="22"/>
      <c r="N10" s="23"/>
      <c r="O10" s="26"/>
      <c r="P10" s="22" t="s">
        <v>23</v>
      </c>
      <c r="Q10" s="27" t="s">
        <v>35</v>
      </c>
      <c r="R10" s="22" t="s">
        <v>30</v>
      </c>
      <c r="S10" s="35" t="s">
        <v>25</v>
      </c>
      <c r="T10" s="7"/>
    </row>
    <row r="11" spans="1:21" s="2" customFormat="1">
      <c r="A11" s="51">
        <v>5</v>
      </c>
      <c r="B11" s="25" t="s">
        <v>12</v>
      </c>
      <c r="C11" s="25">
        <v>1998</v>
      </c>
      <c r="D11" s="25" t="s">
        <v>48</v>
      </c>
      <c r="E11" s="25" t="s">
        <v>26</v>
      </c>
      <c r="F11" s="25">
        <v>15</v>
      </c>
      <c r="G11" s="28"/>
      <c r="H11" s="29"/>
      <c r="I11" s="25"/>
      <c r="J11" s="24"/>
      <c r="K11" s="25">
        <v>73</v>
      </c>
      <c r="L11" s="24">
        <f>F11/K11</f>
        <v>0.20547945205479451</v>
      </c>
      <c r="M11" s="25"/>
      <c r="N11" s="24"/>
      <c r="O11" s="25"/>
      <c r="P11" s="25" t="s">
        <v>13</v>
      </c>
      <c r="Q11" s="27" t="s">
        <v>31</v>
      </c>
      <c r="R11" s="22" t="s">
        <v>15</v>
      </c>
      <c r="S11" s="35" t="s">
        <v>25</v>
      </c>
      <c r="T11" s="1"/>
    </row>
    <row r="12" spans="1:21" s="2" customFormat="1">
      <c r="A12" s="52">
        <v>10</v>
      </c>
      <c r="B12" s="30" t="s">
        <v>18</v>
      </c>
      <c r="C12" s="30">
        <v>2006</v>
      </c>
      <c r="D12" s="30" t="s">
        <v>49</v>
      </c>
      <c r="E12" s="25" t="s">
        <v>27</v>
      </c>
      <c r="F12" s="30">
        <v>5</v>
      </c>
      <c r="G12" s="28"/>
      <c r="H12" s="29"/>
      <c r="I12" s="25">
        <v>154</v>
      </c>
      <c r="J12" s="24">
        <f>F12/I12</f>
        <v>3.2467532467532464E-2</v>
      </c>
      <c r="K12" s="31"/>
      <c r="L12" s="24"/>
      <c r="M12" s="25"/>
      <c r="N12" s="24"/>
      <c r="O12" s="25"/>
      <c r="P12" s="25" t="s">
        <v>15</v>
      </c>
      <c r="Q12" s="25" t="s">
        <v>15</v>
      </c>
      <c r="R12" s="25" t="s">
        <v>15</v>
      </c>
      <c r="S12" s="35" t="s">
        <v>25</v>
      </c>
      <c r="T12" s="1"/>
    </row>
    <row r="13" spans="1:21" s="2" customFormat="1">
      <c r="A13" s="51">
        <v>22</v>
      </c>
      <c r="B13" s="25" t="s">
        <v>16</v>
      </c>
      <c r="C13" s="25">
        <v>2011</v>
      </c>
      <c r="D13" s="25" t="s">
        <v>17</v>
      </c>
      <c r="E13" s="25" t="s">
        <v>26</v>
      </c>
      <c r="F13" s="25">
        <v>61</v>
      </c>
      <c r="G13" s="28"/>
      <c r="H13" s="29"/>
      <c r="I13" s="25"/>
      <c r="J13" s="24"/>
      <c r="K13" s="25">
        <v>502</v>
      </c>
      <c r="L13" s="24">
        <f>F13/K13</f>
        <v>0.12151394422310757</v>
      </c>
      <c r="M13" s="25"/>
      <c r="N13" s="24"/>
      <c r="O13" s="25"/>
      <c r="P13" s="25" t="s">
        <v>8</v>
      </c>
      <c r="Q13" s="32" t="s">
        <v>29</v>
      </c>
      <c r="R13" s="25">
        <v>2</v>
      </c>
      <c r="S13" s="35" t="s">
        <v>25</v>
      </c>
      <c r="T13" s="1"/>
    </row>
    <row r="14" spans="1:21">
      <c r="A14" s="51">
        <v>26</v>
      </c>
      <c r="B14" s="25" t="s">
        <v>2</v>
      </c>
      <c r="C14" s="25">
        <v>2013</v>
      </c>
      <c r="D14" s="25" t="s">
        <v>50</v>
      </c>
      <c r="E14" s="25" t="s">
        <v>26</v>
      </c>
      <c r="F14" s="25">
        <v>17</v>
      </c>
      <c r="G14" s="28"/>
      <c r="H14" s="29"/>
      <c r="I14" s="25">
        <v>270</v>
      </c>
      <c r="J14" s="24">
        <f>F14/I14</f>
        <v>6.2962962962962957E-2</v>
      </c>
      <c r="K14" s="25"/>
      <c r="L14" s="24"/>
      <c r="M14" s="25">
        <v>168</v>
      </c>
      <c r="N14" s="24">
        <f>F14/M14</f>
        <v>0.10119047619047619</v>
      </c>
      <c r="O14" s="25"/>
      <c r="P14" s="25" t="s">
        <v>8</v>
      </c>
      <c r="Q14" s="25" t="s">
        <v>32</v>
      </c>
      <c r="R14" s="25">
        <v>2</v>
      </c>
      <c r="S14" s="35" t="s">
        <v>25</v>
      </c>
      <c r="U14" s="2"/>
    </row>
    <row r="15" spans="1:21">
      <c r="A15" s="51">
        <v>24</v>
      </c>
      <c r="B15" s="25" t="s">
        <v>14</v>
      </c>
      <c r="C15" s="25">
        <v>2013</v>
      </c>
      <c r="D15" s="25" t="s">
        <v>51</v>
      </c>
      <c r="E15" s="25" t="s">
        <v>26</v>
      </c>
      <c r="F15" s="25">
        <v>48</v>
      </c>
      <c r="G15" s="33">
        <v>22135</v>
      </c>
      <c r="H15" s="24">
        <f>F15/G15</f>
        <v>2.1685114072735488E-3</v>
      </c>
      <c r="I15" s="33">
        <v>1407</v>
      </c>
      <c r="J15" s="24">
        <f>F15/I15</f>
        <v>3.4115138592750532E-2</v>
      </c>
      <c r="K15" s="25"/>
      <c r="L15" s="24"/>
      <c r="M15" s="25"/>
      <c r="N15" s="24"/>
      <c r="O15" s="34"/>
      <c r="P15" s="25" t="s">
        <v>8</v>
      </c>
      <c r="Q15" s="25" t="s">
        <v>33</v>
      </c>
      <c r="R15" s="25" t="s">
        <v>34</v>
      </c>
      <c r="S15" s="35" t="s">
        <v>25</v>
      </c>
    </row>
    <row r="16" spans="1:21">
      <c r="A16" s="51">
        <v>25</v>
      </c>
      <c r="B16" s="25" t="s">
        <v>22</v>
      </c>
      <c r="C16" s="25" t="s">
        <v>24</v>
      </c>
      <c r="D16" s="25" t="s">
        <v>51</v>
      </c>
      <c r="E16" s="25" t="s">
        <v>26</v>
      </c>
      <c r="F16" s="25">
        <v>9</v>
      </c>
      <c r="G16" s="28"/>
      <c r="H16" s="29"/>
      <c r="I16" s="25"/>
      <c r="J16" s="24"/>
      <c r="K16" s="25"/>
      <c r="L16" s="24"/>
      <c r="M16" s="25">
        <v>194</v>
      </c>
      <c r="N16" s="24">
        <f>F16/M16</f>
        <v>4.6391752577319589E-2</v>
      </c>
      <c r="O16" s="34"/>
      <c r="P16" s="25" t="s">
        <v>8</v>
      </c>
      <c r="Q16" s="25" t="s">
        <v>33</v>
      </c>
      <c r="R16" s="25" t="s">
        <v>34</v>
      </c>
      <c r="S16" s="35" t="s">
        <v>25</v>
      </c>
    </row>
    <row r="17" spans="1:20" ht="16" thickBot="1">
      <c r="A17" s="53">
        <v>27</v>
      </c>
      <c r="B17" s="36" t="s">
        <v>3</v>
      </c>
      <c r="C17" s="36">
        <v>2014</v>
      </c>
      <c r="D17" s="36" t="s">
        <v>50</v>
      </c>
      <c r="E17" s="36" t="s">
        <v>26</v>
      </c>
      <c r="F17" s="36">
        <v>6</v>
      </c>
      <c r="G17" s="37"/>
      <c r="H17" s="38"/>
      <c r="I17" s="36"/>
      <c r="J17" s="39"/>
      <c r="K17" s="36"/>
      <c r="L17" s="39"/>
      <c r="M17" s="36">
        <v>45</v>
      </c>
      <c r="N17" s="39">
        <f>F17/M17</f>
        <v>0.13333333333333333</v>
      </c>
      <c r="O17" s="40"/>
      <c r="P17" s="36" t="s">
        <v>8</v>
      </c>
      <c r="Q17" s="36" t="s">
        <v>32</v>
      </c>
      <c r="R17" s="36">
        <v>2</v>
      </c>
      <c r="S17" s="41" t="s">
        <v>25</v>
      </c>
      <c r="T17" s="2"/>
    </row>
    <row r="18" spans="1:20">
      <c r="A18" s="2"/>
      <c r="B18" s="2"/>
      <c r="C18" s="2"/>
      <c r="D18" s="2"/>
      <c r="E18" s="16" t="s">
        <v>60</v>
      </c>
      <c r="F18" s="17">
        <f>SUM(F9:F17)</f>
        <v>179</v>
      </c>
      <c r="G18" s="18">
        <f>SUM(G9:G17)</f>
        <v>22135</v>
      </c>
      <c r="H18" s="19"/>
      <c r="I18" s="18">
        <f>SUM(I9:I17)</f>
        <v>2166</v>
      </c>
      <c r="J18" s="20"/>
      <c r="K18" s="18">
        <f>SUM(K9:K17)</f>
        <v>575</v>
      </c>
      <c r="L18" s="21"/>
      <c r="M18" s="18">
        <f>SUM(M9:M17)</f>
        <v>407</v>
      </c>
      <c r="N18" s="20"/>
      <c r="Q18" s="2"/>
      <c r="R18" s="2"/>
      <c r="S18" s="2"/>
      <c r="T18" s="2"/>
    </row>
    <row r="19" spans="1:20">
      <c r="B19" s="13" t="s">
        <v>45</v>
      </c>
      <c r="C19" s="2"/>
      <c r="D19" s="2"/>
      <c r="G19" s="9" t="s">
        <v>21</v>
      </c>
      <c r="H19" s="11" t="s">
        <v>42</v>
      </c>
      <c r="I19" s="10"/>
      <c r="J19" s="11">
        <f>MEDIAN(J9:J17)</f>
        <v>4.5045045045045043E-2</v>
      </c>
      <c r="K19" s="9" t="s">
        <v>21</v>
      </c>
      <c r="L19" s="11">
        <f>MEDIAN(L9:L17)</f>
        <v>0.16349669813895104</v>
      </c>
      <c r="M19" s="9" t="s">
        <v>21</v>
      </c>
      <c r="N19" s="11">
        <f>MEDIAN(N9:N17)</f>
        <v>0.10119047619047619</v>
      </c>
      <c r="O19" s="18"/>
      <c r="Q19" s="3"/>
      <c r="R19" s="3"/>
      <c r="S19" s="4"/>
    </row>
    <row r="20" spans="1:20">
      <c r="B20" s="1" t="s">
        <v>46</v>
      </c>
      <c r="C20" s="2"/>
      <c r="D20" s="2"/>
      <c r="G20" s="9" t="s">
        <v>19</v>
      </c>
      <c r="H20" s="11" t="s">
        <v>42</v>
      </c>
      <c r="I20" s="10"/>
      <c r="J20" s="11">
        <f>MIN(J9:J17)</f>
        <v>3.2467532467532464E-2</v>
      </c>
      <c r="K20" s="9" t="s">
        <v>19</v>
      </c>
      <c r="L20" s="11">
        <f>MIN(L9:L17)</f>
        <v>0.12151394422310757</v>
      </c>
      <c r="M20" s="9" t="s">
        <v>19</v>
      </c>
      <c r="N20" s="11">
        <f>MIN(N9:N17)</f>
        <v>4.6391752577319589E-2</v>
      </c>
    </row>
    <row r="21" spans="1:20">
      <c r="B21" s="5" t="s">
        <v>40</v>
      </c>
      <c r="C21" s="2"/>
      <c r="D21" s="2"/>
      <c r="G21" s="9" t="s">
        <v>20</v>
      </c>
      <c r="H21" s="11" t="s">
        <v>42</v>
      </c>
      <c r="I21" s="10"/>
      <c r="J21" s="11">
        <f>MAX(J9:J17)</f>
        <v>6.2962962962962957E-2</v>
      </c>
      <c r="K21" s="9" t="s">
        <v>20</v>
      </c>
      <c r="L21" s="11">
        <f>MAX(L9:L17)</f>
        <v>0.20547945205479451</v>
      </c>
      <c r="M21" s="9" t="s">
        <v>20</v>
      </c>
      <c r="N21" s="11">
        <f>MAX(N9:N17)</f>
        <v>0.13333333333333333</v>
      </c>
    </row>
    <row r="22" spans="1:20">
      <c r="B22" s="5" t="s">
        <v>1</v>
      </c>
      <c r="C22" s="2"/>
      <c r="D22" s="2"/>
    </row>
    <row r="23" spans="1:20">
      <c r="B23" s="5" t="s">
        <v>41</v>
      </c>
      <c r="C23" s="2"/>
      <c r="D23" s="2"/>
      <c r="F23" s="2"/>
      <c r="G23" s="8"/>
      <c r="H23" s="8"/>
      <c r="I23" s="2"/>
      <c r="J23" s="6"/>
      <c r="K23" s="2"/>
      <c r="L23" s="12"/>
      <c r="N23" s="12"/>
    </row>
    <row r="24" spans="1:20">
      <c r="B24" s="5" t="s">
        <v>7</v>
      </c>
      <c r="P24" s="1"/>
      <c r="Q24" s="1"/>
    </row>
    <row r="25" spans="1:20">
      <c r="B25" s="7"/>
      <c r="P25" s="1"/>
      <c r="Q25" s="1"/>
    </row>
    <row r="26" spans="1:20" s="7" customFormat="1">
      <c r="B26" s="5" t="s">
        <v>52</v>
      </c>
    </row>
    <row r="27" spans="1:20" s="7" customFormat="1">
      <c r="B27" s="5" t="s">
        <v>9</v>
      </c>
    </row>
    <row r="28" spans="1:20" s="7" customFormat="1">
      <c r="B28" s="1"/>
    </row>
    <row r="29" spans="1:20" s="7" customFormat="1">
      <c r="B29" s="5" t="s">
        <v>53</v>
      </c>
    </row>
    <row r="30" spans="1:20" s="7" customFormat="1"/>
    <row r="31" spans="1:20">
      <c r="P31" s="1"/>
      <c r="Q31" s="1"/>
    </row>
    <row r="32" spans="1:20">
      <c r="P32" s="1"/>
      <c r="Q32" s="1"/>
    </row>
    <row r="33" spans="16:17">
      <c r="P33" s="1"/>
      <c r="Q33" s="1"/>
    </row>
    <row r="34" spans="16:17">
      <c r="P34" s="1"/>
      <c r="Q34" s="1"/>
    </row>
    <row r="35" spans="16:17">
      <c r="P35" s="1"/>
      <c r="Q35" s="1"/>
    </row>
    <row r="36" spans="16:17">
      <c r="P36" s="1"/>
      <c r="Q36" s="1"/>
    </row>
    <row r="37" spans="16:17">
      <c r="P37" s="1"/>
      <c r="Q37" s="1"/>
    </row>
    <row r="38" spans="16:17">
      <c r="P38" s="1"/>
      <c r="Q38" s="1"/>
    </row>
    <row r="39" spans="16:17">
      <c r="P39" s="1"/>
      <c r="Q39" s="1"/>
    </row>
    <row r="40" spans="16:17">
      <c r="P40" s="1"/>
      <c r="Q40" s="1"/>
    </row>
    <row r="41" spans="16:17">
      <c r="P41" s="1"/>
      <c r="Q41" s="1"/>
    </row>
    <row r="42" spans="16:17">
      <c r="P42" s="1"/>
      <c r="Q42" s="1"/>
    </row>
    <row r="43" spans="16:17" s="2" customFormat="1"/>
    <row r="44" spans="16:17">
      <c r="P44" s="1"/>
      <c r="Q44" s="1"/>
    </row>
    <row r="45" spans="16:17">
      <c r="P45" s="1"/>
      <c r="Q45" s="1"/>
    </row>
    <row r="46" spans="16:17">
      <c r="P46" s="1"/>
      <c r="Q46" s="1"/>
    </row>
    <row r="47" spans="16:17">
      <c r="P47" s="1"/>
      <c r="Q47" s="1"/>
    </row>
    <row r="48" spans="16:17">
      <c r="P48" s="1"/>
      <c r="Q48" s="1"/>
    </row>
    <row r="49" spans="13:17">
      <c r="P49" s="1"/>
      <c r="Q49" s="1"/>
    </row>
    <row r="50" spans="13:17">
      <c r="P50" s="1"/>
      <c r="Q50" s="1"/>
    </row>
    <row r="51" spans="13:17">
      <c r="P51" s="1"/>
      <c r="Q51" s="1"/>
    </row>
    <row r="52" spans="13:17">
      <c r="P52" s="1"/>
      <c r="Q52" s="1"/>
    </row>
    <row r="53" spans="13:17">
      <c r="P53" s="1"/>
      <c r="Q53" s="1"/>
    </row>
    <row r="54" spans="13:17">
      <c r="P54" s="1"/>
      <c r="Q54" s="1"/>
    </row>
    <row r="55" spans="13:17">
      <c r="N55" s="12"/>
    </row>
    <row r="56" spans="13:17">
      <c r="M56" s="2"/>
      <c r="N56" s="12"/>
    </row>
    <row r="57" spans="13:17">
      <c r="M57" s="2"/>
      <c r="N57" s="12"/>
    </row>
    <row r="58" spans="13:17">
      <c r="N58" s="12"/>
    </row>
  </sheetData>
  <phoneticPr fontId="9" type="noConversion"/>
  <printOptions horizontalCentered="1"/>
  <pageMargins left="0.75" right="0.75" top="1" bottom="1" header="0.5" footer="0.5"/>
  <pageSetup scale="5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tolivry</dc:creator>
  <cp:lastModifiedBy>tolivry</cp:lastModifiedBy>
  <cp:lastPrinted>2016-10-12T16:45:54Z</cp:lastPrinted>
  <dcterms:created xsi:type="dcterms:W3CDTF">2016-08-03T18:39:21Z</dcterms:created>
  <dcterms:modified xsi:type="dcterms:W3CDTF">2017-02-06T21:42:17Z</dcterms:modified>
</cp:coreProperties>
</file>