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06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eron\OneDrive\KAP\"/>
    </mc:Choice>
  </mc:AlternateContent>
  <bookViews>
    <workbookView xWindow="240" yWindow="240" windowWidth="9315" windowHeight="7560"/>
  </bookViews>
  <sheets>
    <sheet name="Hoja1" sheetId="1" r:id="rId1"/>
  </sheets>
  <definedNames>
    <definedName name="_xlnm._FilterDatabase" localSheetId="0" hidden="1">Hoja1!$A$2:$DG$2</definedName>
  </definedNames>
  <calcPr calcId="171027"/>
</workbook>
</file>

<file path=xl/calcChain.xml><?xml version="1.0" encoding="utf-8"?>
<calcChain xmlns="http://schemas.openxmlformats.org/spreadsheetml/2006/main">
  <c r="BH63" i="1" l="1"/>
  <c r="BG63" i="1"/>
  <c r="BE63" i="1"/>
  <c r="BT60" i="1" l="1"/>
  <c r="BU60" i="1"/>
  <c r="BV60" i="1"/>
  <c r="BS60" i="1"/>
  <c r="BS61" i="1" s="1"/>
  <c r="BR62" i="1"/>
  <c r="BV61" i="1" s="1"/>
  <c r="CR67" i="1"/>
  <c r="CR63" i="1"/>
  <c r="CG63" i="1"/>
  <c r="BA61" i="1"/>
  <c r="AW61" i="1"/>
  <c r="AX61" i="1"/>
  <c r="AY61" i="1"/>
  <c r="AV61" i="1"/>
  <c r="CD62" i="1"/>
  <c r="CD61" i="1"/>
  <c r="AU61" i="1"/>
  <c r="AU63" i="1" s="1"/>
  <c r="AL61" i="1"/>
  <c r="AN61" i="1"/>
  <c r="AI61" i="1"/>
  <c r="AE62" i="1"/>
  <c r="AF62" i="1"/>
  <c r="AD62" i="1"/>
  <c r="AC62" i="1"/>
  <c r="X63" i="1"/>
  <c r="BU61" i="1" l="1"/>
  <c r="BT61" i="1"/>
  <c r="CD63" i="1"/>
  <c r="CL61" i="1"/>
  <c r="CM61" i="1"/>
  <c r="CO61" i="1"/>
  <c r="CP61" i="1"/>
  <c r="CQ61" i="1"/>
  <c r="CJ62" i="1"/>
  <c r="CK62" i="1"/>
  <c r="CL62" i="1"/>
  <c r="CM62" i="1"/>
  <c r="CM63" i="1" s="1"/>
  <c r="CO62" i="1"/>
  <c r="CP62" i="1"/>
  <c r="CP63" i="1" s="1"/>
  <c r="CQ62" i="1"/>
  <c r="CL63" i="1"/>
  <c r="CF61" i="1"/>
  <c r="CH61" i="1"/>
  <c r="CF62" i="1"/>
  <c r="CH62" i="1"/>
  <c r="CI62" i="1"/>
  <c r="CI61" i="1"/>
  <c r="BI62" i="1"/>
  <c r="BI61" i="1"/>
  <c r="AE61" i="1"/>
  <c r="AD61" i="1"/>
  <c r="AC61" i="1"/>
  <c r="AC63" i="1" s="1"/>
  <c r="AG65" i="1"/>
  <c r="X62" i="1"/>
  <c r="X64" i="1" s="1"/>
  <c r="AF61" i="1"/>
  <c r="AO60" i="1"/>
  <c r="AO61" i="1" s="1"/>
  <c r="AP60" i="1"/>
  <c r="AQ60" i="1"/>
  <c r="AN60" i="1"/>
  <c r="AI60" i="1"/>
  <c r="AI62" i="1" s="1"/>
  <c r="BD63" i="1"/>
  <c r="BA62" i="1"/>
  <c r="BA63" i="1" s="1"/>
  <c r="BC62" i="1"/>
  <c r="BC63" i="1" s="1"/>
  <c r="AW62" i="1"/>
  <c r="AW63" i="1" s="1"/>
  <c r="AY62" i="1"/>
  <c r="AY63" i="1" s="1"/>
  <c r="AX62" i="1"/>
  <c r="AX63" i="1" s="1"/>
  <c r="BR61" i="1"/>
  <c r="BQ61" i="1"/>
  <c r="BQ60" i="1"/>
  <c r="AU62" i="1"/>
  <c r="L60" i="1"/>
  <c r="H60" i="1"/>
  <c r="AV62" i="1"/>
  <c r="CY62" i="1"/>
  <c r="AJ60" i="1"/>
  <c r="AJ61" i="1"/>
  <c r="K60" i="1"/>
  <c r="CQ63" i="1" l="1"/>
  <c r="CO63" i="1"/>
  <c r="BQ62" i="1"/>
  <c r="CI63" i="1"/>
  <c r="AN62" i="1"/>
  <c r="CH63" i="1"/>
  <c r="AV63" i="1"/>
  <c r="BI63" i="1"/>
  <c r="CF63" i="1"/>
  <c r="BB62" i="1"/>
  <c r="BB63" i="1" s="1"/>
</calcChain>
</file>

<file path=xl/sharedStrings.xml><?xml version="1.0" encoding="utf-8"?>
<sst xmlns="http://schemas.openxmlformats.org/spreadsheetml/2006/main" count="1151" uniqueCount="600">
  <si>
    <t>j3007</t>
  </si>
  <si>
    <t>Junin</t>
  </si>
  <si>
    <t>4, 7, 10</t>
  </si>
  <si>
    <t>Huancayo</t>
  </si>
  <si>
    <t>Chicche</t>
  </si>
  <si>
    <t>Potaca-Vista Alegre</t>
  </si>
  <si>
    <t>j3004</t>
  </si>
  <si>
    <t>10</t>
  </si>
  <si>
    <t>2, 10</t>
  </si>
  <si>
    <t>j3002</t>
  </si>
  <si>
    <t>2</t>
  </si>
  <si>
    <t>Vista Alegre</t>
  </si>
  <si>
    <t>c3008</t>
  </si>
  <si>
    <t>Cusco</t>
  </si>
  <si>
    <t>4, 10</t>
  </si>
  <si>
    <t>Canchis</t>
  </si>
  <si>
    <t>Marangani</t>
  </si>
  <si>
    <t>Llallahui</t>
  </si>
  <si>
    <t>j2007</t>
  </si>
  <si>
    <t>1, 4, 8 ,10</t>
  </si>
  <si>
    <t>Ondores</t>
  </si>
  <si>
    <t>San Pedro de Pari</t>
  </si>
  <si>
    <t>Tambo</t>
  </si>
  <si>
    <t>c1002</t>
  </si>
  <si>
    <t>8</t>
  </si>
  <si>
    <t>Canas</t>
  </si>
  <si>
    <t>Tupac Amaru</t>
  </si>
  <si>
    <t>Pamapahuasi</t>
  </si>
  <si>
    <t>c2007</t>
  </si>
  <si>
    <t>5</t>
  </si>
  <si>
    <t>5, 10,1</t>
  </si>
  <si>
    <t>Espinar</t>
  </si>
  <si>
    <t>Coporaque</t>
  </si>
  <si>
    <t>C.C. Huayhuahuasi</t>
  </si>
  <si>
    <t>c2003</t>
  </si>
  <si>
    <t>6, 10</t>
  </si>
  <si>
    <t>Fasciola</t>
  </si>
  <si>
    <t>c2011</t>
  </si>
  <si>
    <t>5, 12</t>
  </si>
  <si>
    <t>h1011</t>
  </si>
  <si>
    <t>Huancavelica</t>
  </si>
  <si>
    <t>Nuevo occoro</t>
  </si>
  <si>
    <t>C.P. Tansiri</t>
  </si>
  <si>
    <t>Estancia Uqcurumi</t>
  </si>
  <si>
    <t>p1009</t>
  </si>
  <si>
    <t>Puno</t>
  </si>
  <si>
    <t>tenia, fasciola</t>
  </si>
  <si>
    <t>El Collao</t>
  </si>
  <si>
    <t>Ilave</t>
  </si>
  <si>
    <t>Parcialidad Chiuraya Quelicani</t>
  </si>
  <si>
    <t>C.P. Lopez</t>
  </si>
  <si>
    <t>p1005</t>
  </si>
  <si>
    <t>6</t>
  </si>
  <si>
    <t>C.C. Churo Lopez</t>
  </si>
  <si>
    <t>p2001</t>
  </si>
  <si>
    <t>5, 10</t>
  </si>
  <si>
    <t>Melgar</t>
  </si>
  <si>
    <t>Macari</t>
  </si>
  <si>
    <t>Asociación de Productores Kacsile</t>
  </si>
  <si>
    <t>Ayaviri</t>
  </si>
  <si>
    <t>p2006</t>
  </si>
  <si>
    <t>5, 11</t>
  </si>
  <si>
    <t>Nuñoa</t>
  </si>
  <si>
    <t>Kangalli Pichacani</t>
  </si>
  <si>
    <t>Agencia Agraria</t>
  </si>
  <si>
    <t>j2002</t>
  </si>
  <si>
    <t>4</t>
  </si>
  <si>
    <t>4, 11</t>
  </si>
  <si>
    <t>c3007</t>
  </si>
  <si>
    <t>6, 12</t>
  </si>
  <si>
    <t>Ocobamba</t>
  </si>
  <si>
    <t>c3004</t>
  </si>
  <si>
    <t>Taxi</t>
  </si>
  <si>
    <t>c3010</t>
  </si>
  <si>
    <t>12</t>
  </si>
  <si>
    <t>Chachtulloc</t>
  </si>
  <si>
    <t>p1002</t>
  </si>
  <si>
    <t>1</t>
  </si>
  <si>
    <t>C.P. Kanccora Yakango</t>
  </si>
  <si>
    <t>p2005</t>
  </si>
  <si>
    <t>j2006</t>
  </si>
  <si>
    <t>1, 7</t>
  </si>
  <si>
    <t>h1002</t>
  </si>
  <si>
    <t>C.C. Sacsamarca</t>
  </si>
  <si>
    <t>Vivienda</t>
  </si>
  <si>
    <t>Sacsamarca</t>
  </si>
  <si>
    <t>vivienda</t>
  </si>
  <si>
    <t>c2014</t>
  </si>
  <si>
    <t>p1010</t>
  </si>
  <si>
    <t>p2004</t>
  </si>
  <si>
    <t>p2003</t>
  </si>
  <si>
    <t>h1008</t>
  </si>
  <si>
    <t>Ascención</t>
  </si>
  <si>
    <t>CalquiGrande</t>
  </si>
  <si>
    <t>P.S. Calquichico</t>
  </si>
  <si>
    <t>h1009</t>
  </si>
  <si>
    <t>Totoral Chico</t>
  </si>
  <si>
    <t>h1010</t>
  </si>
  <si>
    <t>Calqui grande</t>
  </si>
  <si>
    <t>P.S. Claquichico</t>
  </si>
  <si>
    <t>j1003</t>
  </si>
  <si>
    <t>Jauja</t>
  </si>
  <si>
    <t>San Francisco</t>
  </si>
  <si>
    <t>h1012</t>
  </si>
  <si>
    <t>Pastales huando</t>
  </si>
  <si>
    <t>Zona Pajari</t>
  </si>
  <si>
    <t>h1013</t>
  </si>
  <si>
    <t>9, 12, 3, 6</t>
  </si>
  <si>
    <t>San Cristobal</t>
  </si>
  <si>
    <t>Llacto</t>
  </si>
  <si>
    <t>c2010</t>
  </si>
  <si>
    <t>C.P. Huayhuahuasi</t>
  </si>
  <si>
    <t>c2008</t>
  </si>
  <si>
    <t>1,4,7,10</t>
  </si>
  <si>
    <t>c2004</t>
  </si>
  <si>
    <t>c2002</t>
  </si>
  <si>
    <t>C.P. huyhuahuasi</t>
  </si>
  <si>
    <t>c2001</t>
  </si>
  <si>
    <t>C.P. huayhuahuasi</t>
  </si>
  <si>
    <t>j3005</t>
  </si>
  <si>
    <t>1,4,10</t>
  </si>
  <si>
    <t>1, 4,10</t>
  </si>
  <si>
    <t>j3006</t>
  </si>
  <si>
    <t>2, 11</t>
  </si>
  <si>
    <t>2, 8, 11</t>
  </si>
  <si>
    <t>c3005</t>
  </si>
  <si>
    <t>1, 4, 7 ,10</t>
  </si>
  <si>
    <t>Mamuera</t>
  </si>
  <si>
    <t>c3009</t>
  </si>
  <si>
    <t>Llicsapampa</t>
  </si>
  <si>
    <t>p1001</t>
  </si>
  <si>
    <t>p1008</t>
  </si>
  <si>
    <t>7 o 1</t>
  </si>
  <si>
    <t>C.P. Churo Lopez</t>
  </si>
  <si>
    <t>j1005</t>
  </si>
  <si>
    <t>11, 7</t>
  </si>
  <si>
    <t>Yauli</t>
  </si>
  <si>
    <t>Chacapalpa</t>
  </si>
  <si>
    <t>chacapalpa</t>
  </si>
  <si>
    <t>Mayunya</t>
  </si>
  <si>
    <t>j1012</t>
  </si>
  <si>
    <t>Canchayllo</t>
  </si>
  <si>
    <t>C.P. San Juan de Pachacayo</t>
  </si>
  <si>
    <t>j1008</t>
  </si>
  <si>
    <t>11</t>
  </si>
  <si>
    <t>C.c. Chacapalpa</t>
  </si>
  <si>
    <t>j1010</t>
  </si>
  <si>
    <t>4, 12</t>
  </si>
  <si>
    <t>C.C. Canchayllo</t>
  </si>
  <si>
    <t>j1001</t>
  </si>
  <si>
    <t>9</t>
  </si>
  <si>
    <t>Curicaca-ElRosario</t>
  </si>
  <si>
    <t>C.C. Curicaca-El Rosario</t>
  </si>
  <si>
    <t>Ñuñunya</t>
  </si>
  <si>
    <t>p2002</t>
  </si>
  <si>
    <t>3, 12</t>
  </si>
  <si>
    <t>j1002</t>
  </si>
  <si>
    <t>jauja</t>
  </si>
  <si>
    <t>Curicaca-El Rosario</t>
  </si>
  <si>
    <t>curicaca-Rosario</t>
  </si>
  <si>
    <t>Anta</t>
  </si>
  <si>
    <t>c2006</t>
  </si>
  <si>
    <t>3, 6, 9, 12</t>
  </si>
  <si>
    <t>c2005</t>
  </si>
  <si>
    <t>06, 12</t>
  </si>
  <si>
    <t>j2004</t>
  </si>
  <si>
    <t>j2005</t>
  </si>
  <si>
    <t>1, 4,</t>
  </si>
  <si>
    <t>1,4</t>
  </si>
  <si>
    <t>p1006</t>
  </si>
  <si>
    <t>C.P. ChuroLopez</t>
  </si>
  <si>
    <t xml:space="preserve">0 = </t>
  </si>
  <si>
    <t>NO</t>
  </si>
  <si>
    <t>FALSE</t>
  </si>
  <si>
    <t>1 =</t>
  </si>
  <si>
    <t>TRUE</t>
  </si>
  <si>
    <t>YES</t>
  </si>
  <si>
    <t>Yes/No?</t>
  </si>
  <si>
    <t>Code</t>
  </si>
  <si>
    <t>Departament</t>
  </si>
  <si>
    <t>Earring</t>
  </si>
  <si>
    <t>Tatoo</t>
  </si>
  <si>
    <t>Other</t>
  </si>
  <si>
    <t>When?</t>
  </si>
  <si>
    <t>How do you ID your heard?</t>
  </si>
  <si>
    <t>Bovine</t>
  </si>
  <si>
    <t>Porcine</t>
  </si>
  <si>
    <t>Camelids</t>
  </si>
  <si>
    <t>Goats</t>
  </si>
  <si>
    <t>Have you partcipated in intervention program to control CE?</t>
  </si>
  <si>
    <t>Do you raise other animals? How many of each?</t>
  </si>
  <si>
    <t>Guinea Pig</t>
  </si>
  <si>
    <t>Raise sheep?</t>
  </si>
  <si>
    <t>How many?</t>
  </si>
  <si>
    <t>Keep registry?</t>
  </si>
  <si>
    <t>How often?</t>
  </si>
  <si>
    <t>him/herself</t>
  </si>
  <si>
    <t>Veterinarian</t>
  </si>
  <si>
    <t>A Community member</t>
  </si>
  <si>
    <t>SENASA</t>
  </si>
  <si>
    <t>Cost (S/.)</t>
  </si>
  <si>
    <t>against what disease?</t>
  </si>
  <si>
    <t>fever, ticks</t>
  </si>
  <si>
    <t>Do you vax other animals?</t>
  </si>
  <si>
    <t>Agains what disease?</t>
  </si>
  <si>
    <t>Who deworms your sheep?</t>
  </si>
  <si>
    <t>Do you deworm other animals?</t>
  </si>
  <si>
    <t xml:space="preserve">Technician </t>
  </si>
  <si>
    <t xml:space="preserve">Any difficulties adding a new vax/DW med? </t>
  </si>
  <si>
    <t>None</t>
  </si>
  <si>
    <t>Vet Supervision</t>
  </si>
  <si>
    <t>Do you Slaughter your own livestock?</t>
  </si>
  <si>
    <t>Where do you slaughter your livestock?</t>
  </si>
  <si>
    <t>Backyard</t>
  </si>
  <si>
    <t>Common Area</t>
  </si>
  <si>
    <t>Slaughter-house</t>
  </si>
  <si>
    <t>What you use the meat for?</t>
  </si>
  <si>
    <t>Local market</t>
  </si>
  <si>
    <t>City market</t>
  </si>
  <si>
    <t>What you use the viscera for?</t>
  </si>
  <si>
    <t>Consumption</t>
  </si>
  <si>
    <t>Dog Food</t>
  </si>
  <si>
    <t>Local Market</t>
  </si>
  <si>
    <t>City Market</t>
  </si>
  <si>
    <t>Do you lose money with viscera with cysts?</t>
  </si>
  <si>
    <t>How?</t>
  </si>
  <si>
    <t>how old is your livestock when slaughtered or sold?</t>
  </si>
  <si>
    <t>in months</t>
  </si>
  <si>
    <t>How do you choose?</t>
  </si>
  <si>
    <t>Max age of livestock</t>
  </si>
  <si>
    <t>in years</t>
  </si>
  <si>
    <t>Why?</t>
  </si>
  <si>
    <t>Do you have dogs?</t>
  </si>
  <si>
    <t>&lt;5kg</t>
  </si>
  <si>
    <t>6 - 15 kg</t>
  </si>
  <si>
    <t>16 - 20 kg</t>
  </si>
  <si>
    <t>&gt; 20 kg</t>
  </si>
  <si>
    <t>Pet</t>
  </si>
  <si>
    <t>Shepherd</t>
  </si>
  <si>
    <t>Guardian</t>
  </si>
  <si>
    <t>Why do you have dogs?</t>
  </si>
  <si>
    <t>Comercial Dog Food</t>
  </si>
  <si>
    <t>Table Scraps</t>
  </si>
  <si>
    <t>Meat</t>
  </si>
  <si>
    <t>Viscera</t>
  </si>
  <si>
    <t>What do you feed them?</t>
  </si>
  <si>
    <t xml:space="preserve">Do you feed your dogs Viscera form your livestock? </t>
  </si>
  <si>
    <t>Do you DW your dogs?</t>
  </si>
  <si>
    <t>When was the last time?</t>
  </si>
  <si>
    <t>Vet supervision for dogs?</t>
  </si>
  <si>
    <t>Do you know about zoonosis?</t>
  </si>
  <si>
    <t>Examples?</t>
  </si>
  <si>
    <t>Do you know what CE is?</t>
  </si>
  <si>
    <t>Do you know anyone suffering from CE?</t>
  </si>
  <si>
    <t>Did he/she need Sx?</t>
  </si>
  <si>
    <t>How does CE get transmitted?</t>
  </si>
  <si>
    <t>Do you think you could get infected with CE?</t>
  </si>
  <si>
    <t>Paint on fur</t>
  </si>
  <si>
    <t>Province</t>
  </si>
  <si>
    <t>City</t>
  </si>
  <si>
    <t>Dictrict</t>
  </si>
  <si>
    <t>Community</t>
  </si>
  <si>
    <t>Interview location</t>
  </si>
  <si>
    <t>Sheep Vax</t>
  </si>
  <si>
    <t>Dog DW</t>
  </si>
  <si>
    <t>Sheep DW</t>
  </si>
  <si>
    <t>Willingness to Pay for Preventive Meds (S/. per dose)</t>
  </si>
  <si>
    <t>Sales</t>
  </si>
  <si>
    <t>Housewife</t>
  </si>
  <si>
    <t>Shepherd*</t>
  </si>
  <si>
    <t>Field</t>
  </si>
  <si>
    <t>Main Square</t>
  </si>
  <si>
    <t>P.S. Huayhuahuasi</t>
  </si>
  <si>
    <t>Store</t>
  </si>
  <si>
    <t>Home</t>
  </si>
  <si>
    <t>Dairy Plant</t>
  </si>
  <si>
    <t>Color ribbons/wool on ear</t>
  </si>
  <si>
    <t>Training workshop from Municipality</t>
  </si>
  <si>
    <t>Health Campaign from MOH</t>
  </si>
  <si>
    <t>6 months ago - SENASA</t>
  </si>
  <si>
    <t>1994 - SENASA</t>
  </si>
  <si>
    <t>20 years ago</t>
  </si>
  <si>
    <t>2013 - in by Agriculture Ministry in Junin</t>
  </si>
  <si>
    <t>2013 - CE screening</t>
  </si>
  <si>
    <t>2014 - lecture by SENASA</t>
  </si>
  <si>
    <t>Community Center</t>
  </si>
  <si>
    <t>Do your sheep get vaccinated?</t>
  </si>
  <si>
    <t>Who vaccinates your sheep?</t>
  </si>
  <si>
    <t>once a year</t>
  </si>
  <si>
    <t>every month</t>
  </si>
  <si>
    <t>when livestock lose weight</t>
  </si>
  <si>
    <t>when it is needed</t>
  </si>
  <si>
    <t>only when livestock gets sick</t>
  </si>
  <si>
    <t>rare</t>
  </si>
  <si>
    <t>1 = January</t>
  </si>
  <si>
    <t>2 = February</t>
  </si>
  <si>
    <t>3 = March</t>
  </si>
  <si>
    <t>4 = April</t>
  </si>
  <si>
    <t>5 = May</t>
  </si>
  <si>
    <t>6 = June</t>
  </si>
  <si>
    <t>7 = July</t>
  </si>
  <si>
    <t>8 = August</t>
  </si>
  <si>
    <t>9 = September</t>
  </si>
  <si>
    <t>10 = October</t>
  </si>
  <si>
    <t>11 = November</t>
  </si>
  <si>
    <t>12 = December</t>
  </si>
  <si>
    <t>1,  8</t>
  </si>
  <si>
    <t>3, 9</t>
  </si>
  <si>
    <t>Sepsis</t>
  </si>
  <si>
    <t>mange, lice</t>
  </si>
  <si>
    <t>lice</t>
  </si>
  <si>
    <t xml:space="preserve">fever </t>
  </si>
  <si>
    <t xml:space="preserve">mange </t>
  </si>
  <si>
    <t>Doesn't know</t>
  </si>
  <si>
    <t>intestinal worms</t>
  </si>
  <si>
    <t>so they can produce more milk</t>
  </si>
  <si>
    <t>mange, cyst</t>
  </si>
  <si>
    <t>mange</t>
  </si>
  <si>
    <t>ectoparasites</t>
  </si>
  <si>
    <t>applies antibiotics and vaccines</t>
  </si>
  <si>
    <t>applies antibiotics and vitamines</t>
  </si>
  <si>
    <t>applies antibiotics</t>
  </si>
  <si>
    <t>intestinal worms, ectoparasites</t>
  </si>
  <si>
    <t>anthrax, foot &amp; mouth disease</t>
  </si>
  <si>
    <t>foot &amp; mouth disease</t>
  </si>
  <si>
    <t>Do your sheep get dewormed?</t>
  </si>
  <si>
    <t>technician</t>
  </si>
  <si>
    <t>4,7,10,12</t>
  </si>
  <si>
    <t>15 days prior to vax</t>
  </si>
  <si>
    <t>when needed</t>
  </si>
  <si>
    <t>12, 6</t>
  </si>
  <si>
    <t>1, 4, 7, 10</t>
  </si>
  <si>
    <t>between seasons, when going to new fields</t>
  </si>
  <si>
    <t>during rain season, every month, dry season every 3 months</t>
  </si>
  <si>
    <t>intestinal worms, Fasciola</t>
  </si>
  <si>
    <t>Intestinal worms</t>
  </si>
  <si>
    <t>Fasciola, Mange</t>
  </si>
  <si>
    <t>Intestinal worm, Fasciola</t>
  </si>
  <si>
    <t>Intestinal worms, ectoparasites</t>
  </si>
  <si>
    <t>cyst, intestinal worms</t>
  </si>
  <si>
    <t>5 x 1</t>
  </si>
  <si>
    <t>Intestinal worms, Fasciola</t>
  </si>
  <si>
    <t>Instestinal worms, Fasciola</t>
  </si>
  <si>
    <t>Varies</t>
  </si>
  <si>
    <t>5x1 Gold, intestinal worms</t>
  </si>
  <si>
    <t>administers albendazol, thiabendazol</t>
  </si>
  <si>
    <t>Internal and external worms</t>
  </si>
  <si>
    <t>Instestinal worms</t>
  </si>
  <si>
    <t>lung worms, Fasciola</t>
  </si>
  <si>
    <t>Cost? (S/.)</t>
  </si>
  <si>
    <t>Have you ever seen cysts in your livestock's viscera?</t>
  </si>
  <si>
    <t>What do you do with it?</t>
  </si>
  <si>
    <t>bury</t>
  </si>
  <si>
    <t>burn</t>
  </si>
  <si>
    <t>bury burn</t>
  </si>
  <si>
    <t>burn o bury</t>
  </si>
  <si>
    <t>burn bury</t>
  </si>
  <si>
    <t>burn  bury</t>
  </si>
  <si>
    <t>bury, burn</t>
  </si>
  <si>
    <t>dispose it in the river, bury</t>
  </si>
  <si>
    <t>cut out the cystand eat the rest</t>
  </si>
  <si>
    <t>bury after cooking it</t>
  </si>
  <si>
    <t>bury, cook it to feed dogs</t>
  </si>
  <si>
    <t>bury, w/o cyst as compost</t>
  </si>
  <si>
    <t>thow away</t>
  </si>
  <si>
    <t>burn in cook stove</t>
  </si>
  <si>
    <t>burn with burning ashes</t>
  </si>
  <si>
    <t>cut out the cyst and burn it</t>
  </si>
  <si>
    <t>throw away in the dwell</t>
  </si>
  <si>
    <t>throw away ,  bury</t>
  </si>
  <si>
    <t>throw away behind house</t>
  </si>
  <si>
    <t>throw away</t>
  </si>
  <si>
    <t>feed it to the dogs, or throw away, or burn</t>
  </si>
  <si>
    <t>can't sell it</t>
  </si>
  <si>
    <t>animal is sick</t>
  </si>
  <si>
    <t xml:space="preserve">can't sell it </t>
  </si>
  <si>
    <t>can't sell it, can't eat it</t>
  </si>
  <si>
    <t>it decomposes</t>
  </si>
  <si>
    <t>Animals lose weight</t>
  </si>
  <si>
    <t>animal dies</t>
  </si>
  <si>
    <t>no cure for animal</t>
  </si>
  <si>
    <t>treatmen and food cost</t>
  </si>
  <si>
    <t>animal sick</t>
  </si>
  <si>
    <t>animal dies, can't do anything with meat</t>
  </si>
  <si>
    <t>can't sell</t>
  </si>
  <si>
    <t>can't sell for more than S/. 20</t>
  </si>
  <si>
    <t>Can't sell, can't eat</t>
  </si>
  <si>
    <t>can't eat</t>
  </si>
  <si>
    <t>or neighbor's backyard</t>
  </si>
  <si>
    <t xml:space="preserve">slaughterhouse only when there are a lot </t>
  </si>
  <si>
    <t>sell sheep alive</t>
  </si>
  <si>
    <t>or in neighbor's backyard</t>
  </si>
  <si>
    <t>Sell sheep alive in other communities</t>
  </si>
  <si>
    <t>Sell sheep alive</t>
  </si>
  <si>
    <t>Sell sheep alive in city</t>
  </si>
  <si>
    <t>Sell or trade sheep alive</t>
  </si>
  <si>
    <t>Sell sheep alive in local market</t>
  </si>
  <si>
    <t>if male; by age</t>
  </si>
  <si>
    <t>if male</t>
  </si>
  <si>
    <t>sell sheep alive to re seller</t>
  </si>
  <si>
    <t>Sell sheep alive to reseller</t>
  </si>
  <si>
    <t>by weight</t>
  </si>
  <si>
    <t>by age; by number of lambings</t>
  </si>
  <si>
    <t>if male, by age, by behaviour</t>
  </si>
  <si>
    <t>if male; by weight</t>
  </si>
  <si>
    <t>if male, by behaviour</t>
  </si>
  <si>
    <t>by weight; no specific age</t>
  </si>
  <si>
    <t>By behaviour</t>
  </si>
  <si>
    <t>no specific reasons</t>
  </si>
  <si>
    <t>by size; if male</t>
  </si>
  <si>
    <t>by age; if meat is needed</t>
  </si>
  <si>
    <t>by weight; if male</t>
  </si>
  <si>
    <t>by size;  by weight;  if male</t>
  </si>
  <si>
    <t>by age</t>
  </si>
  <si>
    <t>by age; by weight</t>
  </si>
  <si>
    <t>by age; meat quality</t>
  </si>
  <si>
    <t>sellable?</t>
  </si>
  <si>
    <t>good quality animal; or culling animals</t>
  </si>
  <si>
    <t>not suit for breeding</t>
  </si>
  <si>
    <t>if males, when money is needed</t>
  </si>
  <si>
    <t>if male; by size</t>
  </si>
  <si>
    <t>if male, by size</t>
  </si>
  <si>
    <t>by size</t>
  </si>
  <si>
    <t>by size; by age</t>
  </si>
  <si>
    <t>if male, by age, by size</t>
  </si>
  <si>
    <t>by quality; by age; if male</t>
  </si>
  <si>
    <t>valuable ewe</t>
  </si>
  <si>
    <t>valuable ewe - up to 3 lambings</t>
  </si>
  <si>
    <t>by # of lambings</t>
  </si>
  <si>
    <t>valuable ewe &amp; good quality wool</t>
  </si>
  <si>
    <t>no specific reason</t>
  </si>
  <si>
    <t>valuable ewe &amp; ram</t>
  </si>
  <si>
    <t>worn down teeth</t>
  </si>
  <si>
    <t>culling</t>
  </si>
  <si>
    <t xml:space="preserve">unfrequent slaughter </t>
  </si>
  <si>
    <t>more meat</t>
  </si>
  <si>
    <t>not needed, not main livestock</t>
  </si>
  <si>
    <t>the older they get, the less they eat</t>
  </si>
  <si>
    <t>the older they get, the less they produce</t>
  </si>
  <si>
    <t>it cannot stay in herd</t>
  </si>
  <si>
    <t>valuable ram</t>
  </si>
  <si>
    <t>didn't get sold before; valuable ewe &amp; ram</t>
  </si>
  <si>
    <t>good individual</t>
  </si>
  <si>
    <t>by # of offspring</t>
  </si>
  <si>
    <t>females</t>
  </si>
  <si>
    <t>dominant male</t>
  </si>
  <si>
    <t>h1001</t>
  </si>
  <si>
    <t>Technician</t>
  </si>
  <si>
    <t>How Many?</t>
  </si>
  <si>
    <t>How much do they weight aproximately?</t>
  </si>
  <si>
    <t>1 dog</t>
  </si>
  <si>
    <t>2 =</t>
  </si>
  <si>
    <t>2 dogs</t>
  </si>
  <si>
    <t xml:space="preserve">3 = </t>
  </si>
  <si>
    <t>3 dogs</t>
  </si>
  <si>
    <t>4 =</t>
  </si>
  <si>
    <t>5 =</t>
  </si>
  <si>
    <t>6 =</t>
  </si>
  <si>
    <t>4 dogs</t>
  </si>
  <si>
    <t>5 dogs</t>
  </si>
  <si>
    <t>6 dogs</t>
  </si>
  <si>
    <t>difficult to implement</t>
  </si>
  <si>
    <t>costs</t>
  </si>
  <si>
    <t>Only if strictly needed</t>
  </si>
  <si>
    <t>Potential side effects</t>
  </si>
  <si>
    <t>Only if animal gets sick</t>
  </si>
  <si>
    <t>Needs trained staff and more info about it</t>
  </si>
  <si>
    <t>It might be complicated</t>
  </si>
  <si>
    <t>It depends what disease they deal with</t>
  </si>
  <si>
    <t>Lack of information</t>
  </si>
  <si>
    <t>Costs</t>
  </si>
  <si>
    <t>Costs and availability of meds</t>
  </si>
  <si>
    <t>Lack of information; only if strictly needed</t>
  </si>
  <si>
    <t>Lack of effectiveness</t>
  </si>
  <si>
    <t>Lack of Information</t>
  </si>
  <si>
    <t>None, he already administers meds</t>
  </si>
  <si>
    <t>not used to it</t>
  </si>
  <si>
    <t>fever, vomit</t>
  </si>
  <si>
    <t>rabies, diseases trnasmitted by dog feces</t>
  </si>
  <si>
    <t>rabies</t>
  </si>
  <si>
    <t>fasciola, hair in lung, tumors, cysts</t>
  </si>
  <si>
    <t>parasites</t>
  </si>
  <si>
    <t>diseases from animal hair</t>
  </si>
  <si>
    <t>Trichinosis, Cyst</t>
  </si>
  <si>
    <t>Cyst, Rabies</t>
  </si>
  <si>
    <t>Does not know</t>
  </si>
  <si>
    <t>Diseases from animal urine</t>
  </si>
  <si>
    <t>Cyst from dog hair</t>
  </si>
  <si>
    <t>Cysts, Diseases from cat and dog hair</t>
  </si>
  <si>
    <t>Diseases transmitted by street dogs</t>
  </si>
  <si>
    <t>Pneumonia</t>
  </si>
  <si>
    <t xml:space="preserve">Cyst, lice, mange </t>
  </si>
  <si>
    <t>Cyst</t>
  </si>
  <si>
    <t>Fasciola, Cyst</t>
  </si>
  <si>
    <t>Cyst, Intestinal Worms</t>
  </si>
  <si>
    <t>Fungus</t>
  </si>
  <si>
    <t>Cisticercosis, Cyst</t>
  </si>
  <si>
    <t>Mange, Whirling Disease</t>
  </si>
  <si>
    <t>soup, blood</t>
  </si>
  <si>
    <t>special home-made diet</t>
  </si>
  <si>
    <t>Soup</t>
  </si>
  <si>
    <t>Bones</t>
  </si>
  <si>
    <t>Barley</t>
  </si>
  <si>
    <t>Bran</t>
  </si>
  <si>
    <t>Bran, Barley</t>
  </si>
  <si>
    <t>Grain leftovers</t>
  </si>
  <si>
    <t>Bran, Fat, sweet potato</t>
  </si>
  <si>
    <t>Wheat soup, Fat</t>
  </si>
  <si>
    <t>Barley, dried potatos</t>
  </si>
  <si>
    <t xml:space="preserve">Barley, Dried Potato, Soy </t>
  </si>
  <si>
    <t>Vegetable Peel</t>
  </si>
  <si>
    <t>Blood</t>
  </si>
  <si>
    <t>Harvest products</t>
  </si>
  <si>
    <t>Barley flour, Blood, Bones</t>
  </si>
  <si>
    <t>uncooked</t>
  </si>
  <si>
    <t>cooked</t>
  </si>
  <si>
    <t>cooked, uncooked</t>
  </si>
  <si>
    <t>starting to rot</t>
  </si>
  <si>
    <t>N/A</t>
  </si>
  <si>
    <t>Mange</t>
  </si>
  <si>
    <t>Does not remember</t>
  </si>
  <si>
    <t>Rabies, parasites</t>
  </si>
  <si>
    <t>CE, parasites</t>
  </si>
  <si>
    <t>CE, tuberculosis, ectoparasites, fasciola</t>
  </si>
  <si>
    <t>Rabies, lice, fleas</t>
  </si>
  <si>
    <t>Cysts from calves</t>
  </si>
  <si>
    <t>Diseases from cats and dogs</t>
  </si>
  <si>
    <t>Rabies, Cyst</t>
  </si>
  <si>
    <t>Contact with animals</t>
  </si>
  <si>
    <t>Contact with dogs</t>
  </si>
  <si>
    <t>sheeps get infected through dog feces, sheep pass it to humans</t>
  </si>
  <si>
    <t>Eating infected viscera</t>
  </si>
  <si>
    <t>Lack of hygiene, trauma</t>
  </si>
  <si>
    <t>Eating infected meat</t>
  </si>
  <si>
    <t>It is not contagious</t>
  </si>
  <si>
    <t>Petting cats and/or dogs</t>
  </si>
  <si>
    <t>Contact with dogs and cats</t>
  </si>
  <si>
    <t>Contact with dogs and guinea pigs</t>
  </si>
  <si>
    <t>weightloss</t>
  </si>
  <si>
    <t>eating dog hair, eating infected meat</t>
  </si>
  <si>
    <t>just like in the animals that have cysts in their lungs</t>
  </si>
  <si>
    <t>bloody coughs</t>
  </si>
  <si>
    <t>Contact with dog</t>
  </si>
  <si>
    <t>Contact with infected feces</t>
  </si>
  <si>
    <t>eating uncooked infected food, unwashed food</t>
  </si>
  <si>
    <t>eating meat, contact with not dewormed dogs</t>
  </si>
  <si>
    <t>contact with not dewormed pets</t>
  </si>
  <si>
    <t>eating and drinking intected food and water</t>
  </si>
  <si>
    <t>Eating infected sheep meat</t>
  </si>
  <si>
    <t>Contact with breath</t>
  </si>
  <si>
    <t>Contact with feces and infected grass</t>
  </si>
  <si>
    <t>Contact with animals, eating raw food</t>
  </si>
  <si>
    <t>contact with dogs</t>
  </si>
  <si>
    <t>lack of health care and sanitation</t>
  </si>
  <si>
    <t>contact with cat hair</t>
  </si>
  <si>
    <t>Contact with dog hair</t>
  </si>
  <si>
    <t>Does not know. Sheep get CE because the are freightened by dogs</t>
  </si>
  <si>
    <t>Contact with dog's hair</t>
  </si>
  <si>
    <t>If he eats meat with cysts</t>
  </si>
  <si>
    <t>Possible</t>
  </si>
  <si>
    <t>Because their lungs are sick</t>
  </si>
  <si>
    <t>It is a contagious disease</t>
  </si>
  <si>
    <t>Change in weather</t>
  </si>
  <si>
    <t>It is contagious</t>
  </si>
  <si>
    <t>He is strong and healthy</t>
  </si>
  <si>
    <t>Contagious disease</t>
  </si>
  <si>
    <t>Lack of hygiene</t>
  </si>
  <si>
    <t>By coincidence</t>
  </si>
  <si>
    <t>He is exposed</t>
  </si>
  <si>
    <t>Has lived with cats and dogs</t>
  </si>
  <si>
    <t>in contact with dogs and sheep</t>
  </si>
  <si>
    <t>if he eats contaminated food</t>
  </si>
  <si>
    <t>in contact with dogs and other animals</t>
  </si>
  <si>
    <t>it is in the enviroment</t>
  </si>
  <si>
    <t>maybe with time</t>
  </si>
  <si>
    <t>Very healthy</t>
  </si>
  <si>
    <t>Contact with Dogs</t>
  </si>
  <si>
    <t>contact with dogs, does not take care of own health</t>
  </si>
  <si>
    <t>it is in the enviroment, if ingests contaminated food</t>
  </si>
  <si>
    <t>eating in unknown restaurants</t>
  </si>
  <si>
    <t>does not deworm own dogs</t>
  </si>
  <si>
    <t>his own dogs are well taken care of and clean</t>
  </si>
  <si>
    <t>does not eat contaminated meat</t>
  </si>
  <si>
    <t>all food is potentially contaminated</t>
  </si>
  <si>
    <t>does not have contact with dogs</t>
  </si>
  <si>
    <t>is exposed</t>
  </si>
  <si>
    <t>there is no control</t>
  </si>
  <si>
    <t>Lack of knowledge of prevention</t>
  </si>
  <si>
    <t>In contact with animals, Is exposed</t>
  </si>
  <si>
    <t>owns dogs and cats</t>
  </si>
  <si>
    <t>is healthy</t>
  </si>
  <si>
    <t>Does not know how he might get infected</t>
  </si>
  <si>
    <t>Eating contaminated food</t>
  </si>
  <si>
    <t>Does not take care of own health</t>
  </si>
  <si>
    <t>What if the viscera has cysts, do you still feed it to the dogs?</t>
  </si>
  <si>
    <t>Contact with dog and cat's hair</t>
  </si>
  <si>
    <t>Fasciola:</t>
  </si>
  <si>
    <t xml:space="preserve">Others: </t>
  </si>
  <si>
    <t>Ocupation</t>
  </si>
  <si>
    <t>Mark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</si>
</sst>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5" x14ac:knownFonts="1">
    <font>
      <sz val="11"/>
      <color theme="1"/>
      <name val="Calibri"/>
      <family val="2"/>
      <scheme val="minor"/>
    </font>
    <font>
      <sz val="10"/>
      <color indexed="72"/>
      <name val="MS Sans Serif"/>
      <family val="2"/>
    </font>
    <font>
      <b/>
      <sz val="11"/>
      <color theme="1"/>
      <name val="Calibri"/>
      <family val="2"/>
      <scheme val="minor"/>
    </font>
    <font>
      <b/>
      <sz val="10"/>
      <color indexed="72"/>
      <name val="MS Sans Serif"/>
      <family val="2"/>
    </font>
    <font>
      <sz val="10"/>
      <color indexed="72"/>
      <name val="MS Sans Serif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3" fillId="0" borderId="0" xfId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1" fillId="0" borderId="0" xfId="1" applyFill="1" applyAlignment="1">
      <alignment horizontal="center" vertical="center"/>
    </xf>
    <xf numFmtId="0" fontId="1" fillId="0" borderId="0" xfId="1" applyFill="1" applyAlignment="1">
      <alignment horizontal="center" vertical="center" wrapText="1"/>
    </xf>
    <xf numFmtId="0" fontId="0" fillId="0" borderId="0" xfId="0" applyFill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1" fillId="0" borderId="0" xfId="1" applyAlignment="1">
      <alignment horizontal="center"/>
    </xf>
    <xf numFmtId="0" fontId="1" fillId="0" borderId="0" xfId="1" applyFill="1" applyAlignment="1">
      <alignment horizontal="center"/>
    </xf>
    <xf numFmtId="0" fontId="0" fillId="0" borderId="0" xfId="0" applyAlignment="1">
      <alignment horizontal="center"/>
    </xf>
    <xf numFmtId="0" fontId="4" fillId="0" borderId="0" xfId="1" applyFont="1" applyAlignment="1">
      <alignment horizontal="center" vertical="center"/>
    </xf>
    <xf numFmtId="0" fontId="4" fillId="0" borderId="0" xfId="1" applyFont="1" applyFill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0" fontId="4" fillId="0" borderId="0" xfId="1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 wrapText="1"/>
    </xf>
    <xf numFmtId="164" fontId="1" fillId="0" borderId="0" xfId="1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 inden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73"/>
  <sheetViews>
    <sheetView tabSelected="1" workbookViewId="0">
      <selection activeCell="P2" sqref="P2"/>
    </sheetView>
  </sheetViews>
  <sheetFormatPr baseColWidth="10" defaultRowHeight="15" x14ac:dyDescent="0.25"/>
  <cols>
    <col min="1" max="1" width="11.42578125" style="4"/>
    <col min="2" max="2" width="18.85546875" style="8" customWidth="1"/>
    <col min="3" max="3" width="17.140625" style="8" customWidth="1"/>
    <col min="4" max="4" width="15.140625" style="8" customWidth="1"/>
    <col min="5" max="5" width="21.140625" style="8" customWidth="1"/>
    <col min="6" max="6" width="31.42578125" style="8" customWidth="1"/>
    <col min="7" max="7" width="17.28515625" style="8" customWidth="1"/>
    <col min="8" max="8" width="11.42578125" style="8"/>
    <col min="9" max="9" width="9.5703125" style="8" customWidth="1"/>
    <col min="10" max="10" width="23.85546875" style="7" customWidth="1"/>
    <col min="11" max="12" width="11.42578125" style="4"/>
    <col min="13" max="13" width="15.5703125" style="4" customWidth="1"/>
    <col min="14" max="15" width="11.42578125" style="4"/>
    <col min="16" max="16" width="11.42578125" style="8"/>
    <col min="17" max="17" width="8.5703125" style="4" customWidth="1"/>
    <col min="18" max="18" width="10.28515625" style="4" customWidth="1"/>
    <col min="19" max="23" width="11.42578125" style="4"/>
    <col min="24" max="24" width="11.85546875" style="8" bestFit="1" customWidth="1"/>
    <col min="25" max="25" width="11.42578125" style="8"/>
    <col min="26" max="26" width="27.85546875" style="8" customWidth="1"/>
    <col min="27" max="27" width="14.85546875" style="10" customWidth="1"/>
    <col min="28" max="28" width="11.42578125" style="8"/>
    <col min="29" max="29" width="11.85546875" style="8" customWidth="1"/>
    <col min="30" max="30" width="13.5703125" style="8" customWidth="1"/>
    <col min="31" max="31" width="11.85546875" style="8" customWidth="1"/>
    <col min="32" max="36" width="11.42578125" style="8"/>
    <col min="37" max="37" width="21.140625" style="8" customWidth="1"/>
    <col min="38" max="38" width="16.85546875" style="11" customWidth="1"/>
    <col min="39" max="39" width="11.42578125" style="8"/>
    <col min="40" max="40" width="12.5703125" style="8" customWidth="1"/>
    <col min="41" max="41" width="12.85546875" style="8" customWidth="1"/>
    <col min="42" max="42" width="12" style="8" customWidth="1"/>
    <col min="43" max="43" width="11.42578125" style="8"/>
    <col min="44" max="44" width="12.140625" style="8" customWidth="1"/>
    <col min="45" max="45" width="12.42578125" style="8" customWidth="1"/>
    <col min="46" max="46" width="39.5703125" style="8" customWidth="1"/>
    <col min="47" max="47" width="13.140625" style="8" customWidth="1"/>
    <col min="48" max="51" width="11.42578125" style="8"/>
    <col min="52" max="52" width="15.140625" style="11" customWidth="1"/>
    <col min="53" max="53" width="14.42578125" style="8" customWidth="1"/>
    <col min="54" max="54" width="14.28515625" style="8" customWidth="1"/>
    <col min="55" max="55" width="14.140625" style="8" customWidth="1"/>
    <col min="56" max="56" width="20.140625" style="11" customWidth="1"/>
    <col min="57" max="57" width="15" style="8" customWidth="1"/>
    <col min="58" max="58" width="11.7109375" style="8" customWidth="1"/>
    <col min="59" max="61" width="11.42578125" style="8"/>
    <col min="62" max="62" width="13" style="11" customWidth="1"/>
    <col min="63" max="63" width="11.42578125" style="8"/>
    <col min="64" max="65" width="18.28515625" style="8" customWidth="1"/>
    <col min="66" max="66" width="18.28515625" style="17" customWidth="1"/>
    <col min="67" max="67" width="18.28515625" style="8" customWidth="1"/>
    <col min="68" max="68" width="18.28515625" style="17" customWidth="1"/>
    <col min="69" max="69" width="18.28515625" style="8" customWidth="1"/>
    <col min="70" max="70" width="12.85546875" style="8" customWidth="1"/>
    <col min="71" max="74" width="11.42578125" style="8"/>
    <col min="75" max="75" width="13.7109375" style="8" customWidth="1"/>
    <col min="76" max="76" width="15" style="8" customWidth="1"/>
    <col min="77" max="77" width="14.7109375" style="8" customWidth="1"/>
    <col min="78" max="79" width="11.42578125" style="8"/>
    <col min="80" max="80" width="13.85546875" style="8" customWidth="1"/>
    <col min="81" max="81" width="14.28515625" style="8" customWidth="1"/>
    <col min="82" max="82" width="14.140625" style="8" customWidth="1"/>
    <col min="83" max="83" width="14.28515625" style="27" customWidth="1"/>
    <col min="84" max="84" width="13.85546875" style="8" customWidth="1"/>
    <col min="85" max="85" width="13.140625" style="8" customWidth="1"/>
    <col min="86" max="91" width="11.42578125" style="8"/>
    <col min="92" max="92" width="33.42578125" style="17" customWidth="1"/>
    <col min="93" max="95" width="11.42578125" style="8"/>
    <col min="96" max="96" width="48.140625" style="8" customWidth="1"/>
    <col min="97" max="97" width="11.42578125" style="8"/>
    <col min="98" max="98" width="38.28515625" style="8" customWidth="1"/>
    <col min="99" max="103" width="11.42578125" style="8"/>
  </cols>
  <sheetData>
    <row r="1" spans="1:103" ht="96" customHeight="1" x14ac:dyDescent="0.25">
      <c r="I1" s="37" t="s">
        <v>189</v>
      </c>
      <c r="J1" s="37"/>
      <c r="K1" s="39" t="s">
        <v>192</v>
      </c>
      <c r="L1" s="39"/>
      <c r="M1" s="37" t="s">
        <v>184</v>
      </c>
      <c r="N1" s="37"/>
      <c r="O1" s="37"/>
      <c r="P1" s="37"/>
      <c r="Q1" s="37"/>
      <c r="R1" s="37"/>
      <c r="S1" s="38" t="s">
        <v>190</v>
      </c>
      <c r="T1" s="38"/>
      <c r="U1" s="38"/>
      <c r="V1" s="38"/>
      <c r="W1" s="38"/>
      <c r="X1" s="37" t="s">
        <v>286</v>
      </c>
      <c r="Y1" s="37"/>
      <c r="Z1" s="37"/>
      <c r="AA1" s="37"/>
      <c r="AB1" s="37"/>
      <c r="AC1" s="37" t="s">
        <v>287</v>
      </c>
      <c r="AD1" s="37"/>
      <c r="AE1" s="37"/>
      <c r="AF1" s="37"/>
      <c r="AG1" s="37"/>
      <c r="AH1" s="9" t="s">
        <v>203</v>
      </c>
      <c r="AI1" s="37" t="s">
        <v>325</v>
      </c>
      <c r="AJ1" s="37"/>
      <c r="AK1" s="37"/>
      <c r="AL1" s="37"/>
      <c r="AM1" s="37"/>
      <c r="AN1" s="37" t="s">
        <v>205</v>
      </c>
      <c r="AO1" s="37"/>
      <c r="AP1" s="37"/>
      <c r="AQ1" s="37"/>
      <c r="AR1" s="37"/>
      <c r="AS1" s="9" t="s">
        <v>206</v>
      </c>
      <c r="AT1" s="9" t="s">
        <v>208</v>
      </c>
      <c r="AU1" s="9" t="s">
        <v>210</v>
      </c>
      <c r="AV1" s="3" t="s">
        <v>211</v>
      </c>
      <c r="AW1" s="37" t="s">
        <v>212</v>
      </c>
      <c r="AX1" s="37"/>
      <c r="AY1" s="37"/>
      <c r="AZ1" s="37"/>
      <c r="BA1" s="37" t="s">
        <v>216</v>
      </c>
      <c r="BB1" s="37"/>
      <c r="BC1" s="37"/>
      <c r="BD1" s="37"/>
      <c r="BE1" s="37" t="s">
        <v>219</v>
      </c>
      <c r="BF1" s="37"/>
      <c r="BG1" s="37"/>
      <c r="BH1" s="37"/>
      <c r="BI1" s="37" t="s">
        <v>350</v>
      </c>
      <c r="BJ1" s="37"/>
      <c r="BK1" s="37" t="s">
        <v>224</v>
      </c>
      <c r="BL1" s="37"/>
      <c r="BM1" s="3" t="s">
        <v>226</v>
      </c>
      <c r="BN1" s="16" t="s">
        <v>228</v>
      </c>
      <c r="BO1" s="37" t="s">
        <v>229</v>
      </c>
      <c r="BP1" s="37"/>
      <c r="BQ1" s="38" t="s">
        <v>232</v>
      </c>
      <c r="BR1" s="38"/>
      <c r="BS1" s="38" t="s">
        <v>449</v>
      </c>
      <c r="BT1" s="38"/>
      <c r="BU1" s="38"/>
      <c r="BV1" s="38"/>
      <c r="BW1" s="38" t="s">
        <v>240</v>
      </c>
      <c r="BX1" s="38"/>
      <c r="BY1" s="38"/>
      <c r="BZ1" s="38"/>
      <c r="CA1" s="38" t="s">
        <v>245</v>
      </c>
      <c r="CB1" s="38"/>
      <c r="CC1" s="38"/>
      <c r="CD1" s="38"/>
      <c r="CE1" s="38"/>
      <c r="CF1" s="37" t="s">
        <v>246</v>
      </c>
      <c r="CG1" s="37"/>
      <c r="CH1" s="39" t="s">
        <v>594</v>
      </c>
      <c r="CI1" s="37" t="s">
        <v>247</v>
      </c>
      <c r="CJ1" s="37"/>
      <c r="CK1" s="37"/>
      <c r="CL1" s="16" t="s">
        <v>249</v>
      </c>
      <c r="CM1" s="37" t="s">
        <v>250</v>
      </c>
      <c r="CN1" s="37"/>
      <c r="CO1" s="16" t="s">
        <v>252</v>
      </c>
      <c r="CP1" s="37" t="s">
        <v>253</v>
      </c>
      <c r="CQ1" s="37"/>
      <c r="CR1" s="37" t="s">
        <v>255</v>
      </c>
      <c r="CS1" s="37" t="s">
        <v>256</v>
      </c>
      <c r="CT1" s="40"/>
      <c r="CU1" s="17"/>
      <c r="CW1" s="37" t="s">
        <v>266</v>
      </c>
      <c r="CX1" s="37"/>
      <c r="CY1" s="37"/>
    </row>
    <row r="2" spans="1:103" s="2" customFormat="1" ht="83.25" customHeight="1" x14ac:dyDescent="0.25">
      <c r="A2" s="1" t="s">
        <v>178</v>
      </c>
      <c r="B2" s="9" t="s">
        <v>179</v>
      </c>
      <c r="C2" s="9" t="s">
        <v>258</v>
      </c>
      <c r="D2" s="9" t="s">
        <v>259</v>
      </c>
      <c r="E2" s="9" t="s">
        <v>260</v>
      </c>
      <c r="F2" s="9" t="s">
        <v>261</v>
      </c>
      <c r="G2" s="9" t="s">
        <v>262</v>
      </c>
      <c r="H2" s="9" t="s">
        <v>598</v>
      </c>
      <c r="I2" s="9" t="s">
        <v>177</v>
      </c>
      <c r="J2" s="1" t="s">
        <v>183</v>
      </c>
      <c r="K2" s="1" t="s">
        <v>177</v>
      </c>
      <c r="L2" s="1" t="s">
        <v>193</v>
      </c>
      <c r="M2" s="1" t="s">
        <v>180</v>
      </c>
      <c r="N2" s="1" t="s">
        <v>181</v>
      </c>
      <c r="O2" s="1" t="s">
        <v>599</v>
      </c>
      <c r="P2" s="12" t="s">
        <v>257</v>
      </c>
      <c r="Q2" s="12" t="s">
        <v>276</v>
      </c>
      <c r="R2" s="1" t="s">
        <v>194</v>
      </c>
      <c r="S2" s="1" t="s">
        <v>185</v>
      </c>
      <c r="T2" s="1" t="s">
        <v>186</v>
      </c>
      <c r="U2" s="1" t="s">
        <v>187</v>
      </c>
      <c r="V2" s="1" t="s">
        <v>188</v>
      </c>
      <c r="W2" s="1" t="s">
        <v>182</v>
      </c>
      <c r="X2" s="9" t="s">
        <v>177</v>
      </c>
      <c r="Y2" s="9" t="s">
        <v>195</v>
      </c>
      <c r="Z2" s="9" t="s">
        <v>183</v>
      </c>
      <c r="AA2" s="9" t="s">
        <v>201</v>
      </c>
      <c r="AB2" s="9" t="s">
        <v>200</v>
      </c>
      <c r="AC2" s="9" t="s">
        <v>196</v>
      </c>
      <c r="AD2" s="9" t="s">
        <v>197</v>
      </c>
      <c r="AE2" s="9" t="s">
        <v>198</v>
      </c>
      <c r="AF2" s="9" t="s">
        <v>199</v>
      </c>
      <c r="AG2" s="9" t="s">
        <v>182</v>
      </c>
      <c r="AH2" s="9" t="s">
        <v>177</v>
      </c>
      <c r="AI2" s="9" t="s">
        <v>177</v>
      </c>
      <c r="AJ2" s="9" t="s">
        <v>195</v>
      </c>
      <c r="AK2" s="9" t="s">
        <v>183</v>
      </c>
      <c r="AL2" s="12" t="s">
        <v>204</v>
      </c>
      <c r="AM2" s="9" t="s">
        <v>349</v>
      </c>
      <c r="AN2" s="9" t="s">
        <v>196</v>
      </c>
      <c r="AO2" s="9" t="s">
        <v>197</v>
      </c>
      <c r="AP2" s="9" t="s">
        <v>198</v>
      </c>
      <c r="AQ2" s="9" t="s">
        <v>199</v>
      </c>
      <c r="AR2" s="9" t="s">
        <v>182</v>
      </c>
      <c r="AS2" s="9" t="s">
        <v>177</v>
      </c>
      <c r="AT2" s="9" t="s">
        <v>177</v>
      </c>
      <c r="AU2" s="9" t="s">
        <v>177</v>
      </c>
      <c r="AV2" s="9" t="s">
        <v>177</v>
      </c>
      <c r="AW2" s="9" t="s">
        <v>213</v>
      </c>
      <c r="AX2" s="9" t="s">
        <v>214</v>
      </c>
      <c r="AY2" s="9" t="s">
        <v>215</v>
      </c>
      <c r="AZ2" s="12" t="s">
        <v>182</v>
      </c>
      <c r="BA2" s="9" t="s">
        <v>220</v>
      </c>
      <c r="BB2" s="9" t="s">
        <v>217</v>
      </c>
      <c r="BC2" s="9" t="s">
        <v>218</v>
      </c>
      <c r="BD2" s="12" t="s">
        <v>182</v>
      </c>
      <c r="BE2" s="9" t="s">
        <v>220</v>
      </c>
      <c r="BF2" s="9" t="s">
        <v>221</v>
      </c>
      <c r="BG2" s="9" t="s">
        <v>222</v>
      </c>
      <c r="BH2" s="9" t="s">
        <v>223</v>
      </c>
      <c r="BI2" s="9" t="s">
        <v>177</v>
      </c>
      <c r="BJ2" s="12" t="s">
        <v>351</v>
      </c>
      <c r="BK2" s="9" t="s">
        <v>177</v>
      </c>
      <c r="BL2" s="9" t="s">
        <v>225</v>
      </c>
      <c r="BM2" s="9" t="s">
        <v>227</v>
      </c>
      <c r="BN2" s="18"/>
      <c r="BO2" s="9" t="s">
        <v>230</v>
      </c>
      <c r="BP2" s="18" t="s">
        <v>231</v>
      </c>
      <c r="BQ2" s="18" t="s">
        <v>177</v>
      </c>
      <c r="BR2" s="18" t="s">
        <v>448</v>
      </c>
      <c r="BS2" s="18" t="s">
        <v>233</v>
      </c>
      <c r="BT2" s="18" t="s">
        <v>234</v>
      </c>
      <c r="BU2" s="18" t="s">
        <v>235</v>
      </c>
      <c r="BV2" s="18" t="s">
        <v>236</v>
      </c>
      <c r="BW2" s="18" t="s">
        <v>237</v>
      </c>
      <c r="BX2" s="18" t="s">
        <v>238</v>
      </c>
      <c r="BY2" s="18" t="s">
        <v>239</v>
      </c>
      <c r="BZ2" s="18" t="s">
        <v>182</v>
      </c>
      <c r="CA2" s="18" t="s">
        <v>241</v>
      </c>
      <c r="CB2" s="18" t="s">
        <v>242</v>
      </c>
      <c r="CC2" s="18" t="s">
        <v>243</v>
      </c>
      <c r="CD2" s="18" t="s">
        <v>244</v>
      </c>
      <c r="CE2" s="28" t="s">
        <v>182</v>
      </c>
      <c r="CF2" s="18" t="s">
        <v>177</v>
      </c>
      <c r="CG2" s="18" t="s">
        <v>225</v>
      </c>
      <c r="CH2" s="39"/>
      <c r="CI2" s="18" t="s">
        <v>177</v>
      </c>
      <c r="CJ2" s="18" t="s">
        <v>195</v>
      </c>
      <c r="CK2" s="18" t="s">
        <v>248</v>
      </c>
      <c r="CL2" s="18" t="s">
        <v>177</v>
      </c>
      <c r="CM2" s="18" t="s">
        <v>177</v>
      </c>
      <c r="CN2" s="18" t="s">
        <v>251</v>
      </c>
      <c r="CO2" s="18" t="s">
        <v>177</v>
      </c>
      <c r="CP2" s="18" t="s">
        <v>177</v>
      </c>
      <c r="CQ2" s="18" t="s">
        <v>254</v>
      </c>
      <c r="CR2" s="37"/>
      <c r="CS2" s="18" t="s">
        <v>177</v>
      </c>
      <c r="CT2" s="18" t="s">
        <v>231</v>
      </c>
      <c r="CU2" s="18"/>
      <c r="CV2" s="16"/>
      <c r="CW2" s="18" t="s">
        <v>265</v>
      </c>
      <c r="CX2" s="18" t="s">
        <v>263</v>
      </c>
      <c r="CY2" s="18" t="s">
        <v>264</v>
      </c>
    </row>
    <row r="3" spans="1:103" ht="25.5" x14ac:dyDescent="0.25">
      <c r="A3" s="5" t="s">
        <v>23</v>
      </c>
      <c r="B3" s="5" t="s">
        <v>13</v>
      </c>
      <c r="C3" s="5" t="s">
        <v>25</v>
      </c>
      <c r="D3" s="5"/>
      <c r="E3" s="5" t="s">
        <v>26</v>
      </c>
      <c r="F3" s="5" t="s">
        <v>27</v>
      </c>
      <c r="G3" s="5" t="s">
        <v>270</v>
      </c>
      <c r="H3" s="5" t="s">
        <v>238</v>
      </c>
      <c r="I3" s="5">
        <v>0</v>
      </c>
      <c r="J3" s="6"/>
      <c r="K3" s="5">
        <v>1</v>
      </c>
      <c r="L3" s="5">
        <v>100</v>
      </c>
      <c r="M3" s="5">
        <v>0</v>
      </c>
      <c r="N3" s="5">
        <v>0</v>
      </c>
      <c r="O3" s="5">
        <v>0</v>
      </c>
      <c r="P3" s="19">
        <v>1</v>
      </c>
      <c r="Q3" s="5">
        <v>0</v>
      </c>
      <c r="R3" s="5">
        <v>0</v>
      </c>
      <c r="S3" s="5"/>
      <c r="T3" s="5"/>
      <c r="U3" s="5"/>
      <c r="V3" s="5"/>
      <c r="W3" s="5"/>
      <c r="X3" s="5">
        <v>1</v>
      </c>
      <c r="Y3" s="5">
        <v>12</v>
      </c>
      <c r="Z3" s="5" t="s">
        <v>288</v>
      </c>
      <c r="AA3" s="6" t="s">
        <v>202</v>
      </c>
      <c r="AB3" s="5">
        <v>0.7</v>
      </c>
      <c r="AC3" s="5">
        <v>1</v>
      </c>
      <c r="AD3" s="5">
        <v>0</v>
      </c>
      <c r="AE3" s="5">
        <v>0</v>
      </c>
      <c r="AF3" s="5">
        <v>0</v>
      </c>
      <c r="AG3" s="5"/>
      <c r="AH3" s="5"/>
      <c r="AI3" s="5">
        <v>1</v>
      </c>
      <c r="AJ3" s="5">
        <v>6</v>
      </c>
      <c r="AK3" s="5" t="s">
        <v>24</v>
      </c>
      <c r="AL3" s="24" t="s">
        <v>334</v>
      </c>
      <c r="AM3" s="5">
        <v>1.2</v>
      </c>
      <c r="AN3" s="5">
        <v>1</v>
      </c>
      <c r="AO3" s="5">
        <v>0</v>
      </c>
      <c r="AP3" s="5">
        <v>0</v>
      </c>
      <c r="AQ3" s="5">
        <v>0</v>
      </c>
      <c r="AR3" s="5"/>
      <c r="AS3" s="5"/>
      <c r="AT3" s="5" t="s">
        <v>209</v>
      </c>
      <c r="AU3" s="5">
        <v>0</v>
      </c>
      <c r="AV3" s="5">
        <v>1</v>
      </c>
      <c r="AW3" s="5">
        <v>1</v>
      </c>
      <c r="AX3" s="5">
        <v>0</v>
      </c>
      <c r="AY3" s="5">
        <v>0</v>
      </c>
      <c r="AZ3" s="6"/>
      <c r="BA3" s="5">
        <v>1</v>
      </c>
      <c r="BB3" s="5">
        <v>0</v>
      </c>
      <c r="BC3" s="5">
        <v>1</v>
      </c>
      <c r="BD3" s="24" t="s">
        <v>392</v>
      </c>
      <c r="BE3" s="5">
        <v>1</v>
      </c>
      <c r="BF3" s="5">
        <v>0</v>
      </c>
      <c r="BG3" s="5">
        <v>0</v>
      </c>
      <c r="BH3" s="5">
        <v>0</v>
      </c>
      <c r="BI3" s="5">
        <v>1</v>
      </c>
      <c r="BJ3" s="6" t="s">
        <v>352</v>
      </c>
      <c r="BK3" s="5">
        <v>1</v>
      </c>
      <c r="BL3" s="22" t="s">
        <v>373</v>
      </c>
      <c r="BM3" s="5">
        <v>12</v>
      </c>
      <c r="BN3" s="24" t="s">
        <v>397</v>
      </c>
      <c r="BO3" s="5">
        <v>3</v>
      </c>
      <c r="BP3" s="6"/>
      <c r="BQ3" s="5">
        <v>1</v>
      </c>
      <c r="BR3" s="5">
        <v>3</v>
      </c>
      <c r="BS3" s="5"/>
      <c r="BT3" s="5"/>
      <c r="BU3" s="5">
        <v>3</v>
      </c>
      <c r="BV3" s="5"/>
      <c r="BW3" s="5">
        <v>0</v>
      </c>
      <c r="BX3" s="5">
        <v>1</v>
      </c>
      <c r="BY3" s="5">
        <v>0</v>
      </c>
      <c r="BZ3" s="5"/>
      <c r="CA3" s="5">
        <v>0</v>
      </c>
      <c r="CB3" s="5">
        <v>1</v>
      </c>
      <c r="CC3" s="5">
        <v>0</v>
      </c>
      <c r="CD3" s="5">
        <v>1</v>
      </c>
      <c r="CE3" s="6"/>
      <c r="CF3" s="5">
        <v>1</v>
      </c>
      <c r="CG3" s="5" t="s">
        <v>514</v>
      </c>
      <c r="CH3" s="5">
        <v>0</v>
      </c>
      <c r="CI3" s="5">
        <v>0</v>
      </c>
      <c r="CJ3" s="5">
        <v>0</v>
      </c>
      <c r="CK3" s="5"/>
      <c r="CL3" s="5">
        <v>0</v>
      </c>
      <c r="CM3" s="5">
        <v>1</v>
      </c>
      <c r="CN3" s="6" t="s">
        <v>477</v>
      </c>
      <c r="CO3" s="5">
        <v>0</v>
      </c>
      <c r="CP3" s="5">
        <v>0</v>
      </c>
      <c r="CQ3" s="5"/>
      <c r="CR3" s="5" t="s">
        <v>485</v>
      </c>
      <c r="CS3" s="5"/>
      <c r="CT3" s="5" t="s">
        <v>485</v>
      </c>
      <c r="CU3" s="5"/>
      <c r="CW3" s="5"/>
      <c r="CX3" s="5"/>
      <c r="CY3" s="5"/>
    </row>
    <row r="4" spans="1:103" ht="25.5" x14ac:dyDescent="0.25">
      <c r="A4" s="5" t="s">
        <v>117</v>
      </c>
      <c r="B4" s="5" t="s">
        <v>13</v>
      </c>
      <c r="C4" s="5" t="s">
        <v>31</v>
      </c>
      <c r="D4" s="5"/>
      <c r="E4" s="5" t="s">
        <v>32</v>
      </c>
      <c r="F4" s="5" t="s">
        <v>118</v>
      </c>
      <c r="G4" s="5" t="s">
        <v>271</v>
      </c>
      <c r="H4" s="5" t="s">
        <v>238</v>
      </c>
      <c r="I4" s="5">
        <v>1</v>
      </c>
      <c r="J4" s="6" t="s">
        <v>277</v>
      </c>
      <c r="K4" s="5">
        <v>1</v>
      </c>
      <c r="L4" s="5">
        <v>5</v>
      </c>
      <c r="M4" s="5">
        <v>0</v>
      </c>
      <c r="N4" s="5">
        <v>0</v>
      </c>
      <c r="O4" s="5">
        <v>0</v>
      </c>
      <c r="P4" s="19">
        <v>0</v>
      </c>
      <c r="Q4" s="5">
        <v>0</v>
      </c>
      <c r="R4" s="5">
        <v>1</v>
      </c>
      <c r="S4" s="5">
        <v>2</v>
      </c>
      <c r="T4" s="5"/>
      <c r="U4" s="5">
        <v>3</v>
      </c>
      <c r="V4" s="5"/>
      <c r="W4" s="5"/>
      <c r="X4" s="5">
        <v>0</v>
      </c>
      <c r="Y4" s="5"/>
      <c r="Z4" s="5"/>
      <c r="AA4" s="6"/>
      <c r="AB4" s="5"/>
      <c r="AC4" s="5">
        <v>0</v>
      </c>
      <c r="AD4" s="5">
        <v>0</v>
      </c>
      <c r="AE4" s="5">
        <v>0</v>
      </c>
      <c r="AF4" s="5">
        <v>0</v>
      </c>
      <c r="AG4" s="5"/>
      <c r="AH4" s="5"/>
      <c r="AI4" s="5">
        <v>1</v>
      </c>
      <c r="AJ4" s="5">
        <v>6</v>
      </c>
      <c r="AK4" s="5" t="s">
        <v>67</v>
      </c>
      <c r="AL4" s="24" t="s">
        <v>335</v>
      </c>
      <c r="AM4" s="5">
        <v>2.5</v>
      </c>
      <c r="AN4" s="5">
        <v>0</v>
      </c>
      <c r="AO4" s="5">
        <v>0</v>
      </c>
      <c r="AP4" s="5">
        <v>0</v>
      </c>
      <c r="AQ4" s="5">
        <v>0</v>
      </c>
      <c r="AR4" s="5" t="s">
        <v>207</v>
      </c>
      <c r="AS4" s="5">
        <v>1</v>
      </c>
      <c r="AT4" s="5" t="s">
        <v>209</v>
      </c>
      <c r="AU4" s="5">
        <v>0</v>
      </c>
      <c r="AV4" s="5">
        <v>1</v>
      </c>
      <c r="AW4" s="5">
        <v>1</v>
      </c>
      <c r="AX4" s="5">
        <v>0</v>
      </c>
      <c r="AY4" s="5">
        <v>0</v>
      </c>
      <c r="AZ4" s="6"/>
      <c r="BA4" s="5">
        <v>1</v>
      </c>
      <c r="BB4" s="5">
        <v>0</v>
      </c>
      <c r="BC4" s="5">
        <v>0</v>
      </c>
      <c r="BD4" s="6"/>
      <c r="BE4" s="5">
        <v>1</v>
      </c>
      <c r="BF4" s="5">
        <v>0</v>
      </c>
      <c r="BG4" s="5">
        <v>0</v>
      </c>
      <c r="BH4" s="5">
        <v>0</v>
      </c>
      <c r="BI4" s="5">
        <v>1</v>
      </c>
      <c r="BJ4" s="6" t="s">
        <v>352</v>
      </c>
      <c r="BK4" s="5">
        <v>1</v>
      </c>
      <c r="BL4" s="22" t="s">
        <v>374</v>
      </c>
      <c r="BM4" s="5">
        <v>36</v>
      </c>
      <c r="BN4" s="24" t="s">
        <v>398</v>
      </c>
      <c r="BO4" s="5">
        <v>5</v>
      </c>
      <c r="BP4" s="24" t="s">
        <v>426</v>
      </c>
      <c r="BQ4" s="5">
        <v>0</v>
      </c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6"/>
      <c r="CF4" s="5"/>
      <c r="CG4" s="5"/>
      <c r="CH4" s="5"/>
      <c r="CI4" s="5"/>
      <c r="CJ4" s="5"/>
      <c r="CK4" s="5"/>
      <c r="CL4" s="5"/>
      <c r="CM4" s="5">
        <v>1</v>
      </c>
      <c r="CN4" s="6" t="s">
        <v>478</v>
      </c>
      <c r="CO4" s="5">
        <v>0</v>
      </c>
      <c r="CP4" s="5">
        <v>0</v>
      </c>
      <c r="CQ4" s="5"/>
      <c r="CR4" s="5" t="s">
        <v>485</v>
      </c>
      <c r="CS4" s="5">
        <v>1</v>
      </c>
      <c r="CT4" s="5" t="s">
        <v>558</v>
      </c>
      <c r="CU4" s="5"/>
      <c r="CW4" s="5"/>
      <c r="CX4" s="5"/>
      <c r="CY4" s="5"/>
    </row>
    <row r="5" spans="1:103" ht="25.5" x14ac:dyDescent="0.25">
      <c r="A5" s="5" t="s">
        <v>115</v>
      </c>
      <c r="B5" s="5" t="s">
        <v>13</v>
      </c>
      <c r="C5" s="5" t="s">
        <v>31</v>
      </c>
      <c r="D5" s="5"/>
      <c r="E5" s="5" t="s">
        <v>32</v>
      </c>
      <c r="F5" s="5" t="s">
        <v>116</v>
      </c>
      <c r="G5" s="5" t="s">
        <v>272</v>
      </c>
      <c r="H5" s="5" t="s">
        <v>238</v>
      </c>
      <c r="I5" s="5">
        <v>0</v>
      </c>
      <c r="J5" s="6"/>
      <c r="K5" s="5">
        <v>1</v>
      </c>
      <c r="L5" s="5">
        <v>20</v>
      </c>
      <c r="M5" s="5">
        <v>0</v>
      </c>
      <c r="N5" s="5">
        <v>0</v>
      </c>
      <c r="O5" s="5">
        <v>0</v>
      </c>
      <c r="P5" s="19">
        <v>1</v>
      </c>
      <c r="Q5" s="5">
        <v>1</v>
      </c>
      <c r="R5" s="5">
        <v>0</v>
      </c>
      <c r="S5" s="5">
        <v>12</v>
      </c>
      <c r="T5" s="5"/>
      <c r="U5" s="5"/>
      <c r="V5" s="5"/>
      <c r="W5" s="5"/>
      <c r="X5" s="5">
        <v>1</v>
      </c>
      <c r="Y5" s="5">
        <v>3</v>
      </c>
      <c r="Z5" s="5" t="s">
        <v>74</v>
      </c>
      <c r="AA5" s="6" t="s">
        <v>308</v>
      </c>
      <c r="AB5" s="5">
        <v>1.4</v>
      </c>
      <c r="AC5" s="5">
        <v>1</v>
      </c>
      <c r="AD5" s="5">
        <v>0</v>
      </c>
      <c r="AE5" s="5">
        <v>0</v>
      </c>
      <c r="AF5" s="5">
        <v>0</v>
      </c>
      <c r="AG5" s="5"/>
      <c r="AH5" s="5">
        <v>0</v>
      </c>
      <c r="AI5" s="5">
        <v>1</v>
      </c>
      <c r="AJ5" s="5">
        <v>3</v>
      </c>
      <c r="AK5" s="22" t="s">
        <v>327</v>
      </c>
      <c r="AL5" s="24" t="s">
        <v>36</v>
      </c>
      <c r="AM5" s="5">
        <v>1.5</v>
      </c>
      <c r="AN5" s="5">
        <v>1</v>
      </c>
      <c r="AO5" s="5">
        <v>0</v>
      </c>
      <c r="AP5" s="5">
        <v>0</v>
      </c>
      <c r="AQ5" s="5">
        <v>0</v>
      </c>
      <c r="AR5" s="5"/>
      <c r="AS5" s="5">
        <v>1</v>
      </c>
      <c r="AT5" s="5" t="s">
        <v>209</v>
      </c>
      <c r="AU5" s="5">
        <v>0</v>
      </c>
      <c r="AV5" s="5">
        <v>1</v>
      </c>
      <c r="AW5" s="5">
        <v>1</v>
      </c>
      <c r="AX5" s="5">
        <v>0</v>
      </c>
      <c r="AY5" s="5">
        <v>0</v>
      </c>
      <c r="AZ5" s="6"/>
      <c r="BA5" s="5">
        <v>1</v>
      </c>
      <c r="BB5" s="5">
        <v>0</v>
      </c>
      <c r="BC5" s="5">
        <v>0</v>
      </c>
      <c r="BD5" s="24" t="s">
        <v>399</v>
      </c>
      <c r="BE5" s="5">
        <v>1</v>
      </c>
      <c r="BF5" s="5">
        <v>0</v>
      </c>
      <c r="BG5" s="5">
        <v>0</v>
      </c>
      <c r="BH5" s="5">
        <v>0</v>
      </c>
      <c r="BI5" s="5">
        <v>1</v>
      </c>
      <c r="BJ5" s="6" t="s">
        <v>352</v>
      </c>
      <c r="BK5" s="5">
        <v>1</v>
      </c>
      <c r="BL5" s="22" t="s">
        <v>375</v>
      </c>
      <c r="BM5" s="5">
        <v>12</v>
      </c>
      <c r="BN5" s="24" t="s">
        <v>398</v>
      </c>
      <c r="BO5" s="5">
        <v>6</v>
      </c>
      <c r="BP5" s="24" t="s">
        <v>427</v>
      </c>
      <c r="BQ5" s="5">
        <v>1</v>
      </c>
      <c r="BR5" s="5">
        <v>1</v>
      </c>
      <c r="BS5" s="5"/>
      <c r="BT5" s="5"/>
      <c r="BU5" s="5"/>
      <c r="BV5" s="5">
        <v>1</v>
      </c>
      <c r="BW5" s="5">
        <v>0</v>
      </c>
      <c r="BX5" s="5">
        <v>0</v>
      </c>
      <c r="BY5" s="5">
        <v>1</v>
      </c>
      <c r="BZ5" s="5"/>
      <c r="CA5" s="5">
        <v>0</v>
      </c>
      <c r="CB5" s="5">
        <v>1</v>
      </c>
      <c r="CC5" s="5">
        <v>1</v>
      </c>
      <c r="CD5" s="5">
        <v>1</v>
      </c>
      <c r="CE5" s="6" t="s">
        <v>498</v>
      </c>
      <c r="CF5" s="5">
        <v>0</v>
      </c>
      <c r="CG5" s="5"/>
      <c r="CH5" s="5">
        <v>0</v>
      </c>
      <c r="CI5" s="5">
        <v>0</v>
      </c>
      <c r="CJ5" s="5">
        <v>0</v>
      </c>
      <c r="CK5" s="5"/>
      <c r="CL5" s="5">
        <v>0</v>
      </c>
      <c r="CM5" s="5">
        <v>1</v>
      </c>
      <c r="CN5" s="6" t="s">
        <v>479</v>
      </c>
      <c r="CO5" s="5">
        <v>0</v>
      </c>
      <c r="CP5" s="5">
        <v>0</v>
      </c>
      <c r="CQ5" s="5"/>
      <c r="CR5" s="5" t="s">
        <v>485</v>
      </c>
      <c r="CS5" s="5">
        <v>1</v>
      </c>
      <c r="CT5" s="5" t="s">
        <v>559</v>
      </c>
      <c r="CU5" s="5"/>
      <c r="CW5" s="5"/>
      <c r="CX5" s="5"/>
      <c r="CY5" s="5"/>
    </row>
    <row r="6" spans="1:103" ht="25.5" x14ac:dyDescent="0.25">
      <c r="A6" s="5" t="s">
        <v>34</v>
      </c>
      <c r="B6" s="5" t="s">
        <v>13</v>
      </c>
      <c r="C6" s="5" t="s">
        <v>15</v>
      </c>
      <c r="D6" s="5"/>
      <c r="E6" s="5" t="s">
        <v>16</v>
      </c>
      <c r="F6" s="5"/>
      <c r="G6" s="5" t="s">
        <v>273</v>
      </c>
      <c r="H6" s="5" t="s">
        <v>238</v>
      </c>
      <c r="I6" s="5">
        <v>0</v>
      </c>
      <c r="J6" s="6"/>
      <c r="K6" s="5">
        <v>1</v>
      </c>
      <c r="L6" s="5">
        <v>2</v>
      </c>
      <c r="M6" s="5">
        <v>0</v>
      </c>
      <c r="N6" s="5">
        <v>0</v>
      </c>
      <c r="O6" s="5">
        <v>0</v>
      </c>
      <c r="P6" s="19">
        <v>0</v>
      </c>
      <c r="Q6" s="5">
        <v>0</v>
      </c>
      <c r="R6" s="5">
        <v>1</v>
      </c>
      <c r="S6" s="5"/>
      <c r="T6" s="5"/>
      <c r="U6" s="5"/>
      <c r="V6" s="5"/>
      <c r="W6" s="5"/>
      <c r="X6" s="5">
        <v>1</v>
      </c>
      <c r="Y6" s="5">
        <v>1</v>
      </c>
      <c r="Z6" s="5" t="s">
        <v>289</v>
      </c>
      <c r="AA6" s="6" t="s">
        <v>309</v>
      </c>
      <c r="AB6" s="5"/>
      <c r="AC6" s="5">
        <v>0</v>
      </c>
      <c r="AD6" s="5">
        <v>1</v>
      </c>
      <c r="AE6" s="5">
        <v>0</v>
      </c>
      <c r="AF6" s="5">
        <v>0</v>
      </c>
      <c r="AG6" s="5"/>
      <c r="AH6" s="5"/>
      <c r="AI6" s="5">
        <v>1</v>
      </c>
      <c r="AJ6" s="5">
        <v>6</v>
      </c>
      <c r="AK6" s="5" t="s">
        <v>35</v>
      </c>
      <c r="AL6" s="6" t="s">
        <v>36</v>
      </c>
      <c r="AM6" s="5">
        <v>5</v>
      </c>
      <c r="AN6" s="5">
        <v>0</v>
      </c>
      <c r="AO6" s="5">
        <v>1</v>
      </c>
      <c r="AP6" s="5">
        <v>0</v>
      </c>
      <c r="AQ6" s="5">
        <v>0</v>
      </c>
      <c r="AR6" s="5"/>
      <c r="AS6" s="5"/>
      <c r="AT6" s="5" t="s">
        <v>209</v>
      </c>
      <c r="AU6" s="5">
        <v>1</v>
      </c>
      <c r="AV6" s="5">
        <v>0</v>
      </c>
      <c r="AW6" s="5">
        <v>1</v>
      </c>
      <c r="AX6" s="5">
        <v>0</v>
      </c>
      <c r="AY6" s="5">
        <v>0</v>
      </c>
      <c r="AZ6" s="24" t="s">
        <v>388</v>
      </c>
      <c r="BA6" s="5">
        <v>1</v>
      </c>
      <c r="BB6" s="5">
        <v>1</v>
      </c>
      <c r="BC6" s="5">
        <v>0</v>
      </c>
      <c r="BD6" s="6"/>
      <c r="BE6" s="5">
        <v>1</v>
      </c>
      <c r="BF6" s="5">
        <v>0</v>
      </c>
      <c r="BG6" s="5">
        <v>0</v>
      </c>
      <c r="BH6" s="5">
        <v>0</v>
      </c>
      <c r="BI6" s="5">
        <v>1</v>
      </c>
      <c r="BJ6" s="6" t="s">
        <v>352</v>
      </c>
      <c r="BK6" s="5">
        <v>1</v>
      </c>
      <c r="BL6" s="22" t="s">
        <v>376</v>
      </c>
      <c r="BM6" s="5">
        <v>24</v>
      </c>
      <c r="BN6" s="24" t="s">
        <v>402</v>
      </c>
      <c r="BO6" s="5">
        <v>6</v>
      </c>
      <c r="BP6" s="24" t="s">
        <v>426</v>
      </c>
      <c r="BQ6" s="5">
        <v>0</v>
      </c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6"/>
      <c r="CF6" s="5"/>
      <c r="CG6" s="5"/>
      <c r="CH6" s="5"/>
      <c r="CI6" s="5"/>
      <c r="CJ6" s="5"/>
      <c r="CK6" s="5"/>
      <c r="CL6" s="5"/>
      <c r="CM6" s="5">
        <v>1</v>
      </c>
      <c r="CN6" s="6" t="s">
        <v>480</v>
      </c>
      <c r="CO6" s="5">
        <v>0</v>
      </c>
      <c r="CP6" s="5">
        <v>1</v>
      </c>
      <c r="CQ6" s="5">
        <v>1</v>
      </c>
      <c r="CR6" s="5" t="s">
        <v>528</v>
      </c>
      <c r="CS6" s="5">
        <v>1</v>
      </c>
      <c r="CT6" s="5" t="s">
        <v>560</v>
      </c>
      <c r="CU6" s="5"/>
      <c r="CW6" s="5"/>
      <c r="CX6" s="5"/>
      <c r="CY6" s="5"/>
    </row>
    <row r="7" spans="1:103" ht="25.5" x14ac:dyDescent="0.25">
      <c r="A7" s="5" t="s">
        <v>114</v>
      </c>
      <c r="B7" s="5" t="s">
        <v>13</v>
      </c>
      <c r="C7" s="5" t="s">
        <v>31</v>
      </c>
      <c r="D7" s="5"/>
      <c r="E7" s="5" t="s">
        <v>32</v>
      </c>
      <c r="F7" s="5" t="s">
        <v>33</v>
      </c>
      <c r="G7" s="5" t="s">
        <v>285</v>
      </c>
      <c r="H7" s="5" t="s">
        <v>267</v>
      </c>
      <c r="I7" s="5">
        <v>0</v>
      </c>
      <c r="J7" s="6"/>
      <c r="K7" s="5">
        <v>0</v>
      </c>
      <c r="L7" s="5"/>
      <c r="M7" s="5"/>
      <c r="N7" s="5"/>
      <c r="O7" s="5"/>
      <c r="P7" s="19"/>
      <c r="Q7" s="5"/>
      <c r="R7" s="5"/>
      <c r="S7" s="5"/>
      <c r="T7" s="5"/>
      <c r="U7" s="5"/>
      <c r="V7" s="5"/>
      <c r="W7" s="5"/>
      <c r="X7" s="5"/>
      <c r="Y7" s="5"/>
      <c r="Z7" s="5"/>
      <c r="AA7" s="6"/>
      <c r="AB7" s="5"/>
      <c r="AC7" s="5"/>
      <c r="AD7" s="5"/>
      <c r="AE7" s="5"/>
      <c r="AF7" s="5"/>
      <c r="AG7" s="5"/>
      <c r="AH7" s="5"/>
      <c r="AI7" s="5"/>
      <c r="AJ7" s="5"/>
      <c r="AK7" s="5"/>
      <c r="AL7" s="6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6"/>
      <c r="BA7" s="5"/>
      <c r="BB7" s="5"/>
      <c r="BC7" s="5"/>
      <c r="BD7" s="6"/>
      <c r="BE7" s="5"/>
      <c r="BF7" s="5"/>
      <c r="BG7" s="5"/>
      <c r="BH7" s="5"/>
      <c r="BI7" s="5"/>
      <c r="BJ7" s="6"/>
      <c r="BK7" s="5"/>
      <c r="BL7" s="5"/>
      <c r="BM7" s="5"/>
      <c r="BN7" s="6"/>
      <c r="BO7" s="5"/>
      <c r="BP7" s="6"/>
      <c r="BQ7" s="5">
        <v>1</v>
      </c>
      <c r="BR7" s="5">
        <v>2</v>
      </c>
      <c r="BS7" s="5"/>
      <c r="BT7" s="5"/>
      <c r="BU7" s="5">
        <v>2</v>
      </c>
      <c r="BV7" s="5"/>
      <c r="BW7" s="5">
        <v>0</v>
      </c>
      <c r="BX7" s="5">
        <v>1</v>
      </c>
      <c r="BY7" s="5">
        <v>0</v>
      </c>
      <c r="BZ7" s="5"/>
      <c r="CA7" s="5">
        <v>0</v>
      </c>
      <c r="CB7" s="5">
        <v>1</v>
      </c>
      <c r="CC7" s="5">
        <v>1</v>
      </c>
      <c r="CD7" s="5">
        <v>1</v>
      </c>
      <c r="CE7" s="6" t="s">
        <v>499</v>
      </c>
      <c r="CF7" s="5">
        <v>1</v>
      </c>
      <c r="CG7" s="5" t="s">
        <v>514</v>
      </c>
      <c r="CH7" s="5">
        <v>1</v>
      </c>
      <c r="CI7" s="5">
        <v>1</v>
      </c>
      <c r="CJ7" s="5">
        <v>1</v>
      </c>
      <c r="CK7" s="5">
        <v>4</v>
      </c>
      <c r="CL7" s="5">
        <v>0</v>
      </c>
      <c r="CM7" s="5">
        <v>1</v>
      </c>
      <c r="CN7" s="6" t="s">
        <v>481</v>
      </c>
      <c r="CO7" s="5">
        <v>0</v>
      </c>
      <c r="CP7" s="5">
        <v>0</v>
      </c>
      <c r="CQ7" s="5"/>
      <c r="CR7" s="5" t="s">
        <v>485</v>
      </c>
      <c r="CS7" s="5">
        <v>1</v>
      </c>
      <c r="CT7" s="5" t="s">
        <v>561</v>
      </c>
      <c r="CU7" s="5"/>
      <c r="CW7" s="5"/>
      <c r="CX7" s="5"/>
      <c r="CY7" s="5"/>
    </row>
    <row r="8" spans="1:103" ht="25.5" x14ac:dyDescent="0.25">
      <c r="A8" s="5" t="s">
        <v>163</v>
      </c>
      <c r="B8" s="5" t="s">
        <v>13</v>
      </c>
      <c r="C8" s="5" t="s">
        <v>31</v>
      </c>
      <c r="D8" s="5"/>
      <c r="E8" s="5" t="s">
        <v>32</v>
      </c>
      <c r="F8" s="5" t="s">
        <v>111</v>
      </c>
      <c r="G8" s="5" t="s">
        <v>285</v>
      </c>
      <c r="H8" s="5" t="s">
        <v>238</v>
      </c>
      <c r="I8" s="5">
        <v>0</v>
      </c>
      <c r="J8" s="6"/>
      <c r="K8" s="5">
        <v>1</v>
      </c>
      <c r="L8" s="5">
        <v>20</v>
      </c>
      <c r="M8" s="5">
        <v>0</v>
      </c>
      <c r="N8" s="5">
        <v>0</v>
      </c>
      <c r="O8" s="5">
        <v>0</v>
      </c>
      <c r="P8" s="19">
        <v>0</v>
      </c>
      <c r="Q8" s="5">
        <v>0</v>
      </c>
      <c r="R8" s="5">
        <v>1</v>
      </c>
      <c r="S8" s="5">
        <v>10</v>
      </c>
      <c r="T8" s="5"/>
      <c r="U8" s="5">
        <v>10</v>
      </c>
      <c r="V8" s="5"/>
      <c r="W8" s="5"/>
      <c r="X8" s="5">
        <v>1</v>
      </c>
      <c r="Y8" s="5">
        <v>6</v>
      </c>
      <c r="Z8" s="5" t="s">
        <v>164</v>
      </c>
      <c r="AA8" s="6" t="s">
        <v>310</v>
      </c>
      <c r="AB8" s="5">
        <v>1.2</v>
      </c>
      <c r="AC8" s="5">
        <v>1</v>
      </c>
      <c r="AD8" s="5">
        <v>0</v>
      </c>
      <c r="AE8" s="5">
        <v>0</v>
      </c>
      <c r="AF8" s="5">
        <v>0</v>
      </c>
      <c r="AG8" s="5"/>
      <c r="AH8" s="5">
        <v>1</v>
      </c>
      <c r="AI8" s="5">
        <v>1</v>
      </c>
      <c r="AJ8" s="5">
        <v>6</v>
      </c>
      <c r="AK8" s="5" t="s">
        <v>164</v>
      </c>
      <c r="AL8" s="24" t="s">
        <v>36</v>
      </c>
      <c r="AM8" s="5">
        <v>0.5</v>
      </c>
      <c r="AN8" s="5">
        <v>1</v>
      </c>
      <c r="AO8" s="5">
        <v>0</v>
      </c>
      <c r="AP8" s="5">
        <v>0</v>
      </c>
      <c r="AQ8" s="5">
        <v>0</v>
      </c>
      <c r="AR8" s="5"/>
      <c r="AS8" s="5">
        <v>1</v>
      </c>
      <c r="AT8" s="5" t="s">
        <v>209</v>
      </c>
      <c r="AU8" s="5">
        <v>0</v>
      </c>
      <c r="AV8" s="5">
        <v>1</v>
      </c>
      <c r="AW8" s="5">
        <v>1</v>
      </c>
      <c r="AX8" s="5">
        <v>0</v>
      </c>
      <c r="AY8" s="5">
        <v>0</v>
      </c>
      <c r="AZ8" s="6"/>
      <c r="BA8" s="5">
        <v>1</v>
      </c>
      <c r="BB8" s="5">
        <v>1</v>
      </c>
      <c r="BC8" s="5">
        <v>1</v>
      </c>
      <c r="BD8" s="6"/>
      <c r="BE8" s="5">
        <v>1</v>
      </c>
      <c r="BF8" s="5">
        <v>0</v>
      </c>
      <c r="BG8" s="5">
        <v>0</v>
      </c>
      <c r="BH8" s="5">
        <v>1</v>
      </c>
      <c r="BI8" s="5">
        <v>0</v>
      </c>
      <c r="BJ8" s="6" t="s">
        <v>352</v>
      </c>
      <c r="BK8" s="5">
        <v>1</v>
      </c>
      <c r="BL8" s="22" t="s">
        <v>373</v>
      </c>
      <c r="BM8" s="5">
        <v>12</v>
      </c>
      <c r="BN8" s="24" t="s">
        <v>403</v>
      </c>
      <c r="BO8" s="5">
        <v>10</v>
      </c>
      <c r="BP8" s="24" t="s">
        <v>428</v>
      </c>
      <c r="BQ8" s="5">
        <v>1</v>
      </c>
      <c r="BR8" s="5">
        <v>1</v>
      </c>
      <c r="BS8" s="5"/>
      <c r="BT8" s="5"/>
      <c r="BU8" s="5">
        <v>1</v>
      </c>
      <c r="BV8" s="5"/>
      <c r="BW8" s="5">
        <v>0</v>
      </c>
      <c r="BX8" s="5">
        <v>0</v>
      </c>
      <c r="BY8" s="5">
        <v>1</v>
      </c>
      <c r="BZ8" s="5"/>
      <c r="CA8" s="5">
        <v>0</v>
      </c>
      <c r="CB8" s="5">
        <v>1</v>
      </c>
      <c r="CC8" s="5">
        <v>1</v>
      </c>
      <c r="CD8" s="5">
        <v>1</v>
      </c>
      <c r="CE8" s="6" t="s">
        <v>499</v>
      </c>
      <c r="CF8" s="5">
        <v>0</v>
      </c>
      <c r="CG8" s="5"/>
      <c r="CH8" s="5">
        <v>0</v>
      </c>
      <c r="CI8" s="5">
        <v>1</v>
      </c>
      <c r="CJ8" s="5">
        <v>1</v>
      </c>
      <c r="CK8" s="5">
        <v>2</v>
      </c>
      <c r="CL8" s="5">
        <v>0</v>
      </c>
      <c r="CM8" s="5">
        <v>1</v>
      </c>
      <c r="CN8" s="6" t="s">
        <v>482</v>
      </c>
      <c r="CO8" s="5">
        <v>0</v>
      </c>
      <c r="CP8" s="5">
        <v>0</v>
      </c>
      <c r="CQ8" s="5"/>
      <c r="CR8" s="5" t="s">
        <v>485</v>
      </c>
      <c r="CS8" s="5">
        <v>1</v>
      </c>
      <c r="CT8" s="5" t="s">
        <v>562</v>
      </c>
      <c r="CU8" s="5"/>
      <c r="CW8" s="5"/>
      <c r="CX8" s="5"/>
      <c r="CY8" s="5"/>
    </row>
    <row r="9" spans="1:103" s="15" customFormat="1" ht="38.25" x14ac:dyDescent="0.25">
      <c r="A9" s="13" t="s">
        <v>161</v>
      </c>
      <c r="B9" s="13" t="s">
        <v>13</v>
      </c>
      <c r="C9" s="13" t="s">
        <v>31</v>
      </c>
      <c r="D9" s="13"/>
      <c r="E9" s="13" t="s">
        <v>32</v>
      </c>
      <c r="F9" s="13" t="s">
        <v>33</v>
      </c>
      <c r="G9" s="13" t="s">
        <v>285</v>
      </c>
      <c r="H9" s="13" t="s">
        <v>238</v>
      </c>
      <c r="I9" s="13">
        <v>1</v>
      </c>
      <c r="J9" s="14" t="s">
        <v>278</v>
      </c>
      <c r="K9" s="13">
        <v>1</v>
      </c>
      <c r="L9" s="13">
        <v>15</v>
      </c>
      <c r="M9" s="13">
        <v>1</v>
      </c>
      <c r="N9" s="13">
        <v>0</v>
      </c>
      <c r="O9" s="13">
        <v>0</v>
      </c>
      <c r="P9" s="20">
        <v>0</v>
      </c>
      <c r="Q9" s="13">
        <v>0</v>
      </c>
      <c r="R9" s="13">
        <v>0</v>
      </c>
      <c r="S9" s="13">
        <v>15</v>
      </c>
      <c r="T9" s="13"/>
      <c r="U9" s="13">
        <v>60</v>
      </c>
      <c r="V9" s="13"/>
      <c r="W9" s="13"/>
      <c r="X9" s="13">
        <v>1</v>
      </c>
      <c r="Y9" s="13">
        <v>3</v>
      </c>
      <c r="Z9" s="13" t="s">
        <v>162</v>
      </c>
      <c r="AA9" s="14" t="s">
        <v>308</v>
      </c>
      <c r="AB9" s="13">
        <v>4</v>
      </c>
      <c r="AC9" s="13">
        <v>1</v>
      </c>
      <c r="AD9" s="13">
        <v>0</v>
      </c>
      <c r="AE9" s="13">
        <v>0</v>
      </c>
      <c r="AF9" s="13">
        <v>0</v>
      </c>
      <c r="AG9" s="13"/>
      <c r="AH9" s="13">
        <v>1</v>
      </c>
      <c r="AI9" s="13">
        <v>1</v>
      </c>
      <c r="AJ9" s="13">
        <v>3</v>
      </c>
      <c r="AK9" s="23" t="s">
        <v>328</v>
      </c>
      <c r="AL9" s="25" t="s">
        <v>36</v>
      </c>
      <c r="AM9" s="13">
        <v>0.9</v>
      </c>
      <c r="AN9" s="13">
        <v>1</v>
      </c>
      <c r="AO9" s="13">
        <v>0</v>
      </c>
      <c r="AP9" s="13">
        <v>0</v>
      </c>
      <c r="AQ9" s="13">
        <v>0</v>
      </c>
      <c r="AR9" s="13"/>
      <c r="AS9" s="13">
        <v>1</v>
      </c>
      <c r="AT9" s="13" t="s">
        <v>209</v>
      </c>
      <c r="AU9" s="13">
        <v>1</v>
      </c>
      <c r="AV9" s="13">
        <v>1</v>
      </c>
      <c r="AW9" s="13">
        <v>1</v>
      </c>
      <c r="AX9" s="13">
        <v>0</v>
      </c>
      <c r="AY9" s="13">
        <v>1</v>
      </c>
      <c r="AZ9" s="25" t="s">
        <v>389</v>
      </c>
      <c r="BA9" s="13">
        <v>1</v>
      </c>
      <c r="BB9" s="13">
        <v>0</v>
      </c>
      <c r="BC9" s="13">
        <v>1</v>
      </c>
      <c r="BD9" s="14"/>
      <c r="BE9" s="13">
        <v>1</v>
      </c>
      <c r="BF9" s="13">
        <v>0</v>
      </c>
      <c r="BG9" s="13">
        <v>0</v>
      </c>
      <c r="BH9" s="13">
        <v>0</v>
      </c>
      <c r="BI9" s="13">
        <v>1</v>
      </c>
      <c r="BJ9" s="14" t="s">
        <v>353</v>
      </c>
      <c r="BK9" s="13">
        <v>1</v>
      </c>
      <c r="BL9" s="22" t="s">
        <v>373</v>
      </c>
      <c r="BM9" s="13">
        <v>18</v>
      </c>
      <c r="BN9" s="25" t="s">
        <v>404</v>
      </c>
      <c r="BO9" s="13">
        <v>4</v>
      </c>
      <c r="BP9" s="24" t="s">
        <v>426</v>
      </c>
      <c r="BQ9" s="13">
        <v>1</v>
      </c>
      <c r="BR9" s="13">
        <v>1</v>
      </c>
      <c r="BS9" s="13"/>
      <c r="BT9" s="13"/>
      <c r="BU9" s="13">
        <v>1</v>
      </c>
      <c r="BV9" s="13"/>
      <c r="BW9" s="13">
        <v>0</v>
      </c>
      <c r="BX9" s="13">
        <v>0</v>
      </c>
      <c r="BY9" s="13">
        <v>1</v>
      </c>
      <c r="BZ9" s="13"/>
      <c r="CA9" s="13">
        <v>0</v>
      </c>
      <c r="CB9" s="13">
        <v>1</v>
      </c>
      <c r="CC9" s="13">
        <v>1</v>
      </c>
      <c r="CD9" s="13">
        <v>1</v>
      </c>
      <c r="CE9" s="6" t="s">
        <v>499</v>
      </c>
      <c r="CF9" s="13">
        <v>1</v>
      </c>
      <c r="CG9" s="13" t="s">
        <v>515</v>
      </c>
      <c r="CH9" s="13">
        <v>1</v>
      </c>
      <c r="CI9" s="13">
        <v>1</v>
      </c>
      <c r="CJ9" s="13">
        <v>1</v>
      </c>
      <c r="CK9" s="13">
        <v>1</v>
      </c>
      <c r="CL9" s="13">
        <v>0</v>
      </c>
      <c r="CM9" s="13">
        <v>1</v>
      </c>
      <c r="CN9" s="14" t="s">
        <v>483</v>
      </c>
      <c r="CO9" s="13">
        <v>1</v>
      </c>
      <c r="CP9" s="13">
        <v>0</v>
      </c>
      <c r="CQ9" s="13"/>
      <c r="CR9" s="13" t="s">
        <v>529</v>
      </c>
      <c r="CS9" s="13">
        <v>1</v>
      </c>
      <c r="CT9" s="13" t="s">
        <v>563</v>
      </c>
      <c r="CU9" s="13"/>
      <c r="CV9" s="26"/>
      <c r="CW9" s="13"/>
      <c r="CX9" s="13"/>
      <c r="CY9" s="13"/>
    </row>
    <row r="10" spans="1:103" ht="25.5" x14ac:dyDescent="0.25">
      <c r="A10" s="5" t="s">
        <v>28</v>
      </c>
      <c r="B10" s="5" t="s">
        <v>13</v>
      </c>
      <c r="C10" s="5" t="s">
        <v>31</v>
      </c>
      <c r="D10" s="5"/>
      <c r="E10" s="5" t="s">
        <v>32</v>
      </c>
      <c r="F10" s="5" t="s">
        <v>33</v>
      </c>
      <c r="G10" s="5" t="s">
        <v>285</v>
      </c>
      <c r="H10" s="5" t="s">
        <v>238</v>
      </c>
      <c r="I10" s="5">
        <v>0</v>
      </c>
      <c r="J10" s="6"/>
      <c r="K10" s="5">
        <v>1</v>
      </c>
      <c r="L10" s="5">
        <v>20</v>
      </c>
      <c r="M10" s="5">
        <v>0</v>
      </c>
      <c r="N10" s="5">
        <v>0</v>
      </c>
      <c r="O10" s="5">
        <v>0</v>
      </c>
      <c r="P10" s="19">
        <v>1</v>
      </c>
      <c r="Q10" s="5">
        <v>0</v>
      </c>
      <c r="R10" s="5">
        <v>0</v>
      </c>
      <c r="S10" s="5"/>
      <c r="T10" s="5"/>
      <c r="U10" s="5">
        <v>30</v>
      </c>
      <c r="V10" s="5"/>
      <c r="W10" s="5"/>
      <c r="X10" s="5">
        <v>1</v>
      </c>
      <c r="Y10" s="5">
        <v>12</v>
      </c>
      <c r="Z10" s="5" t="s">
        <v>29</v>
      </c>
      <c r="AA10" s="6" t="s">
        <v>311</v>
      </c>
      <c r="AB10" s="5">
        <v>1</v>
      </c>
      <c r="AC10" s="5">
        <v>1</v>
      </c>
      <c r="AD10" s="5">
        <v>0</v>
      </c>
      <c r="AE10" s="5">
        <v>0</v>
      </c>
      <c r="AF10" s="5">
        <v>0</v>
      </c>
      <c r="AG10" s="5"/>
      <c r="AH10" s="5">
        <v>1</v>
      </c>
      <c r="AI10" s="5">
        <v>1</v>
      </c>
      <c r="AJ10" s="5">
        <v>4</v>
      </c>
      <c r="AK10" s="5" t="s">
        <v>30</v>
      </c>
      <c r="AL10" s="24" t="s">
        <v>36</v>
      </c>
      <c r="AM10" s="5">
        <v>1.2</v>
      </c>
      <c r="AN10" s="5">
        <v>1</v>
      </c>
      <c r="AO10" s="5">
        <v>0</v>
      </c>
      <c r="AP10" s="5">
        <v>0</v>
      </c>
      <c r="AQ10" s="5">
        <v>0</v>
      </c>
      <c r="AR10" s="5"/>
      <c r="AS10" s="5">
        <v>1</v>
      </c>
      <c r="AT10" s="5" t="s">
        <v>209</v>
      </c>
      <c r="AU10" s="5">
        <v>0</v>
      </c>
      <c r="AV10" s="5">
        <v>1</v>
      </c>
      <c r="AW10" s="5">
        <v>1</v>
      </c>
      <c r="AX10" s="5">
        <v>0</v>
      </c>
      <c r="AY10" s="5">
        <v>0</v>
      </c>
      <c r="AZ10" s="6"/>
      <c r="BA10" s="5">
        <v>1</v>
      </c>
      <c r="BB10" s="5">
        <v>0</v>
      </c>
      <c r="BC10" s="5">
        <v>1</v>
      </c>
      <c r="BD10" s="6"/>
      <c r="BE10" s="5">
        <v>1</v>
      </c>
      <c r="BF10" s="5">
        <v>0</v>
      </c>
      <c r="BG10" s="5">
        <v>0</v>
      </c>
      <c r="BH10" s="5">
        <v>1</v>
      </c>
      <c r="BI10" s="5">
        <v>1</v>
      </c>
      <c r="BJ10" s="6" t="s">
        <v>353</v>
      </c>
      <c r="BK10" s="5">
        <v>1</v>
      </c>
      <c r="BL10" s="22" t="s">
        <v>377</v>
      </c>
      <c r="BM10" s="5">
        <v>36</v>
      </c>
      <c r="BN10" s="24" t="s">
        <v>404</v>
      </c>
      <c r="BO10" s="5">
        <v>10</v>
      </c>
      <c r="BP10" s="24" t="s">
        <v>429</v>
      </c>
      <c r="BQ10" s="5">
        <v>1</v>
      </c>
      <c r="BR10" s="5">
        <v>1</v>
      </c>
      <c r="BS10" s="5"/>
      <c r="BT10" s="5"/>
      <c r="BU10" s="5">
        <v>1</v>
      </c>
      <c r="BV10" s="5"/>
      <c r="BW10" s="5">
        <v>0</v>
      </c>
      <c r="BX10" s="5">
        <v>0</v>
      </c>
      <c r="BY10" s="5">
        <v>1</v>
      </c>
      <c r="BZ10" s="5"/>
      <c r="CA10" s="5">
        <v>0</v>
      </c>
      <c r="CB10" s="5">
        <v>1</v>
      </c>
      <c r="CC10" s="5">
        <v>1</v>
      </c>
      <c r="CD10" s="5">
        <v>1</v>
      </c>
      <c r="CE10" s="6" t="s">
        <v>499</v>
      </c>
      <c r="CF10" s="5">
        <v>1</v>
      </c>
      <c r="CG10" s="13" t="s">
        <v>515</v>
      </c>
      <c r="CH10" s="5">
        <v>0</v>
      </c>
      <c r="CI10" s="5">
        <v>1</v>
      </c>
      <c r="CJ10" s="5">
        <v>2</v>
      </c>
      <c r="CK10" s="5">
        <v>2</v>
      </c>
      <c r="CL10" s="5">
        <v>0</v>
      </c>
      <c r="CM10" s="5">
        <v>1</v>
      </c>
      <c r="CN10" s="6" t="s">
        <v>484</v>
      </c>
      <c r="CO10" s="5">
        <v>1</v>
      </c>
      <c r="CP10" s="5">
        <v>0</v>
      </c>
      <c r="CQ10" s="5"/>
      <c r="CR10" s="6" t="s">
        <v>530</v>
      </c>
      <c r="CS10" s="5">
        <v>0</v>
      </c>
      <c r="CT10" s="5"/>
      <c r="CU10" s="5"/>
      <c r="CW10" s="5">
        <v>1.5</v>
      </c>
      <c r="CX10" s="5">
        <v>1.5</v>
      </c>
      <c r="CY10" s="5">
        <v>2</v>
      </c>
    </row>
    <row r="11" spans="1:103" ht="25.5" x14ac:dyDescent="0.25">
      <c r="A11" s="5" t="s">
        <v>112</v>
      </c>
      <c r="B11" s="5" t="s">
        <v>13</v>
      </c>
      <c r="C11" s="5" t="s">
        <v>31</v>
      </c>
      <c r="D11" s="5"/>
      <c r="E11" s="5" t="s">
        <v>32</v>
      </c>
      <c r="F11" s="5" t="s">
        <v>33</v>
      </c>
      <c r="G11" s="5" t="s">
        <v>285</v>
      </c>
      <c r="H11" s="5" t="s">
        <v>238</v>
      </c>
      <c r="I11" s="5">
        <v>0</v>
      </c>
      <c r="J11" s="6"/>
      <c r="K11" s="5">
        <v>1</v>
      </c>
      <c r="L11" s="5">
        <v>40</v>
      </c>
      <c r="M11" s="5">
        <v>0</v>
      </c>
      <c r="N11" s="5">
        <v>0</v>
      </c>
      <c r="O11" s="5">
        <v>1</v>
      </c>
      <c r="P11" s="19">
        <v>0</v>
      </c>
      <c r="Q11" s="5">
        <v>0</v>
      </c>
      <c r="R11" s="5">
        <v>0</v>
      </c>
      <c r="S11" s="5">
        <v>1</v>
      </c>
      <c r="T11" s="5"/>
      <c r="U11" s="5"/>
      <c r="V11" s="5"/>
      <c r="W11" s="5"/>
      <c r="X11" s="5">
        <v>1</v>
      </c>
      <c r="Y11" s="5">
        <v>6</v>
      </c>
      <c r="Z11" s="5" t="s">
        <v>38</v>
      </c>
      <c r="AA11" s="6" t="s">
        <v>308</v>
      </c>
      <c r="AB11" s="5">
        <v>0.8</v>
      </c>
      <c r="AC11" s="5">
        <v>1</v>
      </c>
      <c r="AD11" s="5">
        <v>0</v>
      </c>
      <c r="AE11" s="5">
        <v>0</v>
      </c>
      <c r="AF11" s="5">
        <v>0</v>
      </c>
      <c r="AG11" s="5"/>
      <c r="AH11" s="5">
        <v>1</v>
      </c>
      <c r="AI11" s="5">
        <v>1</v>
      </c>
      <c r="AJ11" s="5">
        <v>3</v>
      </c>
      <c r="AK11" s="5" t="s">
        <v>113</v>
      </c>
      <c r="AL11" s="24" t="s">
        <v>335</v>
      </c>
      <c r="AM11" s="5">
        <v>2</v>
      </c>
      <c r="AN11" s="5">
        <v>1</v>
      </c>
      <c r="AO11" s="5">
        <v>0</v>
      </c>
      <c r="AP11" s="5">
        <v>0</v>
      </c>
      <c r="AQ11" s="5">
        <v>0</v>
      </c>
      <c r="AR11" s="5"/>
      <c r="AS11" s="5">
        <v>1</v>
      </c>
      <c r="AT11" s="5" t="s">
        <v>209</v>
      </c>
      <c r="AU11" s="5">
        <v>0</v>
      </c>
      <c r="AV11" s="5">
        <v>1</v>
      </c>
      <c r="AW11" s="5">
        <v>1</v>
      </c>
      <c r="AX11" s="5">
        <v>0</v>
      </c>
      <c r="AY11" s="5">
        <v>0</v>
      </c>
      <c r="AZ11" s="6"/>
      <c r="BA11" s="5">
        <v>1</v>
      </c>
      <c r="BB11" s="5">
        <v>0</v>
      </c>
      <c r="BC11" s="5">
        <v>0</v>
      </c>
      <c r="BD11" s="24" t="s">
        <v>400</v>
      </c>
      <c r="BE11" s="5">
        <v>1</v>
      </c>
      <c r="BF11" s="5">
        <v>0</v>
      </c>
      <c r="BG11" s="5">
        <v>0</v>
      </c>
      <c r="BH11" s="5">
        <v>0</v>
      </c>
      <c r="BI11" s="5">
        <v>1</v>
      </c>
      <c r="BJ11" s="24" t="s">
        <v>359</v>
      </c>
      <c r="BK11" s="5">
        <v>1</v>
      </c>
      <c r="BL11" s="22" t="s">
        <v>373</v>
      </c>
      <c r="BM11" s="5">
        <v>24</v>
      </c>
      <c r="BN11" s="6" t="s">
        <v>401</v>
      </c>
      <c r="BO11" s="5">
        <v>5</v>
      </c>
      <c r="BP11" s="24" t="s">
        <v>426</v>
      </c>
      <c r="BQ11" s="5">
        <v>1</v>
      </c>
      <c r="BR11" s="5">
        <v>1</v>
      </c>
      <c r="BS11" s="5"/>
      <c r="BT11" s="5"/>
      <c r="BU11" s="5"/>
      <c r="BV11" s="5">
        <v>1</v>
      </c>
      <c r="BW11" s="5">
        <v>0</v>
      </c>
      <c r="BX11" s="5">
        <v>0</v>
      </c>
      <c r="BY11" s="5">
        <v>1</v>
      </c>
      <c r="BZ11" s="5"/>
      <c r="CA11" s="5">
        <v>0</v>
      </c>
      <c r="CB11" s="5">
        <v>1</v>
      </c>
      <c r="CC11" s="5">
        <v>1</v>
      </c>
      <c r="CD11" s="5">
        <v>0</v>
      </c>
      <c r="CE11" s="6"/>
      <c r="CF11" s="5">
        <v>0</v>
      </c>
      <c r="CG11" s="5"/>
      <c r="CH11" s="5"/>
      <c r="CI11" s="5">
        <v>0</v>
      </c>
      <c r="CJ11" s="5">
        <v>0</v>
      </c>
      <c r="CK11" s="5"/>
      <c r="CL11" s="5">
        <v>0</v>
      </c>
      <c r="CM11" s="5">
        <v>1</v>
      </c>
      <c r="CN11" s="6" t="s">
        <v>485</v>
      </c>
      <c r="CO11" s="5">
        <v>0</v>
      </c>
      <c r="CP11" s="5">
        <v>0</v>
      </c>
      <c r="CQ11" s="5"/>
      <c r="CR11" s="5" t="s">
        <v>485</v>
      </c>
      <c r="CS11" s="5">
        <v>0</v>
      </c>
      <c r="CT11" s="5" t="s">
        <v>564</v>
      </c>
      <c r="CU11" s="5"/>
      <c r="CW11" s="5"/>
      <c r="CX11" s="5"/>
      <c r="CY11" s="5"/>
    </row>
    <row r="12" spans="1:103" ht="25.5" x14ac:dyDescent="0.25">
      <c r="A12" s="5" t="s">
        <v>110</v>
      </c>
      <c r="B12" s="5" t="s">
        <v>13</v>
      </c>
      <c r="C12" s="5" t="s">
        <v>31</v>
      </c>
      <c r="D12" s="5"/>
      <c r="E12" s="5" t="s">
        <v>32</v>
      </c>
      <c r="F12" s="5" t="s">
        <v>111</v>
      </c>
      <c r="G12" s="5" t="s">
        <v>285</v>
      </c>
      <c r="H12" s="5" t="s">
        <v>238</v>
      </c>
      <c r="I12" s="5">
        <v>0</v>
      </c>
      <c r="J12" s="6"/>
      <c r="K12" s="5">
        <v>1</v>
      </c>
      <c r="L12" s="5">
        <v>24</v>
      </c>
      <c r="M12" s="5">
        <v>0</v>
      </c>
      <c r="N12" s="5">
        <v>0</v>
      </c>
      <c r="O12" s="5">
        <v>1</v>
      </c>
      <c r="P12" s="19">
        <v>0</v>
      </c>
      <c r="Q12" s="5">
        <v>0</v>
      </c>
      <c r="R12" s="5">
        <v>0</v>
      </c>
      <c r="S12" s="5">
        <v>2</v>
      </c>
      <c r="T12" s="5"/>
      <c r="U12" s="5">
        <v>15</v>
      </c>
      <c r="V12" s="5"/>
      <c r="W12" s="5"/>
      <c r="X12" s="5">
        <v>0</v>
      </c>
      <c r="Y12" s="5"/>
      <c r="Z12" s="5"/>
      <c r="AA12" s="6"/>
      <c r="AB12" s="5"/>
      <c r="AC12" s="5">
        <v>0</v>
      </c>
      <c r="AD12" s="5">
        <v>0</v>
      </c>
      <c r="AE12" s="5">
        <v>0</v>
      </c>
      <c r="AF12" s="5">
        <v>0</v>
      </c>
      <c r="AG12" s="5"/>
      <c r="AH12" s="5"/>
      <c r="AI12" s="5">
        <v>1</v>
      </c>
      <c r="AJ12" s="5">
        <v>6</v>
      </c>
      <c r="AK12" s="22" t="s">
        <v>38</v>
      </c>
      <c r="AL12" s="24" t="s">
        <v>334</v>
      </c>
      <c r="AM12" s="5">
        <v>1.34</v>
      </c>
      <c r="AN12" s="5">
        <v>1</v>
      </c>
      <c r="AO12" s="5">
        <v>0</v>
      </c>
      <c r="AP12" s="5">
        <v>0</v>
      </c>
      <c r="AQ12" s="5">
        <v>0</v>
      </c>
      <c r="AR12" s="5"/>
      <c r="AS12" s="5">
        <v>1</v>
      </c>
      <c r="AT12" s="5" t="s">
        <v>461</v>
      </c>
      <c r="AU12" s="5">
        <v>0</v>
      </c>
      <c r="AV12" s="5">
        <v>1</v>
      </c>
      <c r="AW12" s="5">
        <v>1</v>
      </c>
      <c r="AX12" s="5">
        <v>0</v>
      </c>
      <c r="AY12" s="5">
        <v>0</v>
      </c>
      <c r="AZ12" s="6"/>
      <c r="BA12" s="5">
        <v>1</v>
      </c>
      <c r="BB12" s="5">
        <v>1</v>
      </c>
      <c r="BC12" s="5">
        <v>1</v>
      </c>
      <c r="BD12" s="6"/>
      <c r="BE12" s="5">
        <v>1</v>
      </c>
      <c r="BF12" s="5">
        <v>0</v>
      </c>
      <c r="BG12" s="5">
        <v>1</v>
      </c>
      <c r="BH12" s="5">
        <v>1</v>
      </c>
      <c r="BI12" s="5">
        <v>1</v>
      </c>
      <c r="BJ12" s="6" t="s">
        <v>353</v>
      </c>
      <c r="BK12" s="5">
        <v>1</v>
      </c>
      <c r="BL12" s="22" t="s">
        <v>378</v>
      </c>
      <c r="BM12" s="5">
        <v>12</v>
      </c>
      <c r="BN12" s="24" t="s">
        <v>405</v>
      </c>
      <c r="BO12" s="5">
        <v>10</v>
      </c>
      <c r="BP12" s="24" t="s">
        <v>426</v>
      </c>
      <c r="BQ12" s="5">
        <v>0</v>
      </c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6"/>
      <c r="CF12" s="5"/>
      <c r="CG12" s="5"/>
      <c r="CH12" s="5"/>
      <c r="CI12" s="5"/>
      <c r="CJ12" s="5"/>
      <c r="CK12" s="5"/>
      <c r="CL12" s="5"/>
      <c r="CM12" s="5">
        <v>0</v>
      </c>
      <c r="CN12" s="6"/>
      <c r="CO12" s="5">
        <v>0</v>
      </c>
      <c r="CP12" s="5">
        <v>0</v>
      </c>
      <c r="CQ12" s="5"/>
      <c r="CR12" s="5" t="s">
        <v>531</v>
      </c>
      <c r="CS12" s="5">
        <v>1</v>
      </c>
      <c r="CT12" s="5" t="s">
        <v>565</v>
      </c>
      <c r="CU12" s="5"/>
      <c r="CW12" s="5"/>
      <c r="CX12" s="5"/>
      <c r="CY12" s="5"/>
    </row>
    <row r="13" spans="1:103" ht="25.5" x14ac:dyDescent="0.25">
      <c r="A13" s="5" t="s">
        <v>37</v>
      </c>
      <c r="B13" s="5" t="s">
        <v>13</v>
      </c>
      <c r="C13" s="5" t="s">
        <v>31</v>
      </c>
      <c r="D13" s="5"/>
      <c r="E13" s="5" t="s">
        <v>32</v>
      </c>
      <c r="F13" s="5" t="s">
        <v>33</v>
      </c>
      <c r="G13" s="5" t="s">
        <v>285</v>
      </c>
      <c r="H13" s="5" t="s">
        <v>238</v>
      </c>
      <c r="I13" s="5">
        <v>0</v>
      </c>
      <c r="J13" s="6"/>
      <c r="K13" s="5">
        <v>1</v>
      </c>
      <c r="L13" s="5">
        <v>15</v>
      </c>
      <c r="M13" s="5">
        <v>0</v>
      </c>
      <c r="N13" s="5">
        <v>0</v>
      </c>
      <c r="O13" s="5">
        <v>0</v>
      </c>
      <c r="P13" s="19">
        <v>0</v>
      </c>
      <c r="Q13" s="5">
        <v>0</v>
      </c>
      <c r="R13" s="5">
        <v>1</v>
      </c>
      <c r="S13" s="5">
        <v>2</v>
      </c>
      <c r="T13" s="5"/>
      <c r="U13" s="5">
        <v>15</v>
      </c>
      <c r="V13" s="5"/>
      <c r="W13" s="5"/>
      <c r="X13" s="5">
        <v>1</v>
      </c>
      <c r="Y13" s="5">
        <v>6</v>
      </c>
      <c r="Z13" s="5" t="s">
        <v>38</v>
      </c>
      <c r="AA13" s="6" t="s">
        <v>312</v>
      </c>
      <c r="AB13" s="5"/>
      <c r="AC13" s="5">
        <v>1</v>
      </c>
      <c r="AD13" s="5">
        <v>0</v>
      </c>
      <c r="AE13" s="5">
        <v>0</v>
      </c>
      <c r="AF13" s="5">
        <v>0</v>
      </c>
      <c r="AG13" s="5"/>
      <c r="AH13" s="5">
        <v>1</v>
      </c>
      <c r="AI13" s="5">
        <v>1</v>
      </c>
      <c r="AJ13" s="5">
        <v>6</v>
      </c>
      <c r="AK13" s="5" t="s">
        <v>38</v>
      </c>
      <c r="AL13" s="24" t="s">
        <v>335</v>
      </c>
      <c r="AM13" s="5"/>
      <c r="AN13" s="5">
        <v>1</v>
      </c>
      <c r="AO13" s="5">
        <v>0</v>
      </c>
      <c r="AP13" s="5">
        <v>0</v>
      </c>
      <c r="AQ13" s="5">
        <v>0</v>
      </c>
      <c r="AR13" s="5"/>
      <c r="AS13" s="5">
        <v>1</v>
      </c>
      <c r="AT13" s="5" t="s">
        <v>461</v>
      </c>
      <c r="AU13" s="5">
        <v>0</v>
      </c>
      <c r="AV13" s="5">
        <v>1</v>
      </c>
      <c r="AW13" s="5">
        <v>1</v>
      </c>
      <c r="AX13" s="5">
        <v>0</v>
      </c>
      <c r="AY13" s="5">
        <v>0</v>
      </c>
      <c r="AZ13" s="6"/>
      <c r="BA13" s="5">
        <v>1</v>
      </c>
      <c r="BB13" s="5">
        <v>0</v>
      </c>
      <c r="BC13" s="5">
        <v>1</v>
      </c>
      <c r="BD13" s="24" t="s">
        <v>392</v>
      </c>
      <c r="BE13" s="5">
        <v>1</v>
      </c>
      <c r="BF13" s="5">
        <v>0</v>
      </c>
      <c r="BG13" s="5">
        <v>0</v>
      </c>
      <c r="BH13" s="5">
        <v>1</v>
      </c>
      <c r="BI13" s="5">
        <v>0</v>
      </c>
      <c r="BJ13" s="6"/>
      <c r="BK13" s="5"/>
      <c r="BL13" s="5"/>
      <c r="BM13" s="5"/>
      <c r="BN13" s="24" t="s">
        <v>406</v>
      </c>
      <c r="BO13" s="5">
        <v>5</v>
      </c>
      <c r="BP13" s="24" t="s">
        <v>430</v>
      </c>
      <c r="BQ13" s="5">
        <v>1</v>
      </c>
      <c r="BR13" s="5">
        <v>1</v>
      </c>
      <c r="BS13" s="5"/>
      <c r="BT13" s="5"/>
      <c r="BU13" s="5"/>
      <c r="BV13" s="5">
        <v>1</v>
      </c>
      <c r="BW13" s="5">
        <v>0</v>
      </c>
      <c r="BX13" s="5">
        <v>0</v>
      </c>
      <c r="BY13" s="5">
        <v>1</v>
      </c>
      <c r="BZ13" s="5"/>
      <c r="CA13" s="5">
        <v>0</v>
      </c>
      <c r="CB13" s="5">
        <v>1</v>
      </c>
      <c r="CC13" s="5">
        <v>1</v>
      </c>
      <c r="CD13" s="5">
        <v>1</v>
      </c>
      <c r="CE13" s="6" t="s">
        <v>499</v>
      </c>
      <c r="CF13" s="5">
        <v>0</v>
      </c>
      <c r="CG13" s="5"/>
      <c r="CH13" s="5">
        <v>1</v>
      </c>
      <c r="CI13" s="5">
        <v>0</v>
      </c>
      <c r="CJ13" s="5">
        <v>0</v>
      </c>
      <c r="CK13" s="5"/>
      <c r="CL13" s="5">
        <v>0</v>
      </c>
      <c r="CM13" s="5">
        <v>1</v>
      </c>
      <c r="CN13" s="6" t="s">
        <v>486</v>
      </c>
      <c r="CO13" s="5">
        <v>0</v>
      </c>
      <c r="CP13" s="5">
        <v>0</v>
      </c>
      <c r="CQ13" s="5"/>
      <c r="CR13" s="5" t="s">
        <v>485</v>
      </c>
      <c r="CS13" s="5">
        <v>1</v>
      </c>
      <c r="CT13" s="5" t="s">
        <v>485</v>
      </c>
      <c r="CU13" s="5"/>
      <c r="CW13" s="5"/>
      <c r="CX13" s="5"/>
      <c r="CY13" s="5"/>
    </row>
    <row r="14" spans="1:103" x14ac:dyDescent="0.25">
      <c r="A14" s="5" t="s">
        <v>87</v>
      </c>
      <c r="B14" s="5" t="s">
        <v>13</v>
      </c>
      <c r="C14" s="5"/>
      <c r="D14" s="5"/>
      <c r="E14" s="5"/>
      <c r="F14" s="5"/>
      <c r="G14" s="5"/>
      <c r="H14" s="5"/>
      <c r="I14" s="5"/>
      <c r="J14" s="6"/>
      <c r="K14" s="5"/>
      <c r="L14" s="5"/>
      <c r="M14" s="5">
        <v>0</v>
      </c>
      <c r="N14" s="5">
        <v>0</v>
      </c>
      <c r="O14" s="5">
        <v>0</v>
      </c>
      <c r="P14" s="19">
        <v>0</v>
      </c>
      <c r="Q14" s="5">
        <v>0</v>
      </c>
      <c r="R14" s="5">
        <v>0</v>
      </c>
      <c r="S14" s="5"/>
      <c r="T14" s="5"/>
      <c r="U14" s="5"/>
      <c r="V14" s="5"/>
      <c r="W14" s="5"/>
      <c r="X14" s="5"/>
      <c r="Y14" s="5"/>
      <c r="Z14" s="5"/>
      <c r="AA14" s="6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6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6"/>
      <c r="BA14" s="5"/>
      <c r="BB14" s="5"/>
      <c r="BC14" s="5"/>
      <c r="BD14" s="6"/>
      <c r="BE14" s="5"/>
      <c r="BF14" s="5"/>
      <c r="BG14" s="5"/>
      <c r="BH14" s="5"/>
      <c r="BI14" s="5"/>
      <c r="BJ14" s="6"/>
      <c r="BK14" s="5"/>
      <c r="BL14" s="5"/>
      <c r="BM14" s="5"/>
      <c r="BN14" s="6"/>
      <c r="BO14" s="5"/>
      <c r="BP14" s="6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6"/>
      <c r="CF14" s="5"/>
      <c r="CG14" s="5"/>
      <c r="CH14" s="5"/>
      <c r="CI14" s="5"/>
      <c r="CJ14" s="5"/>
      <c r="CK14" s="5"/>
      <c r="CL14" s="5"/>
      <c r="CM14" s="5"/>
      <c r="CN14" s="6"/>
      <c r="CO14" s="5"/>
      <c r="CP14" s="5"/>
      <c r="CQ14" s="5"/>
      <c r="CR14" s="5"/>
      <c r="CS14" s="5"/>
      <c r="CT14" s="5"/>
      <c r="CU14" s="5"/>
      <c r="CW14" s="5">
        <v>2.5</v>
      </c>
      <c r="CX14" s="5">
        <v>3.34</v>
      </c>
      <c r="CY14" s="5">
        <v>5</v>
      </c>
    </row>
    <row r="15" spans="1:103" x14ac:dyDescent="0.25">
      <c r="A15" s="5" t="s">
        <v>71</v>
      </c>
      <c r="B15" s="5" t="s">
        <v>13</v>
      </c>
      <c r="C15" s="5" t="s">
        <v>15</v>
      </c>
      <c r="D15" s="5"/>
      <c r="E15" s="5" t="s">
        <v>16</v>
      </c>
      <c r="F15" s="5"/>
      <c r="G15" s="5" t="s">
        <v>72</v>
      </c>
      <c r="H15" s="5" t="s">
        <v>238</v>
      </c>
      <c r="I15" s="5">
        <v>0</v>
      </c>
      <c r="J15" s="6"/>
      <c r="K15" s="5">
        <v>1</v>
      </c>
      <c r="L15" s="5">
        <v>5</v>
      </c>
      <c r="M15" s="5">
        <v>0</v>
      </c>
      <c r="N15" s="5">
        <v>0</v>
      </c>
      <c r="O15" s="5">
        <v>0</v>
      </c>
      <c r="P15" s="19">
        <v>0</v>
      </c>
      <c r="Q15" s="5">
        <v>0</v>
      </c>
      <c r="R15" s="5">
        <v>1</v>
      </c>
      <c r="S15" s="5">
        <v>7</v>
      </c>
      <c r="T15" s="5"/>
      <c r="U15" s="5"/>
      <c r="V15" s="5"/>
      <c r="W15" s="5"/>
      <c r="X15" s="5">
        <v>0</v>
      </c>
      <c r="Y15" s="5"/>
      <c r="Z15" s="5"/>
      <c r="AA15" s="6"/>
      <c r="AB15" s="5"/>
      <c r="AC15" s="5">
        <v>0</v>
      </c>
      <c r="AD15" s="5">
        <v>0</v>
      </c>
      <c r="AE15" s="5">
        <v>0</v>
      </c>
      <c r="AF15" s="5">
        <v>0</v>
      </c>
      <c r="AG15" s="5"/>
      <c r="AH15" s="5"/>
      <c r="AI15" s="5">
        <v>1</v>
      </c>
      <c r="AJ15" s="5">
        <v>6</v>
      </c>
      <c r="AK15" s="5" t="s">
        <v>14</v>
      </c>
      <c r="AL15" s="24" t="s">
        <v>336</v>
      </c>
      <c r="AM15" s="5">
        <v>2</v>
      </c>
      <c r="AN15" s="5">
        <v>0</v>
      </c>
      <c r="AO15" s="5">
        <v>0</v>
      </c>
      <c r="AP15" s="5">
        <v>1</v>
      </c>
      <c r="AQ15" s="5">
        <v>0</v>
      </c>
      <c r="AR15" s="5"/>
      <c r="AS15" s="5">
        <v>1</v>
      </c>
      <c r="AT15" s="5" t="s">
        <v>462</v>
      </c>
      <c r="AU15" s="5">
        <v>0</v>
      </c>
      <c r="AV15" s="5">
        <v>1</v>
      </c>
      <c r="AW15" s="5">
        <v>1</v>
      </c>
      <c r="AX15" s="5">
        <v>0</v>
      </c>
      <c r="AY15" s="5">
        <v>0</v>
      </c>
      <c r="AZ15" s="6"/>
      <c r="BA15" s="5">
        <v>1</v>
      </c>
      <c r="BB15" s="5">
        <v>1</v>
      </c>
      <c r="BC15" s="5">
        <v>1</v>
      </c>
      <c r="BD15" s="6"/>
      <c r="BE15" s="5">
        <v>1</v>
      </c>
      <c r="BF15" s="5">
        <v>0</v>
      </c>
      <c r="BG15" s="5">
        <v>0</v>
      </c>
      <c r="BH15" s="5">
        <v>0</v>
      </c>
      <c r="BI15" s="5">
        <v>1</v>
      </c>
      <c r="BJ15" s="6" t="s">
        <v>354</v>
      </c>
      <c r="BK15" s="5">
        <v>1</v>
      </c>
      <c r="BL15" s="22" t="s">
        <v>374</v>
      </c>
      <c r="BM15" s="5">
        <v>18</v>
      </c>
      <c r="BN15" s="24" t="s">
        <v>397</v>
      </c>
      <c r="BO15" s="5">
        <v>4</v>
      </c>
      <c r="BP15" s="24" t="s">
        <v>426</v>
      </c>
      <c r="BQ15" s="5">
        <v>1</v>
      </c>
      <c r="BR15" s="5">
        <v>1</v>
      </c>
      <c r="BS15" s="5"/>
      <c r="BT15" s="5"/>
      <c r="BU15" s="5">
        <v>1</v>
      </c>
      <c r="BV15" s="5"/>
      <c r="BW15" s="5">
        <v>0</v>
      </c>
      <c r="BX15" s="5">
        <v>0</v>
      </c>
      <c r="BY15" s="5">
        <v>1</v>
      </c>
      <c r="BZ15" s="5"/>
      <c r="CA15" s="5">
        <v>0</v>
      </c>
      <c r="CB15" s="5">
        <v>1</v>
      </c>
      <c r="CC15" s="5">
        <v>1</v>
      </c>
      <c r="CD15" s="5">
        <v>1</v>
      </c>
      <c r="CE15" s="6"/>
      <c r="CF15" s="5">
        <v>0</v>
      </c>
      <c r="CG15" s="5"/>
      <c r="CH15" s="5">
        <v>0</v>
      </c>
      <c r="CI15" s="5">
        <v>0</v>
      </c>
      <c r="CJ15" s="5">
        <v>0</v>
      </c>
      <c r="CK15" s="5"/>
      <c r="CL15" s="5">
        <v>0</v>
      </c>
      <c r="CM15" s="5">
        <v>1</v>
      </c>
      <c r="CN15" s="6" t="s">
        <v>487</v>
      </c>
      <c r="CO15" s="5">
        <v>1</v>
      </c>
      <c r="CP15" s="5">
        <v>0</v>
      </c>
      <c r="CQ15" s="5"/>
      <c r="CR15" s="5" t="s">
        <v>485</v>
      </c>
      <c r="CS15" s="5">
        <v>1</v>
      </c>
      <c r="CT15" s="5" t="s">
        <v>566</v>
      </c>
      <c r="CU15" s="5"/>
      <c r="CW15" s="5"/>
      <c r="CX15" s="5">
        <v>1.67</v>
      </c>
      <c r="CY15" s="5">
        <v>1</v>
      </c>
    </row>
    <row r="16" spans="1:103" ht="25.5" x14ac:dyDescent="0.25">
      <c r="A16" s="5" t="s">
        <v>125</v>
      </c>
      <c r="B16" s="5" t="s">
        <v>13</v>
      </c>
      <c r="C16" s="5" t="s">
        <v>15</v>
      </c>
      <c r="D16" s="5"/>
      <c r="E16" s="5" t="s">
        <v>16</v>
      </c>
      <c r="F16" s="5" t="s">
        <v>127</v>
      </c>
      <c r="G16" s="5" t="s">
        <v>273</v>
      </c>
      <c r="H16" s="5" t="s">
        <v>238</v>
      </c>
      <c r="I16" s="5">
        <v>0</v>
      </c>
      <c r="J16" s="6"/>
      <c r="K16" s="5">
        <v>1</v>
      </c>
      <c r="L16" s="5">
        <v>4</v>
      </c>
      <c r="M16" s="5">
        <v>0</v>
      </c>
      <c r="N16" s="5">
        <v>0</v>
      </c>
      <c r="O16" s="5">
        <v>0</v>
      </c>
      <c r="P16" s="19">
        <v>0</v>
      </c>
      <c r="Q16" s="5">
        <v>0</v>
      </c>
      <c r="R16" s="5">
        <v>1</v>
      </c>
      <c r="S16" s="5"/>
      <c r="T16" s="5">
        <v>2</v>
      </c>
      <c r="U16" s="5"/>
      <c r="V16" s="5"/>
      <c r="W16" s="5"/>
      <c r="X16" s="5">
        <v>0</v>
      </c>
      <c r="Y16" s="5"/>
      <c r="Z16" s="5"/>
      <c r="AA16" s="6"/>
      <c r="AB16" s="5"/>
      <c r="AC16" s="5">
        <v>0</v>
      </c>
      <c r="AD16" s="5">
        <v>0</v>
      </c>
      <c r="AE16" s="5">
        <v>0</v>
      </c>
      <c r="AF16" s="5">
        <v>0</v>
      </c>
      <c r="AG16" s="5"/>
      <c r="AH16" s="5"/>
      <c r="AI16" s="5">
        <v>1</v>
      </c>
      <c r="AJ16" s="5">
        <v>3</v>
      </c>
      <c r="AK16" s="5" t="s">
        <v>126</v>
      </c>
      <c r="AL16" s="24" t="s">
        <v>337</v>
      </c>
      <c r="AM16" s="5">
        <v>2</v>
      </c>
      <c r="AN16" s="5">
        <v>0</v>
      </c>
      <c r="AO16" s="5">
        <v>0</v>
      </c>
      <c r="AP16" s="5">
        <v>0</v>
      </c>
      <c r="AQ16" s="5">
        <v>0</v>
      </c>
      <c r="AR16" s="5" t="s">
        <v>207</v>
      </c>
      <c r="AS16" s="5">
        <v>1</v>
      </c>
      <c r="AT16" s="5" t="s">
        <v>209</v>
      </c>
      <c r="AU16" s="5">
        <v>0</v>
      </c>
      <c r="AV16" s="5">
        <v>1</v>
      </c>
      <c r="AW16" s="5">
        <v>1</v>
      </c>
      <c r="AX16" s="5">
        <v>0</v>
      </c>
      <c r="AY16" s="5">
        <v>0</v>
      </c>
      <c r="AZ16" s="6"/>
      <c r="BA16" s="5">
        <v>1</v>
      </c>
      <c r="BB16" s="5">
        <v>0</v>
      </c>
      <c r="BC16" s="5">
        <v>1</v>
      </c>
      <c r="BD16" s="6"/>
      <c r="BE16" s="5">
        <v>1</v>
      </c>
      <c r="BF16" s="5">
        <v>0</v>
      </c>
      <c r="BG16" s="5">
        <v>0</v>
      </c>
      <c r="BH16" s="5">
        <v>0</v>
      </c>
      <c r="BI16" s="5">
        <v>0</v>
      </c>
      <c r="BJ16" s="6"/>
      <c r="BK16" s="5"/>
      <c r="BL16" s="5"/>
      <c r="BM16" s="5">
        <v>12</v>
      </c>
      <c r="BN16" s="24" t="s">
        <v>407</v>
      </c>
      <c r="BO16" s="5">
        <v>3</v>
      </c>
      <c r="BP16" s="24" t="s">
        <v>426</v>
      </c>
      <c r="BQ16" s="5">
        <v>0</v>
      </c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6"/>
      <c r="CF16" s="5"/>
      <c r="CG16" s="5"/>
      <c r="CH16" s="5"/>
      <c r="CI16" s="5"/>
      <c r="CJ16" s="5"/>
      <c r="CK16" s="5"/>
      <c r="CL16" s="5"/>
      <c r="CM16" s="5">
        <v>0</v>
      </c>
      <c r="CN16" s="6"/>
      <c r="CO16" s="5">
        <v>0</v>
      </c>
      <c r="CP16" s="5">
        <v>0</v>
      </c>
      <c r="CQ16" s="5"/>
      <c r="CR16" s="5" t="s">
        <v>532</v>
      </c>
      <c r="CS16" s="5">
        <v>1</v>
      </c>
      <c r="CT16" s="5" t="s">
        <v>485</v>
      </c>
      <c r="CU16" s="5"/>
      <c r="CW16" s="5"/>
      <c r="CX16" s="5"/>
      <c r="CY16" s="5"/>
    </row>
    <row r="17" spans="1:103" x14ac:dyDescent="0.25">
      <c r="A17" s="5" t="s">
        <v>68</v>
      </c>
      <c r="B17" s="5" t="s">
        <v>13</v>
      </c>
      <c r="C17" s="5" t="s">
        <v>15</v>
      </c>
      <c r="D17" s="5"/>
      <c r="E17" s="5" t="s">
        <v>16</v>
      </c>
      <c r="F17" s="5" t="s">
        <v>70</v>
      </c>
      <c r="G17" s="5" t="s">
        <v>274</v>
      </c>
      <c r="H17" s="5" t="s">
        <v>238</v>
      </c>
      <c r="I17" s="5">
        <v>0</v>
      </c>
      <c r="J17" s="6"/>
      <c r="K17" s="5">
        <v>1</v>
      </c>
      <c r="L17" s="5">
        <v>2</v>
      </c>
      <c r="M17" s="5">
        <v>0</v>
      </c>
      <c r="N17" s="5">
        <v>0</v>
      </c>
      <c r="O17" s="5">
        <v>0</v>
      </c>
      <c r="P17" s="19">
        <v>0</v>
      </c>
      <c r="Q17" s="5">
        <v>0</v>
      </c>
      <c r="R17" s="5">
        <v>1</v>
      </c>
      <c r="S17" s="5">
        <v>2</v>
      </c>
      <c r="T17" s="5"/>
      <c r="U17" s="5"/>
      <c r="V17" s="5"/>
      <c r="W17" s="5"/>
      <c r="X17" s="5">
        <v>0</v>
      </c>
      <c r="Y17" s="5"/>
      <c r="Z17" s="5"/>
      <c r="AA17" s="6"/>
      <c r="AB17" s="5"/>
      <c r="AC17" s="5">
        <v>0</v>
      </c>
      <c r="AD17" s="5">
        <v>0</v>
      </c>
      <c r="AE17" s="5">
        <v>0</v>
      </c>
      <c r="AF17" s="5">
        <v>0</v>
      </c>
      <c r="AG17" s="5"/>
      <c r="AH17" s="5"/>
      <c r="AI17" s="5">
        <v>1</v>
      </c>
      <c r="AJ17" s="5">
        <v>6</v>
      </c>
      <c r="AK17" s="5" t="s">
        <v>69</v>
      </c>
      <c r="AL17" s="24" t="s">
        <v>36</v>
      </c>
      <c r="AM17" s="5">
        <v>5</v>
      </c>
      <c r="AN17" s="5">
        <v>0</v>
      </c>
      <c r="AO17" s="5">
        <v>0</v>
      </c>
      <c r="AP17" s="5">
        <v>0</v>
      </c>
      <c r="AQ17" s="5">
        <v>0</v>
      </c>
      <c r="AR17" s="5" t="s">
        <v>207</v>
      </c>
      <c r="AS17" s="5">
        <v>1</v>
      </c>
      <c r="AT17" s="5" t="s">
        <v>209</v>
      </c>
      <c r="AU17" s="5">
        <v>0</v>
      </c>
      <c r="AV17" s="5">
        <v>1</v>
      </c>
      <c r="AW17" s="5">
        <v>1</v>
      </c>
      <c r="AX17" s="5">
        <v>0</v>
      </c>
      <c r="AY17" s="5">
        <v>0</v>
      </c>
      <c r="AZ17" s="6"/>
      <c r="BA17" s="5">
        <v>1</v>
      </c>
      <c r="BB17" s="5">
        <v>1</v>
      </c>
      <c r="BC17" s="5">
        <v>0</v>
      </c>
      <c r="BD17" s="6"/>
      <c r="BE17" s="5">
        <v>1</v>
      </c>
      <c r="BF17" s="5">
        <v>0</v>
      </c>
      <c r="BG17" s="5">
        <v>0</v>
      </c>
      <c r="BH17" s="5">
        <v>0</v>
      </c>
      <c r="BI17" s="5">
        <v>1</v>
      </c>
      <c r="BJ17" s="6" t="s">
        <v>352</v>
      </c>
      <c r="BK17" s="5">
        <v>1</v>
      </c>
      <c r="BL17" s="22" t="s">
        <v>379</v>
      </c>
      <c r="BM17" s="5">
        <v>36</v>
      </c>
      <c r="BN17" s="6" t="s">
        <v>398</v>
      </c>
      <c r="BO17" s="5">
        <v>6</v>
      </c>
      <c r="BP17" s="24" t="s">
        <v>431</v>
      </c>
      <c r="BQ17" s="5">
        <v>0</v>
      </c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6"/>
      <c r="CF17" s="5"/>
      <c r="CG17" s="5"/>
      <c r="CH17" s="5"/>
      <c r="CI17" s="5"/>
      <c r="CJ17" s="5"/>
      <c r="CK17" s="5"/>
      <c r="CL17" s="5"/>
      <c r="CM17" s="5">
        <v>0</v>
      </c>
      <c r="CN17" s="6"/>
      <c r="CO17" s="5">
        <v>0</v>
      </c>
      <c r="CP17" s="5">
        <v>0</v>
      </c>
      <c r="CQ17" s="5"/>
      <c r="CR17" s="5" t="s">
        <v>533</v>
      </c>
      <c r="CS17" s="5">
        <v>0</v>
      </c>
      <c r="CT17" s="5"/>
      <c r="CU17" s="5"/>
      <c r="CW17" s="5"/>
      <c r="CX17" s="5"/>
      <c r="CY17" s="5"/>
    </row>
    <row r="18" spans="1:103" ht="38.25" x14ac:dyDescent="0.25">
      <c r="A18" s="5" t="s">
        <v>12</v>
      </c>
      <c r="B18" s="5" t="s">
        <v>13</v>
      </c>
      <c r="C18" s="5" t="s">
        <v>15</v>
      </c>
      <c r="D18" s="5"/>
      <c r="E18" s="5" t="s">
        <v>16</v>
      </c>
      <c r="F18" s="5" t="s">
        <v>17</v>
      </c>
      <c r="G18" s="5" t="s">
        <v>270</v>
      </c>
      <c r="H18" s="5" t="s">
        <v>238</v>
      </c>
      <c r="I18" s="5">
        <v>0</v>
      </c>
      <c r="J18" s="6"/>
      <c r="K18" s="5">
        <v>1</v>
      </c>
      <c r="L18" s="5">
        <v>4</v>
      </c>
      <c r="M18" s="5">
        <v>0</v>
      </c>
      <c r="N18" s="5">
        <v>0</v>
      </c>
      <c r="O18" s="5">
        <v>0</v>
      </c>
      <c r="P18" s="19">
        <v>0</v>
      </c>
      <c r="Q18" s="5">
        <v>0</v>
      </c>
      <c r="R18" s="5">
        <v>1</v>
      </c>
      <c r="S18" s="5">
        <v>1</v>
      </c>
      <c r="T18" s="5"/>
      <c r="U18" s="5"/>
      <c r="V18" s="5"/>
      <c r="W18" s="5"/>
      <c r="X18" s="5">
        <v>0</v>
      </c>
      <c r="Y18" s="5"/>
      <c r="Z18" s="5"/>
      <c r="AA18" s="6"/>
      <c r="AB18" s="5"/>
      <c r="AC18" s="5">
        <v>0</v>
      </c>
      <c r="AD18" s="5">
        <v>0</v>
      </c>
      <c r="AE18" s="5">
        <v>0</v>
      </c>
      <c r="AF18" s="5">
        <v>0</v>
      </c>
      <c r="AG18" s="5"/>
      <c r="AH18" s="5"/>
      <c r="AI18" s="5">
        <v>1</v>
      </c>
      <c r="AJ18" s="5">
        <v>6</v>
      </c>
      <c r="AK18" s="5" t="s">
        <v>14</v>
      </c>
      <c r="AL18" s="24" t="s">
        <v>334</v>
      </c>
      <c r="AM18" s="5">
        <v>2</v>
      </c>
      <c r="AN18" s="5">
        <v>1</v>
      </c>
      <c r="AO18" s="5">
        <v>0</v>
      </c>
      <c r="AP18" s="5">
        <v>0</v>
      </c>
      <c r="AQ18" s="5">
        <v>0</v>
      </c>
      <c r="AR18" s="5"/>
      <c r="AS18" s="5">
        <v>1</v>
      </c>
      <c r="AT18" s="5" t="s">
        <v>463</v>
      </c>
      <c r="AU18" s="5">
        <v>0</v>
      </c>
      <c r="AV18" s="5">
        <v>1</v>
      </c>
      <c r="AW18" s="5">
        <v>1</v>
      </c>
      <c r="AX18" s="5">
        <v>0</v>
      </c>
      <c r="AY18" s="5">
        <v>0</v>
      </c>
      <c r="AZ18" s="6"/>
      <c r="BA18" s="5">
        <v>1</v>
      </c>
      <c r="BB18" s="5">
        <v>0</v>
      </c>
      <c r="BC18" s="5">
        <v>1</v>
      </c>
      <c r="BD18" s="6"/>
      <c r="BE18" s="5">
        <v>1</v>
      </c>
      <c r="BF18" s="5">
        <v>0</v>
      </c>
      <c r="BG18" s="5">
        <v>0</v>
      </c>
      <c r="BH18" s="5">
        <v>0</v>
      </c>
      <c r="BI18" s="5">
        <v>1</v>
      </c>
      <c r="BJ18" s="24" t="s">
        <v>360</v>
      </c>
      <c r="BK18" s="5">
        <v>1</v>
      </c>
      <c r="BL18" s="22" t="s">
        <v>380</v>
      </c>
      <c r="BM18" s="5"/>
      <c r="BN18" s="24" t="s">
        <v>408</v>
      </c>
      <c r="BO18" s="5">
        <v>4</v>
      </c>
      <c r="BP18" s="24" t="s">
        <v>426</v>
      </c>
      <c r="BQ18" s="5">
        <v>0</v>
      </c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6"/>
      <c r="CF18" s="5"/>
      <c r="CG18" s="5"/>
      <c r="CH18" s="5"/>
      <c r="CI18" s="5"/>
      <c r="CJ18" s="5"/>
      <c r="CK18" s="5"/>
      <c r="CL18" s="5"/>
      <c r="CM18" s="5">
        <v>1</v>
      </c>
      <c r="CN18" s="6" t="s">
        <v>488</v>
      </c>
      <c r="CO18" s="5">
        <v>0</v>
      </c>
      <c r="CP18" s="5">
        <v>1</v>
      </c>
      <c r="CQ18" s="5">
        <v>1</v>
      </c>
      <c r="CR18" s="5" t="s">
        <v>534</v>
      </c>
      <c r="CS18" s="5">
        <v>1</v>
      </c>
      <c r="CT18" s="5" t="s">
        <v>567</v>
      </c>
      <c r="CU18" s="5"/>
      <c r="CW18" s="5">
        <v>3</v>
      </c>
      <c r="CX18" s="5">
        <v>3.33</v>
      </c>
      <c r="CY18" s="5"/>
    </row>
    <row r="19" spans="1:103" x14ac:dyDescent="0.25">
      <c r="A19" s="5" t="s">
        <v>128</v>
      </c>
      <c r="B19" s="5" t="s">
        <v>13</v>
      </c>
      <c r="C19" s="5" t="s">
        <v>15</v>
      </c>
      <c r="D19" s="5"/>
      <c r="E19" s="5" t="s">
        <v>16</v>
      </c>
      <c r="F19" s="5" t="s">
        <v>127</v>
      </c>
      <c r="G19" s="5" t="s">
        <v>129</v>
      </c>
      <c r="H19" s="5" t="s">
        <v>238</v>
      </c>
      <c r="I19" s="5">
        <v>0</v>
      </c>
      <c r="J19" s="6"/>
      <c r="K19" s="5">
        <v>1</v>
      </c>
      <c r="L19" s="5">
        <v>12</v>
      </c>
      <c r="M19" s="5">
        <v>0</v>
      </c>
      <c r="N19" s="5">
        <v>0</v>
      </c>
      <c r="O19" s="5">
        <v>0</v>
      </c>
      <c r="P19" s="19">
        <v>0</v>
      </c>
      <c r="Q19" s="5">
        <v>0</v>
      </c>
      <c r="R19" s="5">
        <v>1</v>
      </c>
      <c r="S19" s="5"/>
      <c r="T19" s="5"/>
      <c r="U19" s="5"/>
      <c r="V19" s="5"/>
      <c r="W19" s="5"/>
      <c r="X19" s="5">
        <v>1</v>
      </c>
      <c r="Y19" s="5">
        <v>12</v>
      </c>
      <c r="Z19" s="5" t="s">
        <v>290</v>
      </c>
      <c r="AA19" s="6" t="s">
        <v>314</v>
      </c>
      <c r="AB19" s="5"/>
      <c r="AC19" s="5">
        <v>0</v>
      </c>
      <c r="AD19" s="5">
        <v>0</v>
      </c>
      <c r="AE19" s="5">
        <v>0</v>
      </c>
      <c r="AF19" s="5">
        <v>0</v>
      </c>
      <c r="AG19" s="22" t="s">
        <v>326</v>
      </c>
      <c r="AH19" s="5"/>
      <c r="AI19" s="5">
        <v>1</v>
      </c>
      <c r="AJ19" s="5">
        <v>12</v>
      </c>
      <c r="AK19" s="22" t="s">
        <v>329</v>
      </c>
      <c r="AL19" s="24" t="s">
        <v>36</v>
      </c>
      <c r="AM19" s="5">
        <v>2.5</v>
      </c>
      <c r="AN19" s="5">
        <v>0</v>
      </c>
      <c r="AO19" s="5">
        <v>0</v>
      </c>
      <c r="AP19" s="5">
        <v>0</v>
      </c>
      <c r="AQ19" s="5">
        <v>0</v>
      </c>
      <c r="AR19" s="5" t="s">
        <v>207</v>
      </c>
      <c r="AS19" s="5"/>
      <c r="AT19" s="5" t="s">
        <v>463</v>
      </c>
      <c r="AU19" s="5">
        <v>0</v>
      </c>
      <c r="AV19" s="5">
        <v>1</v>
      </c>
      <c r="AW19" s="5">
        <v>1</v>
      </c>
      <c r="AX19" s="5">
        <v>0</v>
      </c>
      <c r="AY19" s="5">
        <v>0</v>
      </c>
      <c r="AZ19" s="6"/>
      <c r="BA19" s="5">
        <v>1</v>
      </c>
      <c r="BB19" s="5">
        <v>0</v>
      </c>
      <c r="BC19" s="5">
        <v>0</v>
      </c>
      <c r="BD19" s="6"/>
      <c r="BE19" s="5">
        <v>1</v>
      </c>
      <c r="BF19" s="5">
        <v>0</v>
      </c>
      <c r="BG19" s="5">
        <v>0</v>
      </c>
      <c r="BH19" s="5">
        <v>0</v>
      </c>
      <c r="BI19" s="5">
        <v>1</v>
      </c>
      <c r="BJ19" s="6" t="s">
        <v>352</v>
      </c>
      <c r="BK19" s="5">
        <v>1</v>
      </c>
      <c r="BL19" s="5"/>
      <c r="BM19" s="5">
        <v>36</v>
      </c>
      <c r="BN19" s="6" t="s">
        <v>401</v>
      </c>
      <c r="BO19" s="5">
        <v>8</v>
      </c>
      <c r="BP19" s="24" t="s">
        <v>426</v>
      </c>
      <c r="BQ19" s="5">
        <v>0</v>
      </c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6"/>
      <c r="CF19" s="5"/>
      <c r="CG19" s="5"/>
      <c r="CH19" s="5"/>
      <c r="CI19" s="5"/>
      <c r="CJ19" s="5"/>
      <c r="CK19" s="5"/>
      <c r="CL19" s="5"/>
      <c r="CM19" s="5">
        <v>1</v>
      </c>
      <c r="CN19" s="6" t="s">
        <v>489</v>
      </c>
      <c r="CO19" s="5">
        <v>0</v>
      </c>
      <c r="CP19" s="5">
        <v>0</v>
      </c>
      <c r="CQ19" s="5"/>
      <c r="CR19" s="5" t="s">
        <v>485</v>
      </c>
      <c r="CS19" s="5">
        <v>0</v>
      </c>
      <c r="CT19" s="5"/>
      <c r="CU19" s="5"/>
      <c r="CW19" s="5"/>
      <c r="CX19" s="5"/>
      <c r="CY19" s="5"/>
    </row>
    <row r="20" spans="1:103" ht="25.5" x14ac:dyDescent="0.25">
      <c r="A20" s="5" t="s">
        <v>73</v>
      </c>
      <c r="B20" s="5" t="s">
        <v>13</v>
      </c>
      <c r="C20" s="5" t="s">
        <v>15</v>
      </c>
      <c r="D20" s="5"/>
      <c r="E20" s="5" t="s">
        <v>16</v>
      </c>
      <c r="F20" s="5" t="s">
        <v>75</v>
      </c>
      <c r="G20" s="5" t="s">
        <v>270</v>
      </c>
      <c r="H20" s="5" t="s">
        <v>238</v>
      </c>
      <c r="I20" s="5">
        <v>0</v>
      </c>
      <c r="J20" s="6"/>
      <c r="K20" s="5">
        <v>1</v>
      </c>
      <c r="L20" s="5">
        <v>3</v>
      </c>
      <c r="M20" s="5">
        <v>0</v>
      </c>
      <c r="N20" s="5">
        <v>0</v>
      </c>
      <c r="O20" s="5">
        <v>0</v>
      </c>
      <c r="P20" s="19">
        <v>0</v>
      </c>
      <c r="Q20" s="5">
        <v>0</v>
      </c>
      <c r="R20" s="5">
        <v>1</v>
      </c>
      <c r="S20" s="5"/>
      <c r="T20" s="5"/>
      <c r="U20" s="5"/>
      <c r="V20" s="5"/>
      <c r="W20" s="5" t="s">
        <v>191</v>
      </c>
      <c r="X20" s="5">
        <v>0</v>
      </c>
      <c r="Y20" s="5"/>
      <c r="Z20" s="5"/>
      <c r="AA20" s="6"/>
      <c r="AB20" s="5"/>
      <c r="AC20" s="5">
        <v>0</v>
      </c>
      <c r="AD20" s="5">
        <v>0</v>
      </c>
      <c r="AE20" s="5">
        <v>0</v>
      </c>
      <c r="AF20" s="5">
        <v>0</v>
      </c>
      <c r="AG20" s="5"/>
      <c r="AH20" s="5">
        <v>1</v>
      </c>
      <c r="AI20" s="5">
        <v>1</v>
      </c>
      <c r="AJ20" s="5">
        <v>12</v>
      </c>
      <c r="AK20" s="5" t="s">
        <v>74</v>
      </c>
      <c r="AL20" s="24" t="s">
        <v>36</v>
      </c>
      <c r="AM20" s="5">
        <v>6</v>
      </c>
      <c r="AN20" s="5">
        <v>0</v>
      </c>
      <c r="AO20" s="5">
        <v>0</v>
      </c>
      <c r="AP20" s="5">
        <v>0</v>
      </c>
      <c r="AQ20" s="5">
        <v>0</v>
      </c>
      <c r="AR20" s="5" t="s">
        <v>207</v>
      </c>
      <c r="AS20" s="5"/>
      <c r="AT20" s="5" t="s">
        <v>463</v>
      </c>
      <c r="AU20" s="5">
        <v>1</v>
      </c>
      <c r="AV20" s="5">
        <v>1</v>
      </c>
      <c r="AW20" s="5">
        <v>1</v>
      </c>
      <c r="AX20" s="5">
        <v>0</v>
      </c>
      <c r="AY20" s="5">
        <v>0</v>
      </c>
      <c r="AZ20" s="6"/>
      <c r="BA20" s="5">
        <v>0</v>
      </c>
      <c r="BB20" s="5">
        <v>0</v>
      </c>
      <c r="BC20" s="5">
        <v>0</v>
      </c>
      <c r="BD20" s="24" t="s">
        <v>400</v>
      </c>
      <c r="BE20" s="5">
        <v>1</v>
      </c>
      <c r="BF20" s="5">
        <v>0</v>
      </c>
      <c r="BG20" s="5">
        <v>0</v>
      </c>
      <c r="BH20" s="5">
        <v>0</v>
      </c>
      <c r="BI20" s="5">
        <v>1</v>
      </c>
      <c r="BJ20" s="6" t="s">
        <v>355</v>
      </c>
      <c r="BK20" s="5">
        <v>1</v>
      </c>
      <c r="BL20" s="22" t="s">
        <v>381</v>
      </c>
      <c r="BM20" s="5"/>
      <c r="BN20" s="24" t="s">
        <v>409</v>
      </c>
      <c r="BO20" s="5">
        <v>3</v>
      </c>
      <c r="BP20" s="24" t="s">
        <v>428</v>
      </c>
      <c r="BQ20" s="5">
        <v>1</v>
      </c>
      <c r="BR20" s="5">
        <v>2</v>
      </c>
      <c r="BS20" s="5">
        <v>1</v>
      </c>
      <c r="BT20" s="5">
        <v>1</v>
      </c>
      <c r="BU20" s="5"/>
      <c r="BV20" s="5"/>
      <c r="BW20" s="5">
        <v>1</v>
      </c>
      <c r="BX20" s="5">
        <v>0</v>
      </c>
      <c r="BY20" s="5">
        <v>0</v>
      </c>
      <c r="BZ20" s="5"/>
      <c r="CA20" s="5">
        <v>0</v>
      </c>
      <c r="CB20" s="5">
        <v>1</v>
      </c>
      <c r="CC20" s="5">
        <v>0</v>
      </c>
      <c r="CD20" s="5">
        <v>1</v>
      </c>
      <c r="CE20" s="6" t="s">
        <v>499</v>
      </c>
      <c r="CF20" s="5">
        <v>1</v>
      </c>
      <c r="CG20" s="13" t="s">
        <v>515</v>
      </c>
      <c r="CH20" s="5">
        <v>0</v>
      </c>
      <c r="CI20" s="5">
        <v>1</v>
      </c>
      <c r="CJ20" s="5">
        <v>4</v>
      </c>
      <c r="CK20" s="5">
        <v>2</v>
      </c>
      <c r="CL20" s="5">
        <v>1</v>
      </c>
      <c r="CM20" s="5">
        <v>1</v>
      </c>
      <c r="CN20" s="6" t="s">
        <v>490</v>
      </c>
      <c r="CO20" s="5">
        <v>0</v>
      </c>
      <c r="CP20" s="5">
        <v>1</v>
      </c>
      <c r="CQ20" s="5">
        <v>1</v>
      </c>
      <c r="CR20" s="5" t="s">
        <v>485</v>
      </c>
      <c r="CS20" s="5">
        <v>1</v>
      </c>
      <c r="CT20" s="5" t="s">
        <v>568</v>
      </c>
      <c r="CU20" s="5"/>
      <c r="CW20" s="5">
        <v>2</v>
      </c>
      <c r="CX20" s="5">
        <v>3.34</v>
      </c>
      <c r="CY20" s="5">
        <v>1</v>
      </c>
    </row>
    <row r="21" spans="1:103" ht="25.5" x14ac:dyDescent="0.25">
      <c r="A21" s="5" t="s">
        <v>446</v>
      </c>
      <c r="B21" s="5" t="s">
        <v>40</v>
      </c>
      <c r="C21" s="5" t="s">
        <v>40</v>
      </c>
      <c r="D21" s="5"/>
      <c r="E21" s="5" t="s">
        <v>40</v>
      </c>
      <c r="F21" s="5" t="s">
        <v>85</v>
      </c>
      <c r="G21" s="5" t="s">
        <v>86</v>
      </c>
      <c r="H21" s="5" t="s">
        <v>238</v>
      </c>
      <c r="I21" s="5">
        <v>0</v>
      </c>
      <c r="J21" s="6"/>
      <c r="K21" s="5">
        <v>1</v>
      </c>
      <c r="L21" s="5">
        <v>26</v>
      </c>
      <c r="M21" s="5">
        <v>0</v>
      </c>
      <c r="N21" s="5">
        <v>0</v>
      </c>
      <c r="O21" s="5">
        <v>0</v>
      </c>
      <c r="P21" s="19">
        <v>0</v>
      </c>
      <c r="Q21" s="5">
        <v>1</v>
      </c>
      <c r="R21" s="5">
        <v>1</v>
      </c>
      <c r="S21" s="5"/>
      <c r="T21" s="5"/>
      <c r="U21" s="5">
        <v>86</v>
      </c>
      <c r="V21" s="5"/>
      <c r="W21" s="5"/>
      <c r="X21" s="5">
        <v>0</v>
      </c>
      <c r="Y21" s="5"/>
      <c r="Z21" s="5"/>
      <c r="AA21" s="6"/>
      <c r="AB21" s="5"/>
      <c r="AC21" s="5">
        <v>0</v>
      </c>
      <c r="AD21" s="5">
        <v>0</v>
      </c>
      <c r="AE21" s="5">
        <v>0</v>
      </c>
      <c r="AF21" s="5">
        <v>0</v>
      </c>
      <c r="AG21" s="5"/>
      <c r="AH21" s="5"/>
      <c r="AI21" s="5">
        <v>1</v>
      </c>
      <c r="AJ21" s="5">
        <v>12</v>
      </c>
      <c r="AK21" s="5">
        <v>6</v>
      </c>
      <c r="AL21" s="24" t="s">
        <v>338</v>
      </c>
      <c r="AM21" s="5">
        <v>0.5</v>
      </c>
      <c r="AN21" s="5">
        <v>1</v>
      </c>
      <c r="AO21" s="5">
        <v>0</v>
      </c>
      <c r="AP21" s="5">
        <v>0</v>
      </c>
      <c r="AQ21" s="5">
        <v>0</v>
      </c>
      <c r="AR21" s="5"/>
      <c r="AS21" s="5">
        <v>1</v>
      </c>
      <c r="AT21" s="5" t="s">
        <v>209</v>
      </c>
      <c r="AU21" s="5">
        <v>0</v>
      </c>
      <c r="AV21" s="5">
        <v>1</v>
      </c>
      <c r="AW21" s="5">
        <v>1</v>
      </c>
      <c r="AX21" s="5">
        <v>0</v>
      </c>
      <c r="AY21" s="5">
        <v>0</v>
      </c>
      <c r="AZ21" s="6"/>
      <c r="BA21" s="5">
        <v>1</v>
      </c>
      <c r="BB21" s="5">
        <v>0</v>
      </c>
      <c r="BC21" s="5">
        <v>1</v>
      </c>
      <c r="BD21" s="6"/>
      <c r="BE21" s="5">
        <v>1</v>
      </c>
      <c r="BF21" s="5">
        <v>0</v>
      </c>
      <c r="BG21" s="5">
        <v>1</v>
      </c>
      <c r="BH21" s="5">
        <v>0</v>
      </c>
      <c r="BI21" s="5">
        <v>1</v>
      </c>
      <c r="BJ21" s="6" t="s">
        <v>354</v>
      </c>
      <c r="BK21" s="5">
        <v>1</v>
      </c>
      <c r="BL21" s="22" t="s">
        <v>373</v>
      </c>
      <c r="BM21" s="5">
        <v>12</v>
      </c>
      <c r="BN21" s="24" t="s">
        <v>409</v>
      </c>
      <c r="BO21" s="5">
        <v>4</v>
      </c>
      <c r="BP21" s="24" t="s">
        <v>432</v>
      </c>
      <c r="BQ21" s="5">
        <v>1</v>
      </c>
      <c r="BR21" s="5">
        <v>3</v>
      </c>
      <c r="BS21" s="5"/>
      <c r="BT21" s="5"/>
      <c r="BU21" s="5">
        <v>3</v>
      </c>
      <c r="BV21" s="5"/>
      <c r="BW21" s="5">
        <v>0</v>
      </c>
      <c r="BX21" s="5">
        <v>0</v>
      </c>
      <c r="BY21" s="5">
        <v>1</v>
      </c>
      <c r="BZ21" s="5"/>
      <c r="CA21" s="5">
        <v>0</v>
      </c>
      <c r="CB21" s="5">
        <v>1</v>
      </c>
      <c r="CC21" s="5">
        <v>1</v>
      </c>
      <c r="CD21" s="5">
        <v>1</v>
      </c>
      <c r="CE21" s="6" t="s">
        <v>507</v>
      </c>
      <c r="CF21" s="5">
        <v>1</v>
      </c>
      <c r="CG21" s="13" t="s">
        <v>515</v>
      </c>
      <c r="CH21" s="5">
        <v>0</v>
      </c>
      <c r="CI21" s="5">
        <v>1</v>
      </c>
      <c r="CJ21" s="5">
        <v>1</v>
      </c>
      <c r="CK21" s="5">
        <v>1</v>
      </c>
      <c r="CL21" s="5">
        <v>0</v>
      </c>
      <c r="CM21" s="5">
        <v>1</v>
      </c>
      <c r="CN21" s="6" t="s">
        <v>491</v>
      </c>
      <c r="CO21" s="5">
        <v>1</v>
      </c>
      <c r="CP21" s="5">
        <v>1</v>
      </c>
      <c r="CQ21" s="5">
        <v>1</v>
      </c>
      <c r="CR21" s="5" t="s">
        <v>535</v>
      </c>
      <c r="CS21" s="5">
        <v>1</v>
      </c>
      <c r="CT21" s="5" t="s">
        <v>569</v>
      </c>
      <c r="CU21" s="5"/>
      <c r="CW21" s="5">
        <v>3.75</v>
      </c>
      <c r="CX21" s="5">
        <v>0.3</v>
      </c>
      <c r="CY21" s="5">
        <v>1</v>
      </c>
    </row>
    <row r="22" spans="1:103" ht="25.5" x14ac:dyDescent="0.25">
      <c r="A22" s="5" t="s">
        <v>82</v>
      </c>
      <c r="B22" s="5" t="s">
        <v>40</v>
      </c>
      <c r="C22" s="5" t="s">
        <v>40</v>
      </c>
      <c r="D22" s="5"/>
      <c r="E22" s="5" t="s">
        <v>40</v>
      </c>
      <c r="F22" s="5" t="s">
        <v>83</v>
      </c>
      <c r="G22" s="5" t="s">
        <v>84</v>
      </c>
      <c r="H22" s="5" t="s">
        <v>238</v>
      </c>
      <c r="I22" s="5">
        <v>1</v>
      </c>
      <c r="J22" s="6" t="s">
        <v>279</v>
      </c>
      <c r="K22" s="5">
        <v>1</v>
      </c>
      <c r="L22" s="5">
        <v>40</v>
      </c>
      <c r="M22" s="5">
        <v>0</v>
      </c>
      <c r="N22" s="5">
        <v>0</v>
      </c>
      <c r="O22" s="5">
        <v>1</v>
      </c>
      <c r="P22" s="19">
        <v>1</v>
      </c>
      <c r="Q22" s="5">
        <v>0</v>
      </c>
      <c r="R22" s="5">
        <v>0</v>
      </c>
      <c r="S22" s="5"/>
      <c r="T22" s="5"/>
      <c r="U22" s="5">
        <v>150</v>
      </c>
      <c r="V22" s="5"/>
      <c r="W22" s="5"/>
      <c r="X22" s="5">
        <v>1</v>
      </c>
      <c r="Y22" s="5">
        <v>6</v>
      </c>
      <c r="Z22" s="5" t="s">
        <v>306</v>
      </c>
      <c r="AA22" s="6" t="s">
        <v>313</v>
      </c>
      <c r="AB22" s="5">
        <v>0.2</v>
      </c>
      <c r="AC22" s="5">
        <v>0</v>
      </c>
      <c r="AD22" s="5">
        <v>0</v>
      </c>
      <c r="AE22" s="5">
        <v>0</v>
      </c>
      <c r="AF22" s="5">
        <v>0</v>
      </c>
      <c r="AG22" s="22" t="s">
        <v>326</v>
      </c>
      <c r="AH22" s="5">
        <v>1</v>
      </c>
      <c r="AI22" s="5">
        <v>1</v>
      </c>
      <c r="AJ22" s="5">
        <v>4</v>
      </c>
      <c r="AK22" s="22" t="s">
        <v>330</v>
      </c>
      <c r="AL22" s="24" t="s">
        <v>313</v>
      </c>
      <c r="AM22" s="5">
        <v>0.2</v>
      </c>
      <c r="AN22" s="5">
        <v>0</v>
      </c>
      <c r="AO22" s="5">
        <v>0</v>
      </c>
      <c r="AP22" s="5">
        <v>0</v>
      </c>
      <c r="AQ22" s="5">
        <v>0</v>
      </c>
      <c r="AR22" s="5" t="s">
        <v>207</v>
      </c>
      <c r="AS22" s="5">
        <v>1</v>
      </c>
      <c r="AT22" s="5" t="s">
        <v>464</v>
      </c>
      <c r="AU22" s="5">
        <v>0</v>
      </c>
      <c r="AV22" s="5">
        <v>1</v>
      </c>
      <c r="AW22" s="5">
        <v>1</v>
      </c>
      <c r="AX22" s="5">
        <v>0</v>
      </c>
      <c r="AY22" s="5">
        <v>0</v>
      </c>
      <c r="AZ22" s="6"/>
      <c r="BA22" s="5">
        <v>1</v>
      </c>
      <c r="BB22" s="5">
        <v>0</v>
      </c>
      <c r="BC22" s="5">
        <v>1</v>
      </c>
      <c r="BD22" s="6"/>
      <c r="BE22" s="5">
        <v>1</v>
      </c>
      <c r="BF22" s="5">
        <v>0</v>
      </c>
      <c r="BG22" s="5">
        <v>0</v>
      </c>
      <c r="BH22" s="5">
        <v>0</v>
      </c>
      <c r="BI22" s="5">
        <v>1</v>
      </c>
      <c r="BJ22" s="6" t="s">
        <v>352</v>
      </c>
      <c r="BK22" s="5">
        <v>1</v>
      </c>
      <c r="BL22" s="22" t="s">
        <v>382</v>
      </c>
      <c r="BM22" s="5">
        <v>12</v>
      </c>
      <c r="BN22" s="24" t="s">
        <v>410</v>
      </c>
      <c r="BO22" s="5">
        <v>4</v>
      </c>
      <c r="BP22" s="24" t="s">
        <v>426</v>
      </c>
      <c r="BQ22" s="5">
        <v>1</v>
      </c>
      <c r="BR22" s="5">
        <v>6</v>
      </c>
      <c r="BS22" s="5"/>
      <c r="BT22" s="5"/>
      <c r="BU22" s="5">
        <v>6</v>
      </c>
      <c r="BV22" s="5"/>
      <c r="BW22" s="5">
        <v>0</v>
      </c>
      <c r="BX22" s="5">
        <v>1</v>
      </c>
      <c r="BY22" s="5">
        <v>1</v>
      </c>
      <c r="BZ22" s="5"/>
      <c r="CA22" s="5">
        <v>0</v>
      </c>
      <c r="CB22" s="5">
        <v>1</v>
      </c>
      <c r="CC22" s="5">
        <v>1</v>
      </c>
      <c r="CD22" s="5">
        <v>1</v>
      </c>
      <c r="CE22" s="6" t="s">
        <v>502</v>
      </c>
      <c r="CF22" s="5">
        <v>1</v>
      </c>
      <c r="CG22" s="13" t="s">
        <v>515</v>
      </c>
      <c r="CH22" s="5">
        <v>0</v>
      </c>
      <c r="CI22" s="5">
        <v>1</v>
      </c>
      <c r="CJ22" s="5">
        <v>2</v>
      </c>
      <c r="CK22" s="5">
        <v>1</v>
      </c>
      <c r="CL22" s="5">
        <v>0</v>
      </c>
      <c r="CM22" s="5">
        <v>1</v>
      </c>
      <c r="CN22" s="6" t="s">
        <v>492</v>
      </c>
      <c r="CO22" s="5">
        <v>1</v>
      </c>
      <c r="CP22" s="5">
        <v>1</v>
      </c>
      <c r="CQ22" s="5">
        <v>1</v>
      </c>
      <c r="CR22" s="5" t="s">
        <v>528</v>
      </c>
      <c r="CS22" s="5">
        <v>1</v>
      </c>
      <c r="CT22" s="5" t="s">
        <v>570</v>
      </c>
      <c r="CU22" s="5"/>
      <c r="CW22" s="5"/>
      <c r="CX22" s="5"/>
      <c r="CY22" s="5"/>
    </row>
    <row r="23" spans="1:103" ht="25.5" x14ac:dyDescent="0.25">
      <c r="A23" s="5" t="s">
        <v>91</v>
      </c>
      <c r="B23" s="5" t="s">
        <v>40</v>
      </c>
      <c r="C23" s="5" t="s">
        <v>40</v>
      </c>
      <c r="D23" s="5" t="s">
        <v>40</v>
      </c>
      <c r="E23" s="5" t="s">
        <v>92</v>
      </c>
      <c r="F23" s="5" t="s">
        <v>93</v>
      </c>
      <c r="G23" s="5" t="s">
        <v>94</v>
      </c>
      <c r="H23" s="5" t="s">
        <v>238</v>
      </c>
      <c r="I23" s="5">
        <v>0</v>
      </c>
      <c r="J23" s="6"/>
      <c r="K23" s="5">
        <v>1</v>
      </c>
      <c r="L23" s="5">
        <v>20</v>
      </c>
      <c r="M23" s="5">
        <v>0</v>
      </c>
      <c r="N23" s="5">
        <v>0</v>
      </c>
      <c r="O23" s="5">
        <v>0</v>
      </c>
      <c r="P23" s="19">
        <v>0</v>
      </c>
      <c r="Q23" s="5">
        <v>1</v>
      </c>
      <c r="R23" s="5">
        <v>0</v>
      </c>
      <c r="S23" s="5"/>
      <c r="T23" s="5"/>
      <c r="U23" s="5"/>
      <c r="V23" s="5"/>
      <c r="W23" s="5"/>
      <c r="X23" s="5">
        <v>1</v>
      </c>
      <c r="Y23" s="5">
        <v>12</v>
      </c>
      <c r="Z23" s="5" t="s">
        <v>29</v>
      </c>
      <c r="AA23" s="6" t="s">
        <v>314</v>
      </c>
      <c r="AB23" s="5">
        <v>1</v>
      </c>
      <c r="AC23" s="5">
        <v>0</v>
      </c>
      <c r="AD23" s="5">
        <v>1</v>
      </c>
      <c r="AE23" s="5">
        <v>0</v>
      </c>
      <c r="AF23" s="5">
        <v>0</v>
      </c>
      <c r="AG23" s="5"/>
      <c r="AH23" s="5">
        <v>0</v>
      </c>
      <c r="AI23" s="5">
        <v>1</v>
      </c>
      <c r="AJ23" s="5">
        <v>1</v>
      </c>
      <c r="AK23" s="22" t="s">
        <v>329</v>
      </c>
      <c r="AL23" s="24" t="s">
        <v>334</v>
      </c>
      <c r="AM23" s="5">
        <v>4</v>
      </c>
      <c r="AN23" s="5">
        <v>0</v>
      </c>
      <c r="AO23" s="5">
        <v>1</v>
      </c>
      <c r="AP23" s="5">
        <v>0</v>
      </c>
      <c r="AQ23" s="5">
        <v>0</v>
      </c>
      <c r="AR23" s="5"/>
      <c r="AS23" s="5">
        <v>0</v>
      </c>
      <c r="AT23" s="5" t="s">
        <v>463</v>
      </c>
      <c r="AU23" s="5">
        <v>0</v>
      </c>
      <c r="AV23" s="5">
        <v>1</v>
      </c>
      <c r="AW23" s="5">
        <v>1</v>
      </c>
      <c r="AX23" s="5">
        <v>0</v>
      </c>
      <c r="AY23" s="5">
        <v>0</v>
      </c>
      <c r="AZ23" s="6"/>
      <c r="BA23" s="5">
        <v>1</v>
      </c>
      <c r="BB23" s="5">
        <v>0</v>
      </c>
      <c r="BC23" s="5">
        <v>0</v>
      </c>
      <c r="BD23" s="6"/>
      <c r="BE23" s="5">
        <v>1</v>
      </c>
      <c r="BF23" s="5">
        <v>0</v>
      </c>
      <c r="BG23" s="5">
        <v>0</v>
      </c>
      <c r="BH23" s="5">
        <v>0</v>
      </c>
      <c r="BI23" s="5">
        <v>1</v>
      </c>
      <c r="BJ23" s="24" t="s">
        <v>361</v>
      </c>
      <c r="BK23" s="5">
        <v>0</v>
      </c>
      <c r="BL23" s="5"/>
      <c r="BM23" s="5">
        <v>12</v>
      </c>
      <c r="BN23" s="24" t="s">
        <v>411</v>
      </c>
      <c r="BO23" s="5">
        <v>6</v>
      </c>
      <c r="BP23" s="24" t="s">
        <v>426</v>
      </c>
      <c r="BQ23" s="5">
        <v>1</v>
      </c>
      <c r="BR23" s="5">
        <v>1</v>
      </c>
      <c r="BS23" s="5"/>
      <c r="BT23" s="5">
        <v>1</v>
      </c>
      <c r="BU23" s="5"/>
      <c r="BV23" s="5"/>
      <c r="BW23" s="5">
        <v>0</v>
      </c>
      <c r="BX23" s="5">
        <v>0</v>
      </c>
      <c r="BY23" s="5">
        <v>1</v>
      </c>
      <c r="BZ23" s="5"/>
      <c r="CA23" s="5">
        <v>0</v>
      </c>
      <c r="CB23" s="5">
        <v>1</v>
      </c>
      <c r="CC23" s="5">
        <v>0</v>
      </c>
      <c r="CD23" s="5">
        <v>0</v>
      </c>
      <c r="CE23" s="6" t="s">
        <v>501</v>
      </c>
      <c r="CF23" s="5">
        <v>0</v>
      </c>
      <c r="CG23" s="5"/>
      <c r="CH23" s="5">
        <v>0</v>
      </c>
      <c r="CI23" s="5">
        <v>0</v>
      </c>
      <c r="CJ23" s="5">
        <v>0</v>
      </c>
      <c r="CK23" s="5"/>
      <c r="CL23" s="5">
        <v>0</v>
      </c>
      <c r="CM23" s="5">
        <v>1</v>
      </c>
      <c r="CN23" s="6" t="s">
        <v>483</v>
      </c>
      <c r="CO23" s="5">
        <v>0</v>
      </c>
      <c r="CP23" s="5">
        <v>0</v>
      </c>
      <c r="CQ23" s="5"/>
      <c r="CR23" s="5" t="s">
        <v>536</v>
      </c>
      <c r="CS23" s="5">
        <v>1</v>
      </c>
      <c r="CT23" s="5" t="s">
        <v>571</v>
      </c>
      <c r="CU23" s="5"/>
      <c r="CW23" s="5"/>
      <c r="CX23" s="5"/>
      <c r="CY23" s="5"/>
    </row>
    <row r="24" spans="1:103" ht="25.5" x14ac:dyDescent="0.25">
      <c r="A24" s="5" t="s">
        <v>95</v>
      </c>
      <c r="B24" s="5" t="s">
        <v>40</v>
      </c>
      <c r="C24" s="5" t="s">
        <v>40</v>
      </c>
      <c r="D24" s="5"/>
      <c r="E24" s="5" t="s">
        <v>92</v>
      </c>
      <c r="F24" s="5" t="s">
        <v>96</v>
      </c>
      <c r="G24" s="5" t="s">
        <v>94</v>
      </c>
      <c r="H24" s="5" t="s">
        <v>238</v>
      </c>
      <c r="I24" s="5">
        <v>0</v>
      </c>
      <c r="J24" s="6"/>
      <c r="K24" s="5">
        <v>1</v>
      </c>
      <c r="L24" s="5">
        <v>15</v>
      </c>
      <c r="M24" s="5">
        <v>0</v>
      </c>
      <c r="N24" s="5">
        <v>0</v>
      </c>
      <c r="O24" s="5">
        <v>0</v>
      </c>
      <c r="P24" s="19">
        <v>0</v>
      </c>
      <c r="Q24" s="5">
        <v>1</v>
      </c>
      <c r="R24" s="5">
        <v>0</v>
      </c>
      <c r="S24" s="5">
        <v>3</v>
      </c>
      <c r="T24" s="5"/>
      <c r="U24" s="5"/>
      <c r="V24" s="5"/>
      <c r="W24" s="5"/>
      <c r="X24" s="5">
        <v>1</v>
      </c>
      <c r="Y24" s="5">
        <v>0</v>
      </c>
      <c r="Z24" s="5" t="s">
        <v>291</v>
      </c>
      <c r="AA24" s="6" t="s">
        <v>310</v>
      </c>
      <c r="AB24" s="5">
        <v>0</v>
      </c>
      <c r="AC24" s="5">
        <v>1</v>
      </c>
      <c r="AD24" s="5">
        <v>0</v>
      </c>
      <c r="AE24" s="5">
        <v>0</v>
      </c>
      <c r="AF24" s="5">
        <v>0</v>
      </c>
      <c r="AG24" s="5"/>
      <c r="AH24" s="5">
        <v>1</v>
      </c>
      <c r="AI24" s="5">
        <v>1</v>
      </c>
      <c r="AJ24" s="5">
        <v>6</v>
      </c>
      <c r="AK24" s="22" t="s">
        <v>69</v>
      </c>
      <c r="AL24" s="24" t="s">
        <v>36</v>
      </c>
      <c r="AM24" s="5">
        <v>0</v>
      </c>
      <c r="AN24" s="5">
        <v>1</v>
      </c>
      <c r="AO24" s="5">
        <v>0</v>
      </c>
      <c r="AP24" s="5">
        <v>0</v>
      </c>
      <c r="AQ24" s="5">
        <v>0</v>
      </c>
      <c r="AR24" s="6"/>
      <c r="AS24" s="5">
        <v>1</v>
      </c>
      <c r="AT24" s="5" t="s">
        <v>209</v>
      </c>
      <c r="AU24" s="5">
        <v>0</v>
      </c>
      <c r="AV24" s="5">
        <v>0</v>
      </c>
      <c r="AW24" s="5">
        <v>1</v>
      </c>
      <c r="AX24" s="5">
        <v>0</v>
      </c>
      <c r="AY24" s="5">
        <v>0</v>
      </c>
      <c r="AZ24" s="6"/>
      <c r="BA24" s="5">
        <v>1</v>
      </c>
      <c r="BB24" s="5">
        <v>0</v>
      </c>
      <c r="BC24" s="5">
        <v>1</v>
      </c>
      <c r="BD24" s="6"/>
      <c r="BE24" s="5">
        <v>1</v>
      </c>
      <c r="BF24" s="5">
        <v>0</v>
      </c>
      <c r="BG24" s="5">
        <v>0</v>
      </c>
      <c r="BH24" s="5">
        <v>0</v>
      </c>
      <c r="BI24" s="5">
        <v>1</v>
      </c>
      <c r="BJ24" s="6" t="s">
        <v>356</v>
      </c>
      <c r="BK24" s="5">
        <v>1</v>
      </c>
      <c r="BL24" s="22" t="s">
        <v>373</v>
      </c>
      <c r="BM24" s="5">
        <v>24</v>
      </c>
      <c r="BN24" s="24" t="s">
        <v>411</v>
      </c>
      <c r="BO24" s="5">
        <v>8</v>
      </c>
      <c r="BP24" s="24" t="s">
        <v>426</v>
      </c>
      <c r="BQ24" s="5">
        <v>1</v>
      </c>
      <c r="BR24" s="5">
        <v>2</v>
      </c>
      <c r="BS24" s="5"/>
      <c r="BT24" s="5"/>
      <c r="BU24" s="5">
        <v>2</v>
      </c>
      <c r="BV24" s="5"/>
      <c r="BW24" s="5">
        <v>0</v>
      </c>
      <c r="BX24" s="5">
        <v>1</v>
      </c>
      <c r="BY24" s="5">
        <v>0</v>
      </c>
      <c r="BZ24" s="5"/>
      <c r="CA24" s="5">
        <v>0</v>
      </c>
      <c r="CB24" s="5">
        <v>1</v>
      </c>
      <c r="CC24" s="5">
        <v>0</v>
      </c>
      <c r="CD24" s="5">
        <v>0</v>
      </c>
      <c r="CE24" s="6" t="s">
        <v>499</v>
      </c>
      <c r="CF24" s="5">
        <v>0</v>
      </c>
      <c r="CG24" s="5"/>
      <c r="CH24" s="5">
        <v>0</v>
      </c>
      <c r="CI24" s="5">
        <v>1</v>
      </c>
      <c r="CJ24" s="5">
        <v>2</v>
      </c>
      <c r="CK24" s="5">
        <v>5</v>
      </c>
      <c r="CL24" s="5">
        <v>0</v>
      </c>
      <c r="CM24" s="5">
        <v>1</v>
      </c>
      <c r="CN24" s="6" t="s">
        <v>493</v>
      </c>
      <c r="CO24" s="5">
        <v>0</v>
      </c>
      <c r="CP24" s="5">
        <v>0</v>
      </c>
      <c r="CQ24" s="5"/>
      <c r="CR24" s="5" t="s">
        <v>537</v>
      </c>
      <c r="CS24" s="5">
        <v>1</v>
      </c>
      <c r="CT24" s="5" t="s">
        <v>572</v>
      </c>
      <c r="CU24" s="5"/>
      <c r="CW24" s="5"/>
      <c r="CX24" s="5"/>
      <c r="CY24" s="5"/>
    </row>
    <row r="25" spans="1:103" ht="25.5" x14ac:dyDescent="0.25">
      <c r="A25" s="5" t="s">
        <v>97</v>
      </c>
      <c r="B25" s="5" t="s">
        <v>40</v>
      </c>
      <c r="C25" s="5" t="s">
        <v>40</v>
      </c>
      <c r="D25" s="5"/>
      <c r="E25" s="5" t="s">
        <v>92</v>
      </c>
      <c r="F25" s="5" t="s">
        <v>98</v>
      </c>
      <c r="G25" s="5" t="s">
        <v>99</v>
      </c>
      <c r="H25" s="5" t="s">
        <v>238</v>
      </c>
      <c r="I25" s="5">
        <v>0</v>
      </c>
      <c r="J25" s="6"/>
      <c r="K25" s="5">
        <v>1</v>
      </c>
      <c r="L25" s="5">
        <v>20</v>
      </c>
      <c r="M25" s="5">
        <v>0</v>
      </c>
      <c r="N25" s="5">
        <v>0</v>
      </c>
      <c r="O25" s="5">
        <v>1</v>
      </c>
      <c r="P25" s="19">
        <v>0</v>
      </c>
      <c r="Q25" s="5">
        <v>0</v>
      </c>
      <c r="R25" s="5">
        <v>0</v>
      </c>
      <c r="S25" s="5"/>
      <c r="T25" s="5"/>
      <c r="U25" s="5">
        <v>15</v>
      </c>
      <c r="V25" s="5"/>
      <c r="W25" s="5"/>
      <c r="X25" s="5">
        <v>0</v>
      </c>
      <c r="Y25" s="5"/>
      <c r="Z25" s="5"/>
      <c r="AA25" s="6"/>
      <c r="AB25" s="5"/>
      <c r="AC25" s="5">
        <v>0</v>
      </c>
      <c r="AD25" s="5">
        <v>0</v>
      </c>
      <c r="AE25" s="5">
        <v>0</v>
      </c>
      <c r="AF25" s="5">
        <v>0</v>
      </c>
      <c r="AG25" s="5"/>
      <c r="AH25" s="5"/>
      <c r="AI25" s="5">
        <v>1</v>
      </c>
      <c r="AJ25" s="5">
        <v>12</v>
      </c>
      <c r="AK25" s="22" t="s">
        <v>329</v>
      </c>
      <c r="AL25" s="24" t="s">
        <v>335</v>
      </c>
      <c r="AM25" s="5">
        <v>0.7</v>
      </c>
      <c r="AN25" s="5">
        <v>1</v>
      </c>
      <c r="AO25" s="5">
        <v>0</v>
      </c>
      <c r="AP25" s="5">
        <v>0</v>
      </c>
      <c r="AQ25" s="5">
        <v>0</v>
      </c>
      <c r="AR25" s="5"/>
      <c r="AS25" s="5">
        <v>1</v>
      </c>
      <c r="AT25" s="5" t="s">
        <v>465</v>
      </c>
      <c r="AU25" s="5">
        <v>0</v>
      </c>
      <c r="AV25" s="5">
        <v>1</v>
      </c>
      <c r="AW25" s="5">
        <v>1</v>
      </c>
      <c r="AX25" s="5">
        <v>0</v>
      </c>
      <c r="AY25" s="5">
        <v>0</v>
      </c>
      <c r="AZ25" s="6"/>
      <c r="BA25" s="5">
        <v>1</v>
      </c>
      <c r="BB25" s="5">
        <v>0</v>
      </c>
      <c r="BC25" s="5">
        <v>0</v>
      </c>
      <c r="BD25" s="24" t="s">
        <v>393</v>
      </c>
      <c r="BE25" s="5">
        <v>1</v>
      </c>
      <c r="BF25" s="5">
        <v>0</v>
      </c>
      <c r="BG25" s="5">
        <v>0</v>
      </c>
      <c r="BH25" s="5">
        <v>0</v>
      </c>
      <c r="BI25" s="5">
        <v>1</v>
      </c>
      <c r="BJ25" s="6" t="s">
        <v>354</v>
      </c>
      <c r="BK25" s="5">
        <v>1</v>
      </c>
      <c r="BL25" s="22" t="s">
        <v>383</v>
      </c>
      <c r="BM25" s="5">
        <v>18</v>
      </c>
      <c r="BN25" s="24" t="s">
        <v>412</v>
      </c>
      <c r="BO25" s="5">
        <v>8</v>
      </c>
      <c r="BP25" s="24" t="s">
        <v>426</v>
      </c>
      <c r="BQ25" s="5">
        <v>1</v>
      </c>
      <c r="BR25" s="5">
        <v>1</v>
      </c>
      <c r="BS25" s="5"/>
      <c r="BT25" s="5"/>
      <c r="BU25" s="5"/>
      <c r="BV25" s="5">
        <v>1</v>
      </c>
      <c r="BW25" s="5">
        <v>0</v>
      </c>
      <c r="BX25" s="5">
        <v>0</v>
      </c>
      <c r="BY25" s="5">
        <v>1</v>
      </c>
      <c r="BZ25" s="5"/>
      <c r="CA25" s="5">
        <v>0</v>
      </c>
      <c r="CB25" s="5">
        <v>1</v>
      </c>
      <c r="CC25" s="5">
        <v>1</v>
      </c>
      <c r="CD25" s="5">
        <v>0</v>
      </c>
      <c r="CE25" s="6" t="s">
        <v>503</v>
      </c>
      <c r="CF25" s="5">
        <v>0</v>
      </c>
      <c r="CG25" s="5"/>
      <c r="CH25" s="5">
        <v>0</v>
      </c>
      <c r="CI25" s="5">
        <v>1</v>
      </c>
      <c r="CJ25" s="5">
        <v>1</v>
      </c>
      <c r="CK25" s="5"/>
      <c r="CL25" s="5">
        <v>0</v>
      </c>
      <c r="CM25" s="5">
        <v>1</v>
      </c>
      <c r="CN25" s="6" t="s">
        <v>494</v>
      </c>
      <c r="CO25" s="5">
        <v>0</v>
      </c>
      <c r="CP25" s="5">
        <v>0</v>
      </c>
      <c r="CQ25" s="5"/>
      <c r="CR25" s="5" t="s">
        <v>538</v>
      </c>
      <c r="CS25" s="5">
        <v>1</v>
      </c>
      <c r="CT25" s="5" t="s">
        <v>573</v>
      </c>
      <c r="CU25" s="5"/>
      <c r="CW25" s="5"/>
      <c r="CX25" s="5"/>
      <c r="CY25" s="5"/>
    </row>
    <row r="26" spans="1:103" ht="38.25" x14ac:dyDescent="0.25">
      <c r="A26" s="5" t="s">
        <v>39</v>
      </c>
      <c r="B26" s="5" t="s">
        <v>40</v>
      </c>
      <c r="C26" s="5" t="s">
        <v>40</v>
      </c>
      <c r="D26" s="5"/>
      <c r="E26" s="5" t="s">
        <v>41</v>
      </c>
      <c r="F26" s="5" t="s">
        <v>42</v>
      </c>
      <c r="G26" s="5" t="s">
        <v>43</v>
      </c>
      <c r="H26" s="5" t="s">
        <v>238</v>
      </c>
      <c r="I26" s="5">
        <v>0</v>
      </c>
      <c r="J26" s="6"/>
      <c r="K26" s="5">
        <v>1</v>
      </c>
      <c r="L26" s="5">
        <v>80</v>
      </c>
      <c r="M26" s="5">
        <v>0</v>
      </c>
      <c r="N26" s="5">
        <v>0</v>
      </c>
      <c r="O26" s="5">
        <v>0</v>
      </c>
      <c r="P26" s="19">
        <v>0</v>
      </c>
      <c r="Q26" s="5">
        <v>1</v>
      </c>
      <c r="R26" s="5">
        <v>0</v>
      </c>
      <c r="S26" s="5">
        <v>14</v>
      </c>
      <c r="T26" s="5"/>
      <c r="U26" s="5"/>
      <c r="V26" s="5"/>
      <c r="W26" s="5"/>
      <c r="X26" s="5">
        <v>1</v>
      </c>
      <c r="Y26" s="5">
        <v>6</v>
      </c>
      <c r="Z26" s="5" t="s">
        <v>307</v>
      </c>
      <c r="AA26" s="6" t="s">
        <v>315</v>
      </c>
      <c r="AB26" s="5">
        <v>0.94</v>
      </c>
      <c r="AC26" s="5">
        <v>1</v>
      </c>
      <c r="AD26" s="5">
        <v>0</v>
      </c>
      <c r="AE26" s="5">
        <v>0</v>
      </c>
      <c r="AF26" s="5">
        <v>0</v>
      </c>
      <c r="AG26" s="5"/>
      <c r="AH26" s="5">
        <v>1</v>
      </c>
      <c r="AI26" s="5">
        <v>1</v>
      </c>
      <c r="AJ26" s="5">
        <v>3</v>
      </c>
      <c r="AK26" s="22" t="s">
        <v>162</v>
      </c>
      <c r="AL26" s="24" t="s">
        <v>335</v>
      </c>
      <c r="AM26" s="5">
        <v>1.9</v>
      </c>
      <c r="AN26" s="5">
        <v>0</v>
      </c>
      <c r="AO26" s="5">
        <v>0</v>
      </c>
      <c r="AP26" s="5">
        <v>0</v>
      </c>
      <c r="AQ26" s="5">
        <v>0</v>
      </c>
      <c r="AR26" s="5" t="s">
        <v>182</v>
      </c>
      <c r="AS26" s="5">
        <v>1</v>
      </c>
      <c r="AT26" s="5" t="s">
        <v>209</v>
      </c>
      <c r="AU26" s="5">
        <v>0</v>
      </c>
      <c r="AV26" s="5">
        <v>1</v>
      </c>
      <c r="AW26" s="5">
        <v>1</v>
      </c>
      <c r="AX26" s="5">
        <v>0</v>
      </c>
      <c r="AY26" s="5">
        <v>0</v>
      </c>
      <c r="AZ26" s="6"/>
      <c r="BA26" s="5">
        <v>1</v>
      </c>
      <c r="BB26" s="5">
        <v>0</v>
      </c>
      <c r="BC26" s="5">
        <v>1</v>
      </c>
      <c r="BD26" s="24" t="s">
        <v>400</v>
      </c>
      <c r="BE26" s="5">
        <v>1</v>
      </c>
      <c r="BF26" s="5">
        <v>0</v>
      </c>
      <c r="BG26" s="5">
        <v>0</v>
      </c>
      <c r="BH26" s="5">
        <v>0</v>
      </c>
      <c r="BI26" s="5">
        <v>1</v>
      </c>
      <c r="BJ26" s="6" t="s">
        <v>352</v>
      </c>
      <c r="BK26" s="5">
        <v>1</v>
      </c>
      <c r="BL26" s="22" t="s">
        <v>384</v>
      </c>
      <c r="BM26" s="5">
        <v>24</v>
      </c>
      <c r="BN26" s="24" t="s">
        <v>411</v>
      </c>
      <c r="BO26" s="5">
        <v>7</v>
      </c>
      <c r="BP26" s="24" t="s">
        <v>433</v>
      </c>
      <c r="BQ26" s="5">
        <v>1</v>
      </c>
      <c r="BR26" s="5">
        <v>3</v>
      </c>
      <c r="BS26" s="5"/>
      <c r="BT26" s="5">
        <v>2</v>
      </c>
      <c r="BU26" s="5">
        <v>1</v>
      </c>
      <c r="BV26" s="5"/>
      <c r="BW26" s="5">
        <v>0</v>
      </c>
      <c r="BX26" s="5">
        <v>1</v>
      </c>
      <c r="BY26" s="5">
        <v>1</v>
      </c>
      <c r="BZ26" s="5"/>
      <c r="CA26" s="5">
        <v>0</v>
      </c>
      <c r="CB26" s="5">
        <v>1</v>
      </c>
      <c r="CC26" s="5">
        <v>0</v>
      </c>
      <c r="CD26" s="5">
        <v>0</v>
      </c>
      <c r="CE26" s="6" t="s">
        <v>503</v>
      </c>
      <c r="CF26" s="5">
        <v>0</v>
      </c>
      <c r="CG26" s="13"/>
      <c r="CH26" s="5">
        <v>0</v>
      </c>
      <c r="CI26" s="5">
        <v>1</v>
      </c>
      <c r="CJ26" s="5">
        <v>1</v>
      </c>
      <c r="CK26" s="5">
        <v>1</v>
      </c>
      <c r="CL26" s="5">
        <v>0</v>
      </c>
      <c r="CM26" s="5">
        <v>1</v>
      </c>
      <c r="CN26" s="6" t="s">
        <v>492</v>
      </c>
      <c r="CO26" s="5">
        <v>0</v>
      </c>
      <c r="CP26" s="5">
        <v>0</v>
      </c>
      <c r="CQ26" s="5"/>
      <c r="CR26" s="5" t="s">
        <v>539</v>
      </c>
      <c r="CS26" s="5">
        <v>1</v>
      </c>
      <c r="CT26" s="5" t="s">
        <v>574</v>
      </c>
      <c r="CU26" s="5"/>
      <c r="CW26" s="5"/>
      <c r="CX26" s="5"/>
      <c r="CY26" s="5"/>
    </row>
    <row r="27" spans="1:103" ht="25.5" x14ac:dyDescent="0.25">
      <c r="A27" s="5" t="s">
        <v>103</v>
      </c>
      <c r="B27" s="5" t="s">
        <v>40</v>
      </c>
      <c r="C27" s="5" t="s">
        <v>40</v>
      </c>
      <c r="D27" s="5"/>
      <c r="E27" s="5" t="s">
        <v>92</v>
      </c>
      <c r="F27" s="5" t="s">
        <v>104</v>
      </c>
      <c r="G27" s="5" t="s">
        <v>105</v>
      </c>
      <c r="H27" s="5" t="s">
        <v>238</v>
      </c>
      <c r="I27" s="5">
        <v>0</v>
      </c>
      <c r="J27" s="6"/>
      <c r="K27" s="5">
        <v>1</v>
      </c>
      <c r="L27" s="5">
        <v>80</v>
      </c>
      <c r="M27" s="5">
        <v>0</v>
      </c>
      <c r="N27" s="5">
        <v>0</v>
      </c>
      <c r="O27" s="5">
        <v>1</v>
      </c>
      <c r="P27" s="19">
        <v>0</v>
      </c>
      <c r="Q27" s="5">
        <v>0</v>
      </c>
      <c r="R27" s="5">
        <v>1</v>
      </c>
      <c r="S27" s="5">
        <v>2</v>
      </c>
      <c r="T27" s="5"/>
      <c r="U27" s="5">
        <v>110</v>
      </c>
      <c r="V27" s="5"/>
      <c r="W27" s="5"/>
      <c r="X27" s="5">
        <v>0</v>
      </c>
      <c r="Y27" s="5"/>
      <c r="Z27" s="5"/>
      <c r="AA27" s="6"/>
      <c r="AB27" s="5"/>
      <c r="AC27" s="5">
        <v>0</v>
      </c>
      <c r="AD27" s="5">
        <v>0</v>
      </c>
      <c r="AE27" s="5">
        <v>0</v>
      </c>
      <c r="AF27" s="5">
        <v>0</v>
      </c>
      <c r="AG27" s="5"/>
      <c r="AH27" s="5"/>
      <c r="AI27" s="5">
        <v>1</v>
      </c>
      <c r="AJ27" s="5">
        <v>6</v>
      </c>
      <c r="AK27" s="22" t="s">
        <v>67</v>
      </c>
      <c r="AL27" s="24" t="s">
        <v>338</v>
      </c>
      <c r="AM27" s="5">
        <v>0.5</v>
      </c>
      <c r="AN27" s="5">
        <v>1</v>
      </c>
      <c r="AO27" s="5">
        <v>0</v>
      </c>
      <c r="AP27" s="5">
        <v>0</v>
      </c>
      <c r="AQ27" s="5">
        <v>0</v>
      </c>
      <c r="AR27" s="5"/>
      <c r="AS27" s="5">
        <v>1</v>
      </c>
      <c r="AT27" s="5" t="s">
        <v>466</v>
      </c>
      <c r="AU27" s="5">
        <v>0</v>
      </c>
      <c r="AV27" s="5">
        <v>1</v>
      </c>
      <c r="AW27" s="5">
        <v>1</v>
      </c>
      <c r="AX27" s="5">
        <v>0</v>
      </c>
      <c r="AY27" s="5">
        <v>0</v>
      </c>
      <c r="AZ27" s="6"/>
      <c r="BA27" s="5">
        <v>1</v>
      </c>
      <c r="BB27" s="5">
        <v>0</v>
      </c>
      <c r="BC27" s="5">
        <v>1</v>
      </c>
      <c r="BD27" s="24" t="s">
        <v>400</v>
      </c>
      <c r="BE27" s="5">
        <v>1</v>
      </c>
      <c r="BF27" s="5">
        <v>0</v>
      </c>
      <c r="BG27" s="5">
        <v>0</v>
      </c>
      <c r="BH27" s="5">
        <v>0</v>
      </c>
      <c r="BI27" s="5">
        <v>1</v>
      </c>
      <c r="BJ27" s="24" t="s">
        <v>362</v>
      </c>
      <c r="BK27" s="5">
        <v>1</v>
      </c>
      <c r="BL27" s="22" t="s">
        <v>384</v>
      </c>
      <c r="BM27" s="5">
        <v>24</v>
      </c>
      <c r="BN27" s="24" t="s">
        <v>411</v>
      </c>
      <c r="BO27" s="5">
        <v>4</v>
      </c>
      <c r="BP27" s="24" t="s">
        <v>426</v>
      </c>
      <c r="BQ27" s="5">
        <v>1</v>
      </c>
      <c r="BR27" s="5">
        <v>2</v>
      </c>
      <c r="BS27" s="5"/>
      <c r="BT27" s="5"/>
      <c r="BU27" s="5">
        <v>2</v>
      </c>
      <c r="BV27" s="5"/>
      <c r="BW27" s="5">
        <v>0</v>
      </c>
      <c r="BX27" s="5">
        <v>0</v>
      </c>
      <c r="BY27" s="5">
        <v>1</v>
      </c>
      <c r="BZ27" s="5"/>
      <c r="CA27" s="5">
        <v>0</v>
      </c>
      <c r="CB27" s="5">
        <v>1</v>
      </c>
      <c r="CC27" s="5">
        <v>1</v>
      </c>
      <c r="CD27" s="5">
        <v>1</v>
      </c>
      <c r="CE27" s="6" t="s">
        <v>500</v>
      </c>
      <c r="CF27" s="5">
        <v>1</v>
      </c>
      <c r="CG27" s="13" t="s">
        <v>515</v>
      </c>
      <c r="CH27" s="5">
        <v>0</v>
      </c>
      <c r="CI27" s="5">
        <v>1</v>
      </c>
      <c r="CJ27" s="5">
        <v>1</v>
      </c>
      <c r="CK27" s="5">
        <v>12</v>
      </c>
      <c r="CL27" s="5">
        <v>0</v>
      </c>
      <c r="CM27" s="5">
        <v>1</v>
      </c>
      <c r="CN27" s="6" t="s">
        <v>484</v>
      </c>
      <c r="CO27" s="5">
        <v>0</v>
      </c>
      <c r="CP27" s="5">
        <v>0</v>
      </c>
      <c r="CQ27" s="5"/>
      <c r="CR27" s="5" t="s">
        <v>540</v>
      </c>
      <c r="CS27" s="5">
        <v>1</v>
      </c>
      <c r="CT27" s="6" t="s">
        <v>577</v>
      </c>
      <c r="CU27" s="5"/>
      <c r="CW27" s="5"/>
      <c r="CX27" s="5"/>
      <c r="CY27" s="5"/>
    </row>
    <row r="28" spans="1:103" ht="25.5" x14ac:dyDescent="0.25">
      <c r="A28" s="5" t="s">
        <v>106</v>
      </c>
      <c r="B28" s="5" t="s">
        <v>40</v>
      </c>
      <c r="C28" s="5" t="s">
        <v>40</v>
      </c>
      <c r="D28" s="5"/>
      <c r="E28" s="5" t="s">
        <v>108</v>
      </c>
      <c r="F28" s="5" t="s">
        <v>104</v>
      </c>
      <c r="G28" s="5" t="s">
        <v>109</v>
      </c>
      <c r="H28" s="5" t="s">
        <v>238</v>
      </c>
      <c r="I28" s="5">
        <v>0</v>
      </c>
      <c r="J28" s="6"/>
      <c r="K28" s="5">
        <v>1</v>
      </c>
      <c r="L28" s="5">
        <v>20</v>
      </c>
      <c r="M28" s="5">
        <v>0</v>
      </c>
      <c r="N28" s="5">
        <v>0</v>
      </c>
      <c r="O28" s="5">
        <v>1</v>
      </c>
      <c r="P28" s="19">
        <v>0</v>
      </c>
      <c r="Q28" s="5">
        <v>0</v>
      </c>
      <c r="R28" s="5">
        <v>0</v>
      </c>
      <c r="S28" s="5"/>
      <c r="T28" s="5"/>
      <c r="U28" s="5">
        <v>10</v>
      </c>
      <c r="V28" s="5"/>
      <c r="W28" s="5"/>
      <c r="X28" s="5">
        <v>1</v>
      </c>
      <c r="Y28" s="5">
        <v>3</v>
      </c>
      <c r="Z28" s="5" t="s">
        <v>107</v>
      </c>
      <c r="AA28" s="6" t="s">
        <v>316</v>
      </c>
      <c r="AB28" s="5">
        <v>1</v>
      </c>
      <c r="AC28" s="5">
        <v>1</v>
      </c>
      <c r="AD28" s="5">
        <v>0</v>
      </c>
      <c r="AE28" s="5">
        <v>0</v>
      </c>
      <c r="AF28" s="5">
        <v>0</v>
      </c>
      <c r="AG28" s="5"/>
      <c r="AH28" s="5">
        <v>1</v>
      </c>
      <c r="AI28" s="5">
        <v>1</v>
      </c>
      <c r="AJ28" s="5">
        <v>1</v>
      </c>
      <c r="AK28" s="22" t="s">
        <v>289</v>
      </c>
      <c r="AL28" s="24" t="s">
        <v>339</v>
      </c>
      <c r="AM28" s="5"/>
      <c r="AN28" s="5">
        <v>1</v>
      </c>
      <c r="AO28" s="5">
        <v>0</v>
      </c>
      <c r="AP28" s="5">
        <v>0</v>
      </c>
      <c r="AQ28" s="5">
        <v>0</v>
      </c>
      <c r="AR28" s="5"/>
      <c r="AS28" s="5">
        <v>1</v>
      </c>
      <c r="AT28" s="5" t="s">
        <v>467</v>
      </c>
      <c r="AU28" s="5">
        <v>0</v>
      </c>
      <c r="AV28" s="5">
        <v>1</v>
      </c>
      <c r="AW28" s="5">
        <v>1</v>
      </c>
      <c r="AX28" s="5">
        <v>0</v>
      </c>
      <c r="AY28" s="5">
        <v>0</v>
      </c>
      <c r="AZ28" s="6"/>
      <c r="BA28" s="5">
        <v>1</v>
      </c>
      <c r="BB28" s="5">
        <v>0</v>
      </c>
      <c r="BC28" s="5">
        <v>0</v>
      </c>
      <c r="BD28" s="24" t="s">
        <v>400</v>
      </c>
      <c r="BE28" s="5">
        <v>1</v>
      </c>
      <c r="BF28" s="5">
        <v>0</v>
      </c>
      <c r="BG28" s="5">
        <v>0</v>
      </c>
      <c r="BH28" s="5">
        <v>0</v>
      </c>
      <c r="BI28" s="5">
        <v>0</v>
      </c>
      <c r="BJ28" s="6"/>
      <c r="BK28" s="5"/>
      <c r="BL28" s="5"/>
      <c r="BM28" s="5">
        <v>12</v>
      </c>
      <c r="BN28" s="6" t="s">
        <v>401</v>
      </c>
      <c r="BO28" s="5">
        <v>7</v>
      </c>
      <c r="BP28" s="24" t="s">
        <v>433</v>
      </c>
      <c r="BQ28" s="5">
        <v>1</v>
      </c>
      <c r="BR28" s="5">
        <v>3</v>
      </c>
      <c r="BS28" s="5"/>
      <c r="BT28" s="5">
        <v>3</v>
      </c>
      <c r="BU28" s="5"/>
      <c r="BV28" s="5"/>
      <c r="BW28" s="5">
        <v>0</v>
      </c>
      <c r="BX28" s="5">
        <v>0</v>
      </c>
      <c r="BY28" s="5">
        <v>1</v>
      </c>
      <c r="BZ28" s="5"/>
      <c r="CA28" s="5">
        <v>0</v>
      </c>
      <c r="CB28" s="5">
        <v>1</v>
      </c>
      <c r="CC28" s="5">
        <v>1</v>
      </c>
      <c r="CD28" s="5">
        <v>1</v>
      </c>
      <c r="CE28" s="6" t="s">
        <v>500</v>
      </c>
      <c r="CF28" s="5">
        <v>1</v>
      </c>
      <c r="CG28" s="13" t="s">
        <v>515</v>
      </c>
      <c r="CH28" s="5">
        <v>0</v>
      </c>
      <c r="CI28" s="5">
        <v>0</v>
      </c>
      <c r="CJ28" s="5">
        <v>0</v>
      </c>
      <c r="CK28" s="5"/>
      <c r="CL28" s="5">
        <v>0</v>
      </c>
      <c r="CM28" s="5">
        <v>1</v>
      </c>
      <c r="CN28" s="6" t="s">
        <v>495</v>
      </c>
      <c r="CO28" s="5">
        <v>0</v>
      </c>
      <c r="CP28" s="5">
        <v>0</v>
      </c>
      <c r="CQ28" s="5"/>
      <c r="CR28" s="5" t="s">
        <v>541</v>
      </c>
      <c r="CS28" s="5">
        <v>0</v>
      </c>
      <c r="CT28" s="5" t="s">
        <v>575</v>
      </c>
      <c r="CU28" s="5"/>
      <c r="CW28" s="5"/>
      <c r="CX28" s="5"/>
      <c r="CY28" s="5"/>
    </row>
    <row r="29" spans="1:103" x14ac:dyDescent="0.25">
      <c r="A29" s="5" t="s">
        <v>149</v>
      </c>
      <c r="B29" s="5" t="s">
        <v>1</v>
      </c>
      <c r="C29" s="5" t="s">
        <v>101</v>
      </c>
      <c r="D29" s="5" t="s">
        <v>101</v>
      </c>
      <c r="E29" s="5" t="s">
        <v>151</v>
      </c>
      <c r="F29" s="5" t="s">
        <v>152</v>
      </c>
      <c r="G29" s="5" t="s">
        <v>153</v>
      </c>
      <c r="H29" s="5" t="s">
        <v>269</v>
      </c>
      <c r="I29" s="5">
        <v>0</v>
      </c>
      <c r="J29" s="6"/>
      <c r="K29" s="5">
        <v>1</v>
      </c>
      <c r="L29" s="5">
        <v>417</v>
      </c>
      <c r="M29" s="5">
        <v>0</v>
      </c>
      <c r="N29" s="5">
        <v>0</v>
      </c>
      <c r="O29" s="5">
        <v>0</v>
      </c>
      <c r="P29" s="19">
        <v>1</v>
      </c>
      <c r="Q29" s="5">
        <v>1</v>
      </c>
      <c r="R29" s="5">
        <v>1</v>
      </c>
      <c r="S29" s="5"/>
      <c r="T29" s="5"/>
      <c r="U29" s="5"/>
      <c r="V29" s="5"/>
      <c r="W29" s="5"/>
      <c r="X29" s="5">
        <v>1</v>
      </c>
      <c r="Y29" s="5">
        <v>2</v>
      </c>
      <c r="Z29" s="5" t="s">
        <v>150</v>
      </c>
      <c r="AA29" s="6" t="s">
        <v>313</v>
      </c>
      <c r="AB29" s="5"/>
      <c r="AC29" s="5">
        <v>0</v>
      </c>
      <c r="AD29" s="5">
        <v>1</v>
      </c>
      <c r="AE29" s="5">
        <v>0</v>
      </c>
      <c r="AF29" s="5">
        <v>0</v>
      </c>
      <c r="AG29" s="5"/>
      <c r="AH29" s="5">
        <v>0</v>
      </c>
      <c r="AI29" s="5">
        <v>1</v>
      </c>
      <c r="AJ29" s="5">
        <v>2</v>
      </c>
      <c r="AK29" s="5" t="s">
        <v>150</v>
      </c>
      <c r="AL29" s="24" t="s">
        <v>313</v>
      </c>
      <c r="AM29" s="5"/>
      <c r="AN29" s="5">
        <v>0</v>
      </c>
      <c r="AO29" s="5">
        <v>1</v>
      </c>
      <c r="AP29" s="5">
        <v>0</v>
      </c>
      <c r="AQ29" s="5">
        <v>0</v>
      </c>
      <c r="AR29" s="5"/>
      <c r="AS29" s="5">
        <v>0</v>
      </c>
      <c r="AT29" s="5" t="s">
        <v>468</v>
      </c>
      <c r="AU29" s="5">
        <v>1</v>
      </c>
      <c r="AV29" s="5">
        <v>0</v>
      </c>
      <c r="AW29" s="5">
        <v>0</v>
      </c>
      <c r="AX29" s="5">
        <v>0</v>
      </c>
      <c r="AY29" s="5">
        <v>0</v>
      </c>
      <c r="AZ29" s="24" t="s">
        <v>390</v>
      </c>
      <c r="BA29" s="5">
        <v>1</v>
      </c>
      <c r="BB29" s="5">
        <v>1</v>
      </c>
      <c r="BC29" s="5">
        <v>0</v>
      </c>
      <c r="BD29" s="6"/>
      <c r="BE29" s="5">
        <v>0</v>
      </c>
      <c r="BF29" s="5">
        <v>0</v>
      </c>
      <c r="BG29" s="5">
        <v>0</v>
      </c>
      <c r="BH29" s="5">
        <v>0</v>
      </c>
      <c r="BI29" s="5">
        <v>1</v>
      </c>
      <c r="BJ29" s="6" t="s">
        <v>352</v>
      </c>
      <c r="BK29" s="5">
        <v>0</v>
      </c>
      <c r="BL29" s="5"/>
      <c r="BM29" s="5">
        <v>60</v>
      </c>
      <c r="BN29" s="24" t="s">
        <v>413</v>
      </c>
      <c r="BO29" s="5">
        <v>5</v>
      </c>
      <c r="BP29" s="24" t="s">
        <v>434</v>
      </c>
      <c r="BQ29" s="5">
        <v>1</v>
      </c>
      <c r="BR29" s="5">
        <v>3</v>
      </c>
      <c r="BS29" s="5">
        <v>1</v>
      </c>
      <c r="BT29" s="5">
        <v>1</v>
      </c>
      <c r="BU29" s="5">
        <v>1</v>
      </c>
      <c r="BV29" s="5"/>
      <c r="BW29" s="5">
        <v>0</v>
      </c>
      <c r="BX29" s="5">
        <v>1</v>
      </c>
      <c r="BY29" s="5">
        <v>0</v>
      </c>
      <c r="BZ29" s="5"/>
      <c r="CA29" s="5">
        <v>0</v>
      </c>
      <c r="CB29" s="5">
        <v>1</v>
      </c>
      <c r="CC29" s="5">
        <v>1</v>
      </c>
      <c r="CD29" s="5">
        <v>1</v>
      </c>
      <c r="CE29" s="6" t="s">
        <v>503</v>
      </c>
      <c r="CF29" s="5">
        <v>1</v>
      </c>
      <c r="CG29" s="13" t="s">
        <v>515</v>
      </c>
      <c r="CH29" s="5">
        <v>0</v>
      </c>
      <c r="CI29" s="5">
        <v>1</v>
      </c>
      <c r="CJ29" s="5">
        <v>2</v>
      </c>
      <c r="CK29" s="5">
        <v>2</v>
      </c>
      <c r="CL29" s="5">
        <v>0</v>
      </c>
      <c r="CM29" s="5">
        <v>0</v>
      </c>
      <c r="CN29" s="6"/>
      <c r="CO29" s="5">
        <v>0</v>
      </c>
      <c r="CP29" s="5">
        <v>0</v>
      </c>
      <c r="CQ29" s="5"/>
      <c r="CR29" s="5" t="s">
        <v>485</v>
      </c>
      <c r="CS29" s="5"/>
      <c r="CT29" s="5" t="s">
        <v>485</v>
      </c>
      <c r="CU29" s="5"/>
      <c r="CW29" s="5">
        <v>2</v>
      </c>
      <c r="CX29" s="5"/>
      <c r="CY29" s="5">
        <v>5</v>
      </c>
    </row>
    <row r="30" spans="1:103" ht="25.5" x14ac:dyDescent="0.25">
      <c r="A30" s="5" t="s">
        <v>156</v>
      </c>
      <c r="B30" s="5" t="s">
        <v>1</v>
      </c>
      <c r="C30" s="5" t="s">
        <v>157</v>
      </c>
      <c r="D30" s="5" t="s">
        <v>101</v>
      </c>
      <c r="E30" s="5" t="s">
        <v>158</v>
      </c>
      <c r="F30" s="5" t="s">
        <v>159</v>
      </c>
      <c r="G30" s="5" t="s">
        <v>160</v>
      </c>
      <c r="H30" s="5" t="s">
        <v>238</v>
      </c>
      <c r="I30" s="5">
        <v>0</v>
      </c>
      <c r="J30" s="6"/>
      <c r="K30" s="5">
        <v>1</v>
      </c>
      <c r="L30" s="5">
        <v>300</v>
      </c>
      <c r="M30" s="5">
        <v>0</v>
      </c>
      <c r="N30" s="5">
        <v>0</v>
      </c>
      <c r="O30" s="5">
        <v>1</v>
      </c>
      <c r="P30" s="19">
        <v>0</v>
      </c>
      <c r="Q30" s="5">
        <v>0</v>
      </c>
      <c r="R30" s="5">
        <v>1</v>
      </c>
      <c r="S30" s="5">
        <v>10</v>
      </c>
      <c r="T30" s="5"/>
      <c r="U30" s="5"/>
      <c r="V30" s="5"/>
      <c r="W30" s="5"/>
      <c r="X30" s="5">
        <v>1</v>
      </c>
      <c r="Y30" s="5">
        <v>6</v>
      </c>
      <c r="Z30" s="5" t="s">
        <v>52</v>
      </c>
      <c r="AA30" s="6" t="s">
        <v>317</v>
      </c>
      <c r="AB30" s="5">
        <v>0.6</v>
      </c>
      <c r="AC30" s="5">
        <v>1</v>
      </c>
      <c r="AD30" s="5">
        <v>0</v>
      </c>
      <c r="AE30" s="5">
        <v>0</v>
      </c>
      <c r="AF30" s="5">
        <v>0</v>
      </c>
      <c r="AG30" s="5"/>
      <c r="AH30" s="5">
        <v>1</v>
      </c>
      <c r="AI30" s="5">
        <v>1</v>
      </c>
      <c r="AJ30" s="5">
        <v>6</v>
      </c>
      <c r="AK30" s="5" t="s">
        <v>52</v>
      </c>
      <c r="AL30" s="24" t="s">
        <v>36</v>
      </c>
      <c r="AM30" s="5">
        <v>0.4</v>
      </c>
      <c r="AN30" s="5">
        <v>1</v>
      </c>
      <c r="AO30" s="5">
        <v>0</v>
      </c>
      <c r="AP30" s="5">
        <v>0</v>
      </c>
      <c r="AQ30" s="5">
        <v>0</v>
      </c>
      <c r="AR30" s="5"/>
      <c r="AS30" s="5">
        <v>1</v>
      </c>
      <c r="AT30" s="5" t="s">
        <v>469</v>
      </c>
      <c r="AU30" s="5">
        <v>0</v>
      </c>
      <c r="AV30" s="5">
        <v>1</v>
      </c>
      <c r="AW30" s="5">
        <v>1</v>
      </c>
      <c r="AX30" s="5">
        <v>1</v>
      </c>
      <c r="AY30" s="5">
        <v>0</v>
      </c>
      <c r="AZ30" s="6"/>
      <c r="BA30" s="5">
        <v>1</v>
      </c>
      <c r="BB30" s="5">
        <v>1</v>
      </c>
      <c r="BC30" s="5">
        <v>1</v>
      </c>
      <c r="BD30" s="24" t="s">
        <v>393</v>
      </c>
      <c r="BE30" s="5">
        <v>0</v>
      </c>
      <c r="BF30" s="5">
        <v>0</v>
      </c>
      <c r="BG30" s="5">
        <v>0</v>
      </c>
      <c r="BH30" s="5">
        <v>0</v>
      </c>
      <c r="BI30" s="5">
        <v>1</v>
      </c>
      <c r="BJ30" s="24" t="s">
        <v>363</v>
      </c>
      <c r="BK30" s="5">
        <v>0</v>
      </c>
      <c r="BL30" s="5"/>
      <c r="BM30" s="5">
        <v>8</v>
      </c>
      <c r="BN30" s="24" t="s">
        <v>414</v>
      </c>
      <c r="BO30" s="5">
        <v>4</v>
      </c>
      <c r="BP30" s="24" t="s">
        <v>431</v>
      </c>
      <c r="BQ30" s="5">
        <v>1</v>
      </c>
      <c r="BR30" s="5">
        <v>2</v>
      </c>
      <c r="BS30" s="5"/>
      <c r="BT30" s="5">
        <v>2</v>
      </c>
      <c r="BU30" s="5"/>
      <c r="BV30" s="5"/>
      <c r="BW30" s="5">
        <v>0</v>
      </c>
      <c r="BX30" s="5">
        <v>1</v>
      </c>
      <c r="BY30" s="5">
        <v>1</v>
      </c>
      <c r="BZ30" s="5"/>
      <c r="CA30" s="5">
        <v>0</v>
      </c>
      <c r="CB30" s="5">
        <v>1</v>
      </c>
      <c r="CC30" s="5">
        <v>0</v>
      </c>
      <c r="CD30" s="5">
        <v>0</v>
      </c>
      <c r="CE30" s="6" t="s">
        <v>504</v>
      </c>
      <c r="CF30" s="5">
        <v>0</v>
      </c>
      <c r="CG30" s="13"/>
      <c r="CH30" s="5">
        <v>0</v>
      </c>
      <c r="CI30" s="5">
        <v>1</v>
      </c>
      <c r="CJ30" s="5">
        <v>2</v>
      </c>
      <c r="CK30" s="5">
        <v>5</v>
      </c>
      <c r="CL30" s="5">
        <v>0</v>
      </c>
      <c r="CM30" s="5">
        <v>1</v>
      </c>
      <c r="CN30" s="6" t="s">
        <v>308</v>
      </c>
      <c r="CO30" s="5">
        <v>1</v>
      </c>
      <c r="CP30" s="5">
        <v>0</v>
      </c>
      <c r="CQ30" s="5"/>
      <c r="CR30" s="5" t="s">
        <v>542</v>
      </c>
      <c r="CS30" s="5">
        <v>1</v>
      </c>
      <c r="CT30" s="5" t="s">
        <v>576</v>
      </c>
      <c r="CU30" s="5"/>
      <c r="CW30" s="5">
        <v>2</v>
      </c>
      <c r="CX30" s="5">
        <v>1.5</v>
      </c>
      <c r="CY30" s="5"/>
    </row>
    <row r="31" spans="1:103" x14ac:dyDescent="0.25">
      <c r="A31" s="5" t="s">
        <v>100</v>
      </c>
      <c r="B31" s="5" t="s">
        <v>1</v>
      </c>
      <c r="C31" s="5" t="s">
        <v>101</v>
      </c>
      <c r="D31" s="5" t="s">
        <v>101</v>
      </c>
      <c r="E31" s="5"/>
      <c r="F31" s="5" t="s">
        <v>102</v>
      </c>
      <c r="G31" s="5"/>
      <c r="H31" s="5" t="s">
        <v>268</v>
      </c>
      <c r="I31" s="5">
        <v>0</v>
      </c>
      <c r="J31" s="6"/>
      <c r="K31" s="5">
        <v>0</v>
      </c>
      <c r="L31" s="5"/>
      <c r="M31" s="5"/>
      <c r="N31" s="5"/>
      <c r="O31" s="5"/>
      <c r="P31" s="19"/>
      <c r="Q31" s="5"/>
      <c r="R31" s="5"/>
      <c r="S31" s="5"/>
      <c r="T31" s="5"/>
      <c r="U31" s="5"/>
      <c r="V31" s="5"/>
      <c r="W31" s="5"/>
      <c r="X31" s="5"/>
      <c r="Y31" s="5"/>
      <c r="Z31" s="5"/>
      <c r="AA31" s="6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6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6"/>
      <c r="BA31" s="5"/>
      <c r="BB31" s="5"/>
      <c r="BC31" s="5"/>
      <c r="BD31" s="6"/>
      <c r="BE31" s="5"/>
      <c r="BF31" s="5"/>
      <c r="BG31" s="5"/>
      <c r="BH31" s="5"/>
      <c r="BI31" s="5"/>
      <c r="BJ31" s="6"/>
      <c r="BK31" s="5"/>
      <c r="BL31" s="5"/>
      <c r="BM31" s="5"/>
      <c r="BN31" s="6"/>
      <c r="BO31" s="5"/>
      <c r="BP31" s="6"/>
      <c r="BQ31" s="5">
        <v>1</v>
      </c>
      <c r="BR31" s="5">
        <v>2</v>
      </c>
      <c r="BS31" s="5"/>
      <c r="BT31" s="5">
        <v>1</v>
      </c>
      <c r="BU31" s="5">
        <v>1</v>
      </c>
      <c r="BV31" s="5"/>
      <c r="BW31" s="5">
        <v>1</v>
      </c>
      <c r="BX31" s="5">
        <v>0</v>
      </c>
      <c r="BY31" s="5">
        <v>0</v>
      </c>
      <c r="BZ31" s="5"/>
      <c r="CA31" s="5">
        <v>1</v>
      </c>
      <c r="CB31" s="5">
        <v>1</v>
      </c>
      <c r="CC31" s="5">
        <v>1</v>
      </c>
      <c r="CD31" s="5">
        <v>1</v>
      </c>
      <c r="CE31" s="6"/>
      <c r="CF31" s="5">
        <v>1</v>
      </c>
      <c r="CG31" s="5" t="s">
        <v>516</v>
      </c>
      <c r="CH31" s="5">
        <v>1</v>
      </c>
      <c r="CI31" s="5">
        <v>0</v>
      </c>
      <c r="CJ31" s="5">
        <v>0</v>
      </c>
      <c r="CK31" s="5"/>
      <c r="CL31" s="5">
        <v>0</v>
      </c>
      <c r="CM31" s="5">
        <v>0</v>
      </c>
      <c r="CN31" s="6"/>
      <c r="CO31" s="5">
        <v>0</v>
      </c>
      <c r="CP31" s="5">
        <v>0</v>
      </c>
      <c r="CQ31" s="5"/>
      <c r="CR31" s="5" t="s">
        <v>543</v>
      </c>
      <c r="CS31" s="5">
        <v>1</v>
      </c>
      <c r="CT31" s="5" t="s">
        <v>576</v>
      </c>
      <c r="CU31" s="5"/>
      <c r="CW31" s="5"/>
      <c r="CX31" s="5"/>
      <c r="CY31" s="5"/>
    </row>
    <row r="32" spans="1:103" ht="25.5" x14ac:dyDescent="0.25">
      <c r="A32" s="5" t="s">
        <v>134</v>
      </c>
      <c r="B32" s="5" t="s">
        <v>1</v>
      </c>
      <c r="C32" s="5" t="s">
        <v>136</v>
      </c>
      <c r="D32" s="5"/>
      <c r="E32" s="5" t="s">
        <v>137</v>
      </c>
      <c r="F32" s="5" t="s">
        <v>138</v>
      </c>
      <c r="G32" s="5" t="s">
        <v>139</v>
      </c>
      <c r="H32" s="5" t="s">
        <v>238</v>
      </c>
      <c r="I32" s="5">
        <v>1</v>
      </c>
      <c r="J32" s="6" t="s">
        <v>280</v>
      </c>
      <c r="K32" s="5">
        <v>1</v>
      </c>
      <c r="L32" s="5">
        <v>24</v>
      </c>
      <c r="M32" s="5">
        <v>0</v>
      </c>
      <c r="N32" s="5">
        <v>0</v>
      </c>
      <c r="O32" s="5">
        <v>0</v>
      </c>
      <c r="P32" s="19">
        <v>0</v>
      </c>
      <c r="Q32" s="5">
        <v>0</v>
      </c>
      <c r="R32" s="5">
        <v>1</v>
      </c>
      <c r="S32" s="5">
        <v>9</v>
      </c>
      <c r="T32" s="5"/>
      <c r="U32" s="5"/>
      <c r="V32" s="5"/>
      <c r="W32" s="5"/>
      <c r="X32" s="5">
        <v>0</v>
      </c>
      <c r="Y32" s="5"/>
      <c r="Z32" s="5"/>
      <c r="AA32" s="6"/>
      <c r="AB32" s="5"/>
      <c r="AC32" s="5">
        <v>0</v>
      </c>
      <c r="AD32" s="5">
        <v>0</v>
      </c>
      <c r="AE32" s="5">
        <v>0</v>
      </c>
      <c r="AF32" s="5">
        <v>0</v>
      </c>
      <c r="AG32" s="5"/>
      <c r="AH32" s="5">
        <v>1</v>
      </c>
      <c r="AI32" s="5">
        <v>1</v>
      </c>
      <c r="AJ32" s="5">
        <v>4</v>
      </c>
      <c r="AK32" s="5" t="s">
        <v>135</v>
      </c>
      <c r="AL32" s="24" t="s">
        <v>36</v>
      </c>
      <c r="AM32" s="5">
        <v>2</v>
      </c>
      <c r="AN32" s="5">
        <v>1</v>
      </c>
      <c r="AO32" s="5">
        <v>0</v>
      </c>
      <c r="AP32" s="5">
        <v>0</v>
      </c>
      <c r="AQ32" s="5">
        <v>0</v>
      </c>
      <c r="AR32" s="5"/>
      <c r="AS32" s="5">
        <v>1</v>
      </c>
      <c r="AT32" s="5" t="s">
        <v>470</v>
      </c>
      <c r="AU32" s="5">
        <v>0</v>
      </c>
      <c r="AV32" s="5">
        <v>1</v>
      </c>
      <c r="AW32" s="5">
        <v>1</v>
      </c>
      <c r="AX32" s="5">
        <v>0</v>
      </c>
      <c r="AY32" s="5">
        <v>1</v>
      </c>
      <c r="AZ32" s="6"/>
      <c r="BA32" s="5">
        <v>1</v>
      </c>
      <c r="BB32" s="5">
        <v>0</v>
      </c>
      <c r="BC32" s="5">
        <v>1</v>
      </c>
      <c r="BD32" s="6"/>
      <c r="BE32" s="5">
        <v>1</v>
      </c>
      <c r="BF32" s="5">
        <v>0</v>
      </c>
      <c r="BG32" s="5">
        <v>0</v>
      </c>
      <c r="BH32" s="5">
        <v>1</v>
      </c>
      <c r="BI32" s="5">
        <v>1</v>
      </c>
      <c r="BJ32" s="6" t="s">
        <v>352</v>
      </c>
      <c r="BK32" s="5">
        <v>1</v>
      </c>
      <c r="BL32" s="22" t="s">
        <v>384</v>
      </c>
      <c r="BM32" s="5">
        <v>12</v>
      </c>
      <c r="BN32" s="24" t="s">
        <v>413</v>
      </c>
      <c r="BO32" s="5">
        <v>5</v>
      </c>
      <c r="BP32" s="24" t="s">
        <v>432</v>
      </c>
      <c r="BQ32" s="5">
        <v>1</v>
      </c>
      <c r="BR32" s="5">
        <v>3</v>
      </c>
      <c r="BS32" s="5"/>
      <c r="BT32" s="5">
        <v>2</v>
      </c>
      <c r="BU32" s="5">
        <v>1</v>
      </c>
      <c r="BV32" s="5"/>
      <c r="BW32" s="5">
        <v>0</v>
      </c>
      <c r="BX32" s="5">
        <v>1</v>
      </c>
      <c r="BY32" s="5">
        <v>1</v>
      </c>
      <c r="BZ32" s="5"/>
      <c r="CA32" s="5">
        <v>1</v>
      </c>
      <c r="CB32" s="5">
        <v>1</v>
      </c>
      <c r="CC32" s="5">
        <v>1</v>
      </c>
      <c r="CD32" s="5">
        <v>0</v>
      </c>
      <c r="CE32" s="6"/>
      <c r="CF32" s="5">
        <v>1</v>
      </c>
      <c r="CG32" s="5" t="s">
        <v>515</v>
      </c>
      <c r="CH32" s="5">
        <v>0</v>
      </c>
      <c r="CI32" s="5">
        <v>1</v>
      </c>
      <c r="CJ32" s="5">
        <v>3</v>
      </c>
      <c r="CK32" s="5">
        <v>3</v>
      </c>
      <c r="CL32" s="5">
        <v>0</v>
      </c>
      <c r="CM32" s="5">
        <v>1</v>
      </c>
      <c r="CN32" s="6" t="s">
        <v>523</v>
      </c>
      <c r="CO32" s="5">
        <v>1</v>
      </c>
      <c r="CP32" s="5">
        <v>0</v>
      </c>
      <c r="CQ32" s="5"/>
      <c r="CR32" s="5" t="s">
        <v>544</v>
      </c>
      <c r="CS32" s="5">
        <v>1</v>
      </c>
      <c r="CT32" s="5" t="s">
        <v>578</v>
      </c>
      <c r="CU32" s="5"/>
      <c r="CW32" s="5">
        <v>1.25</v>
      </c>
      <c r="CX32" s="5">
        <v>1.67</v>
      </c>
      <c r="CY32" s="5">
        <v>3</v>
      </c>
    </row>
    <row r="33" spans="1:103" ht="38.25" x14ac:dyDescent="0.25">
      <c r="A33" s="5" t="s">
        <v>143</v>
      </c>
      <c r="B33" s="5" t="s">
        <v>1</v>
      </c>
      <c r="C33" s="5" t="s">
        <v>136</v>
      </c>
      <c r="D33" s="5"/>
      <c r="E33" s="5" t="s">
        <v>137</v>
      </c>
      <c r="F33" s="5" t="s">
        <v>145</v>
      </c>
      <c r="G33" s="5"/>
      <c r="H33" s="5" t="s">
        <v>238</v>
      </c>
      <c r="I33" s="5">
        <v>1</v>
      </c>
      <c r="J33" s="6" t="s">
        <v>281</v>
      </c>
      <c r="K33" s="5">
        <v>1</v>
      </c>
      <c r="L33" s="5">
        <v>120</v>
      </c>
      <c r="M33" s="5">
        <v>0</v>
      </c>
      <c r="N33" s="5">
        <v>0</v>
      </c>
      <c r="O33" s="5">
        <v>0</v>
      </c>
      <c r="P33" s="19">
        <v>1</v>
      </c>
      <c r="Q33" s="5">
        <v>0</v>
      </c>
      <c r="R33" s="5">
        <v>1</v>
      </c>
      <c r="S33" s="5">
        <v>12</v>
      </c>
      <c r="T33" s="5"/>
      <c r="U33" s="5"/>
      <c r="V33" s="5"/>
      <c r="W33" s="5"/>
      <c r="X33" s="5">
        <v>1</v>
      </c>
      <c r="Y33" s="5">
        <v>3</v>
      </c>
      <c r="Z33" s="5" t="s">
        <v>144</v>
      </c>
      <c r="AA33" s="6" t="s">
        <v>319</v>
      </c>
      <c r="AB33" s="5">
        <v>1</v>
      </c>
      <c r="AC33" s="5">
        <v>1</v>
      </c>
      <c r="AD33" s="5">
        <v>0</v>
      </c>
      <c r="AE33" s="5">
        <v>0</v>
      </c>
      <c r="AF33" s="5">
        <v>0</v>
      </c>
      <c r="AG33" s="5"/>
      <c r="AH33" s="5">
        <v>1</v>
      </c>
      <c r="AI33" s="5">
        <v>1</v>
      </c>
      <c r="AJ33" s="5">
        <v>3</v>
      </c>
      <c r="AK33" s="22" t="s">
        <v>331</v>
      </c>
      <c r="AL33" s="24" t="s">
        <v>340</v>
      </c>
      <c r="AM33" s="5">
        <v>1</v>
      </c>
      <c r="AN33" s="5">
        <v>1</v>
      </c>
      <c r="AO33" s="5">
        <v>0</v>
      </c>
      <c r="AP33" s="5">
        <v>0</v>
      </c>
      <c r="AQ33" s="5">
        <v>0</v>
      </c>
      <c r="AR33" s="5"/>
      <c r="AS33" s="5">
        <v>1</v>
      </c>
      <c r="AT33" s="5" t="s">
        <v>209</v>
      </c>
      <c r="AU33" s="5">
        <v>0</v>
      </c>
      <c r="AV33" s="5">
        <v>1</v>
      </c>
      <c r="AW33" s="5">
        <v>1</v>
      </c>
      <c r="AX33" s="5">
        <v>0</v>
      </c>
      <c r="AY33" s="5">
        <v>1</v>
      </c>
      <c r="AZ33" s="6"/>
      <c r="BA33" s="5">
        <v>1</v>
      </c>
      <c r="BB33" s="5">
        <v>0</v>
      </c>
      <c r="BC33" s="5">
        <v>1</v>
      </c>
      <c r="BD33" s="6"/>
      <c r="BE33" s="5">
        <v>0</v>
      </c>
      <c r="BF33" s="5">
        <v>0</v>
      </c>
      <c r="BG33" s="5">
        <v>0</v>
      </c>
      <c r="BH33" s="5">
        <v>1</v>
      </c>
      <c r="BI33" s="5">
        <v>1</v>
      </c>
      <c r="BJ33" s="6" t="s">
        <v>356</v>
      </c>
      <c r="BK33" s="5">
        <v>1</v>
      </c>
      <c r="BL33" s="22" t="s">
        <v>384</v>
      </c>
      <c r="BM33" s="5">
        <v>6</v>
      </c>
      <c r="BN33" s="24" t="s">
        <v>415</v>
      </c>
      <c r="BO33" s="5">
        <v>4</v>
      </c>
      <c r="BP33" s="24" t="s">
        <v>435</v>
      </c>
      <c r="BQ33" s="5">
        <v>1</v>
      </c>
      <c r="BR33" s="5">
        <v>5</v>
      </c>
      <c r="BS33" s="5"/>
      <c r="BT33" s="5">
        <v>4</v>
      </c>
      <c r="BU33" s="5">
        <v>1</v>
      </c>
      <c r="BV33" s="5"/>
      <c r="BW33" s="5">
        <v>0</v>
      </c>
      <c r="BX33" s="5">
        <v>1</v>
      </c>
      <c r="BY33" s="5">
        <v>1</v>
      </c>
      <c r="BZ33" s="5"/>
      <c r="CA33" s="5">
        <v>0</v>
      </c>
      <c r="CB33" s="5">
        <v>1</v>
      </c>
      <c r="CC33" s="5">
        <v>0</v>
      </c>
      <c r="CD33" s="5">
        <v>0</v>
      </c>
      <c r="CE33" s="6"/>
      <c r="CF33" s="5">
        <v>0</v>
      </c>
      <c r="CG33" s="5"/>
      <c r="CH33" s="5">
        <v>0</v>
      </c>
      <c r="CI33" s="5">
        <v>1</v>
      </c>
      <c r="CJ33" s="5">
        <v>4</v>
      </c>
      <c r="CK33" s="5">
        <v>1</v>
      </c>
      <c r="CL33" s="5">
        <v>0</v>
      </c>
      <c r="CM33" s="5">
        <v>1</v>
      </c>
      <c r="CN33" s="6" t="s">
        <v>492</v>
      </c>
      <c r="CO33" s="5">
        <v>1</v>
      </c>
      <c r="CP33" s="5">
        <v>1</v>
      </c>
      <c r="CQ33" s="5">
        <v>1</v>
      </c>
      <c r="CR33" s="5" t="s">
        <v>529</v>
      </c>
      <c r="CS33" s="5">
        <v>1</v>
      </c>
      <c r="CT33" s="5" t="s">
        <v>579</v>
      </c>
      <c r="CU33" s="5"/>
      <c r="CW33" s="5"/>
      <c r="CX33" s="5"/>
      <c r="CY33" s="5"/>
    </row>
    <row r="34" spans="1:103" ht="25.5" x14ac:dyDescent="0.25">
      <c r="A34" s="5" t="s">
        <v>146</v>
      </c>
      <c r="B34" s="5" t="s">
        <v>1</v>
      </c>
      <c r="C34" s="5" t="s">
        <v>101</v>
      </c>
      <c r="D34" s="5"/>
      <c r="E34" s="5" t="s">
        <v>141</v>
      </c>
      <c r="F34" s="5" t="s">
        <v>148</v>
      </c>
      <c r="G34" s="5"/>
      <c r="H34" s="5" t="s">
        <v>238</v>
      </c>
      <c r="I34" s="5">
        <v>0</v>
      </c>
      <c r="J34" s="6"/>
      <c r="K34" s="5">
        <v>1</v>
      </c>
      <c r="L34" s="5">
        <v>20</v>
      </c>
      <c r="M34" s="5">
        <v>1</v>
      </c>
      <c r="N34" s="5">
        <v>0</v>
      </c>
      <c r="O34" s="5">
        <v>0</v>
      </c>
      <c r="P34" s="19">
        <v>0</v>
      </c>
      <c r="Q34" s="5">
        <v>0</v>
      </c>
      <c r="R34" s="5">
        <v>1</v>
      </c>
      <c r="S34" s="5">
        <v>10</v>
      </c>
      <c r="T34" s="5"/>
      <c r="U34" s="5"/>
      <c r="V34" s="5"/>
      <c r="W34" s="5"/>
      <c r="X34" s="5">
        <v>0</v>
      </c>
      <c r="Y34" s="5"/>
      <c r="Z34" s="5"/>
      <c r="AA34" s="6"/>
      <c r="AB34" s="5"/>
      <c r="AC34" s="5">
        <v>0</v>
      </c>
      <c r="AD34" s="5">
        <v>0</v>
      </c>
      <c r="AE34" s="5">
        <v>0</v>
      </c>
      <c r="AF34" s="5">
        <v>0</v>
      </c>
      <c r="AG34" s="5"/>
      <c r="AH34" s="5">
        <v>1</v>
      </c>
      <c r="AI34" s="5">
        <v>1</v>
      </c>
      <c r="AJ34" s="5">
        <v>4</v>
      </c>
      <c r="AK34" s="5" t="s">
        <v>147</v>
      </c>
      <c r="AL34" s="24" t="s">
        <v>341</v>
      </c>
      <c r="AM34" s="5">
        <v>5</v>
      </c>
      <c r="AN34" s="5">
        <v>1</v>
      </c>
      <c r="AO34" s="5">
        <v>0</v>
      </c>
      <c r="AP34" s="5">
        <v>0</v>
      </c>
      <c r="AQ34" s="5">
        <v>0</v>
      </c>
      <c r="AR34" s="5"/>
      <c r="AS34" s="5">
        <v>1</v>
      </c>
      <c r="AT34" s="5" t="s">
        <v>464</v>
      </c>
      <c r="AU34" s="5">
        <v>0</v>
      </c>
      <c r="AV34" s="5">
        <v>0</v>
      </c>
      <c r="AW34" s="5">
        <v>1</v>
      </c>
      <c r="AX34" s="5">
        <v>0</v>
      </c>
      <c r="AY34" s="5">
        <v>0</v>
      </c>
      <c r="AZ34" s="24" t="s">
        <v>391</v>
      </c>
      <c r="BA34" s="5">
        <v>1</v>
      </c>
      <c r="BB34" s="5">
        <v>0</v>
      </c>
      <c r="BC34" s="5">
        <v>0</v>
      </c>
      <c r="BD34" s="6"/>
      <c r="BE34" s="5">
        <v>0</v>
      </c>
      <c r="BF34" s="5">
        <v>0</v>
      </c>
      <c r="BG34" s="5">
        <v>0</v>
      </c>
      <c r="BH34" s="5">
        <v>0</v>
      </c>
      <c r="BI34" s="5">
        <v>1</v>
      </c>
      <c r="BJ34" s="24" t="s">
        <v>364</v>
      </c>
      <c r="BK34" s="5">
        <v>1</v>
      </c>
      <c r="BL34" s="22" t="s">
        <v>384</v>
      </c>
      <c r="BM34" s="5">
        <v>9</v>
      </c>
      <c r="BN34" s="6" t="s">
        <v>398</v>
      </c>
      <c r="BO34" s="5">
        <v>4</v>
      </c>
      <c r="BP34" s="24" t="s">
        <v>436</v>
      </c>
      <c r="BQ34" s="5">
        <v>1</v>
      </c>
      <c r="BR34" s="5">
        <v>2</v>
      </c>
      <c r="BS34" s="5"/>
      <c r="BT34" s="5"/>
      <c r="BU34" s="5">
        <v>2</v>
      </c>
      <c r="BV34" s="5"/>
      <c r="BW34" s="5">
        <v>1</v>
      </c>
      <c r="BX34" s="5">
        <v>0</v>
      </c>
      <c r="BY34" s="5">
        <v>0</v>
      </c>
      <c r="BZ34" s="5"/>
      <c r="CA34" s="5">
        <v>0</v>
      </c>
      <c r="CB34" s="5">
        <v>1</v>
      </c>
      <c r="CC34" s="5">
        <v>0</v>
      </c>
      <c r="CD34" s="5">
        <v>0</v>
      </c>
      <c r="CE34" s="6"/>
      <c r="CF34" s="5">
        <v>0</v>
      </c>
      <c r="CG34" s="5"/>
      <c r="CH34" s="5">
        <v>0</v>
      </c>
      <c r="CI34" s="5">
        <v>1</v>
      </c>
      <c r="CJ34" s="5"/>
      <c r="CK34" s="5">
        <v>15</v>
      </c>
      <c r="CL34" s="5">
        <v>0</v>
      </c>
      <c r="CM34" s="5">
        <v>1</v>
      </c>
      <c r="CN34" s="6" t="s">
        <v>496</v>
      </c>
      <c r="CO34" s="5">
        <v>1</v>
      </c>
      <c r="CP34" s="5">
        <v>1</v>
      </c>
      <c r="CQ34" s="5">
        <v>1</v>
      </c>
      <c r="CR34" s="5" t="s">
        <v>545</v>
      </c>
      <c r="CS34" s="5">
        <v>1</v>
      </c>
      <c r="CT34" s="5" t="s">
        <v>580</v>
      </c>
      <c r="CU34" s="5"/>
      <c r="CW34" s="5">
        <v>1.25</v>
      </c>
      <c r="CX34" s="5">
        <v>6.67</v>
      </c>
      <c r="CY34" s="5">
        <v>5</v>
      </c>
    </row>
    <row r="35" spans="1:103" ht="25.5" x14ac:dyDescent="0.25">
      <c r="A35" s="5" t="s">
        <v>140</v>
      </c>
      <c r="B35" s="5" t="s">
        <v>1</v>
      </c>
      <c r="C35" s="5" t="s">
        <v>101</v>
      </c>
      <c r="D35" s="5"/>
      <c r="E35" s="5" t="s">
        <v>141</v>
      </c>
      <c r="F35" s="5" t="s">
        <v>142</v>
      </c>
      <c r="G35" s="5"/>
      <c r="H35" s="5" t="s">
        <v>238</v>
      </c>
      <c r="I35" s="5">
        <v>0</v>
      </c>
      <c r="J35" s="6"/>
      <c r="K35" s="5">
        <v>1</v>
      </c>
      <c r="L35" s="5">
        <v>80</v>
      </c>
      <c r="M35" s="5">
        <v>0</v>
      </c>
      <c r="N35" s="5">
        <v>0</v>
      </c>
      <c r="O35" s="5">
        <v>0</v>
      </c>
      <c r="P35" s="19">
        <v>1</v>
      </c>
      <c r="Q35" s="5">
        <v>0</v>
      </c>
      <c r="R35" s="5">
        <v>0</v>
      </c>
      <c r="S35" s="5"/>
      <c r="T35" s="5"/>
      <c r="U35" s="5"/>
      <c r="V35" s="5"/>
      <c r="W35" s="5"/>
      <c r="X35" s="5">
        <v>0</v>
      </c>
      <c r="Y35" s="5"/>
      <c r="Z35" s="5"/>
      <c r="AA35" s="6"/>
      <c r="AB35" s="5"/>
      <c r="AC35" s="5">
        <v>0</v>
      </c>
      <c r="AD35" s="5">
        <v>0</v>
      </c>
      <c r="AE35" s="5">
        <v>0</v>
      </c>
      <c r="AF35" s="5">
        <v>0</v>
      </c>
      <c r="AG35" s="5"/>
      <c r="AH35" s="5"/>
      <c r="AI35" s="5">
        <v>1</v>
      </c>
      <c r="AJ35" s="5">
        <v>6</v>
      </c>
      <c r="AK35" s="22" t="s">
        <v>61</v>
      </c>
      <c r="AL35" s="24" t="s">
        <v>334</v>
      </c>
      <c r="AM35" s="5">
        <v>0.9</v>
      </c>
      <c r="AN35" s="5">
        <v>1</v>
      </c>
      <c r="AO35" s="5">
        <v>0</v>
      </c>
      <c r="AP35" s="5">
        <v>0</v>
      </c>
      <c r="AQ35" s="5">
        <v>0</v>
      </c>
      <c r="AR35" s="5"/>
      <c r="AS35" s="5"/>
      <c r="AT35" s="5" t="s">
        <v>471</v>
      </c>
      <c r="AU35" s="5">
        <v>0</v>
      </c>
      <c r="AV35" s="5">
        <v>1</v>
      </c>
      <c r="AW35" s="5">
        <v>1</v>
      </c>
      <c r="AX35" s="5">
        <v>0</v>
      </c>
      <c r="AY35" s="5">
        <v>1</v>
      </c>
      <c r="AZ35" s="6"/>
      <c r="BA35" s="5">
        <v>1</v>
      </c>
      <c r="BB35" s="5">
        <v>0</v>
      </c>
      <c r="BC35" s="5">
        <v>0</v>
      </c>
      <c r="BD35" s="6"/>
      <c r="BE35" s="5">
        <v>1</v>
      </c>
      <c r="BF35" s="5">
        <v>0</v>
      </c>
      <c r="BG35" s="5">
        <v>0</v>
      </c>
      <c r="BH35" s="5">
        <v>0</v>
      </c>
      <c r="BI35" s="5">
        <v>1</v>
      </c>
      <c r="BJ35" s="6" t="s">
        <v>356</v>
      </c>
      <c r="BK35" s="5">
        <v>0</v>
      </c>
      <c r="BL35" s="5"/>
      <c r="BM35" s="5">
        <v>24</v>
      </c>
      <c r="BN35" s="24" t="s">
        <v>397</v>
      </c>
      <c r="BO35" s="5">
        <v>10</v>
      </c>
      <c r="BP35" s="24" t="s">
        <v>437</v>
      </c>
      <c r="BQ35" s="5">
        <v>1</v>
      </c>
      <c r="BR35" s="5">
        <v>4</v>
      </c>
      <c r="BS35" s="5">
        <v>1</v>
      </c>
      <c r="BT35" s="5">
        <v>2</v>
      </c>
      <c r="BU35" s="5"/>
      <c r="BV35" s="5">
        <v>1</v>
      </c>
      <c r="BW35" s="5">
        <v>1</v>
      </c>
      <c r="BX35" s="5">
        <v>1</v>
      </c>
      <c r="BY35" s="5">
        <v>1</v>
      </c>
      <c r="BZ35" s="5"/>
      <c r="CA35" s="5">
        <v>1</v>
      </c>
      <c r="CB35" s="5">
        <v>1</v>
      </c>
      <c r="CC35" s="5">
        <v>0</v>
      </c>
      <c r="CD35" s="5">
        <v>0</v>
      </c>
      <c r="CE35" s="6"/>
      <c r="CF35" s="5">
        <v>1</v>
      </c>
      <c r="CG35" s="5" t="s">
        <v>515</v>
      </c>
      <c r="CH35" s="5">
        <v>0</v>
      </c>
      <c r="CI35" s="5">
        <v>1</v>
      </c>
      <c r="CJ35" s="5">
        <v>4</v>
      </c>
      <c r="CK35" s="5">
        <v>2</v>
      </c>
      <c r="CL35" s="5">
        <v>1</v>
      </c>
      <c r="CM35" s="5">
        <v>1</v>
      </c>
      <c r="CN35" s="6" t="s">
        <v>492</v>
      </c>
      <c r="CO35" s="5">
        <v>0</v>
      </c>
      <c r="CP35" s="5">
        <v>1</v>
      </c>
      <c r="CQ35" s="5">
        <v>1</v>
      </c>
      <c r="CR35" s="5" t="s">
        <v>546</v>
      </c>
      <c r="CS35" s="5">
        <v>0</v>
      </c>
      <c r="CT35" s="6" t="s">
        <v>581</v>
      </c>
      <c r="CU35" s="5"/>
      <c r="CW35" s="5">
        <v>2.5</v>
      </c>
      <c r="CX35" s="5">
        <v>5</v>
      </c>
      <c r="CY35" s="5">
        <v>1</v>
      </c>
    </row>
    <row r="36" spans="1:103" ht="38.25" x14ac:dyDescent="0.25">
      <c r="A36" s="5" t="s">
        <v>65</v>
      </c>
      <c r="B36" s="5" t="s">
        <v>1</v>
      </c>
      <c r="C36" s="5" t="s">
        <v>1</v>
      </c>
      <c r="D36" s="5"/>
      <c r="E36" s="5" t="s">
        <v>20</v>
      </c>
      <c r="F36" s="5" t="s">
        <v>21</v>
      </c>
      <c r="G36" s="5" t="s">
        <v>22</v>
      </c>
      <c r="H36" s="5" t="s">
        <v>238</v>
      </c>
      <c r="I36" s="5">
        <v>0</v>
      </c>
      <c r="J36" s="6"/>
      <c r="K36" s="5">
        <v>1</v>
      </c>
      <c r="L36" s="5">
        <v>60</v>
      </c>
      <c r="M36" s="5">
        <v>0</v>
      </c>
      <c r="N36" s="5">
        <v>0</v>
      </c>
      <c r="O36" s="5">
        <v>1</v>
      </c>
      <c r="P36" s="19">
        <v>1</v>
      </c>
      <c r="Q36" s="5">
        <v>0</v>
      </c>
      <c r="R36" s="5">
        <v>0</v>
      </c>
      <c r="S36" s="5"/>
      <c r="T36" s="5"/>
      <c r="U36" s="5"/>
      <c r="V36" s="5"/>
      <c r="W36" s="5"/>
      <c r="X36" s="5">
        <v>1</v>
      </c>
      <c r="Y36" s="5">
        <v>12</v>
      </c>
      <c r="Z36" s="5" t="s">
        <v>66</v>
      </c>
      <c r="AA36" s="6" t="s">
        <v>318</v>
      </c>
      <c r="AB36" s="5">
        <v>0.3</v>
      </c>
      <c r="AC36" s="5">
        <v>1</v>
      </c>
      <c r="AD36" s="5">
        <v>0</v>
      </c>
      <c r="AE36" s="5">
        <v>0</v>
      </c>
      <c r="AF36" s="5">
        <v>0</v>
      </c>
      <c r="AG36" s="5"/>
      <c r="AH36" s="5"/>
      <c r="AI36" s="5">
        <v>1</v>
      </c>
      <c r="AJ36" s="5">
        <v>6</v>
      </c>
      <c r="AK36" s="5" t="s">
        <v>67</v>
      </c>
      <c r="AL36" s="24" t="s">
        <v>342</v>
      </c>
      <c r="AM36" s="5">
        <v>0.8</v>
      </c>
      <c r="AN36" s="5">
        <v>1</v>
      </c>
      <c r="AO36" s="5">
        <v>0</v>
      </c>
      <c r="AP36" s="5">
        <v>0</v>
      </c>
      <c r="AQ36" s="5">
        <v>0</v>
      </c>
      <c r="AR36" s="5"/>
      <c r="AS36" s="5"/>
      <c r="AT36" s="5" t="s">
        <v>464</v>
      </c>
      <c r="AU36" s="5">
        <v>0</v>
      </c>
      <c r="AV36" s="5">
        <v>1</v>
      </c>
      <c r="AW36" s="5">
        <v>1</v>
      </c>
      <c r="AX36" s="5">
        <v>0</v>
      </c>
      <c r="AY36" s="5">
        <v>0</v>
      </c>
      <c r="AZ36" s="6"/>
      <c r="BA36" s="5">
        <v>1</v>
      </c>
      <c r="BB36" s="5">
        <v>0</v>
      </c>
      <c r="BC36" s="5">
        <v>0</v>
      </c>
      <c r="BD36" s="6"/>
      <c r="BE36" s="5">
        <v>1</v>
      </c>
      <c r="BF36" s="5">
        <v>0</v>
      </c>
      <c r="BG36" s="5">
        <v>0</v>
      </c>
      <c r="BH36" s="5">
        <v>0</v>
      </c>
      <c r="BI36" s="5">
        <v>1</v>
      </c>
      <c r="BJ36" s="24" t="s">
        <v>365</v>
      </c>
      <c r="BK36" s="5">
        <v>0</v>
      </c>
      <c r="BL36" s="5"/>
      <c r="BM36" s="5">
        <v>18</v>
      </c>
      <c r="BN36" s="6"/>
      <c r="BO36" s="5">
        <v>4</v>
      </c>
      <c r="BP36" s="24" t="s">
        <v>438</v>
      </c>
      <c r="BQ36" s="5">
        <v>0</v>
      </c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6"/>
      <c r="CF36" s="5"/>
      <c r="CG36" s="5"/>
      <c r="CH36" s="5"/>
      <c r="CI36" s="5"/>
      <c r="CJ36" s="5"/>
      <c r="CK36" s="5"/>
      <c r="CL36" s="5"/>
      <c r="CM36" s="5">
        <v>1</v>
      </c>
      <c r="CN36" s="6" t="s">
        <v>497</v>
      </c>
      <c r="CO36" s="5">
        <v>1</v>
      </c>
      <c r="CP36" s="5">
        <v>0</v>
      </c>
      <c r="CQ36" s="5"/>
      <c r="CR36" s="5" t="s">
        <v>547</v>
      </c>
      <c r="CS36" s="5">
        <v>0</v>
      </c>
      <c r="CT36" s="5" t="s">
        <v>582</v>
      </c>
      <c r="CU36" s="5"/>
      <c r="CW36" s="5"/>
      <c r="CX36" s="5"/>
      <c r="CY36" s="5"/>
    </row>
    <row r="37" spans="1:103" ht="38.25" x14ac:dyDescent="0.25">
      <c r="A37" s="5" t="s">
        <v>165</v>
      </c>
      <c r="B37" s="5" t="s">
        <v>1</v>
      </c>
      <c r="C37" s="5" t="s">
        <v>1</v>
      </c>
      <c r="D37" s="5"/>
      <c r="E37" s="5" t="s">
        <v>20</v>
      </c>
      <c r="F37" s="5" t="s">
        <v>21</v>
      </c>
      <c r="G37" s="5" t="s">
        <v>22</v>
      </c>
      <c r="H37" s="5" t="s">
        <v>238</v>
      </c>
      <c r="I37" s="5">
        <v>0</v>
      </c>
      <c r="J37" s="6"/>
      <c r="K37" s="5">
        <v>1</v>
      </c>
      <c r="L37" s="5">
        <v>100</v>
      </c>
      <c r="M37" s="5">
        <v>0</v>
      </c>
      <c r="N37" s="5">
        <v>0</v>
      </c>
      <c r="O37" s="5">
        <v>1</v>
      </c>
      <c r="P37" s="19">
        <v>1</v>
      </c>
      <c r="Q37" s="5">
        <v>0</v>
      </c>
      <c r="R37" s="5">
        <v>1</v>
      </c>
      <c r="S37" s="5"/>
      <c r="T37" s="5"/>
      <c r="U37" s="5"/>
      <c r="V37" s="5"/>
      <c r="W37" s="5"/>
      <c r="X37" s="5">
        <v>1</v>
      </c>
      <c r="Y37" s="5"/>
      <c r="Z37" s="5" t="s">
        <v>292</v>
      </c>
      <c r="AA37" s="6" t="s">
        <v>320</v>
      </c>
      <c r="AB37" s="5">
        <v>2</v>
      </c>
      <c r="AC37" s="5">
        <v>1</v>
      </c>
      <c r="AD37" s="5">
        <v>0</v>
      </c>
      <c r="AE37" s="5">
        <v>0</v>
      </c>
      <c r="AF37" s="5">
        <v>0</v>
      </c>
      <c r="AG37" s="5"/>
      <c r="AH37" s="5"/>
      <c r="AI37" s="5">
        <v>1</v>
      </c>
      <c r="AJ37" s="5">
        <v>6</v>
      </c>
      <c r="AK37" s="24" t="s">
        <v>332</v>
      </c>
      <c r="AL37" s="24" t="s">
        <v>343</v>
      </c>
      <c r="AM37" s="5">
        <v>1</v>
      </c>
      <c r="AN37" s="5">
        <v>1</v>
      </c>
      <c r="AO37" s="5">
        <v>0</v>
      </c>
      <c r="AP37" s="5">
        <v>0</v>
      </c>
      <c r="AQ37" s="5">
        <v>0</v>
      </c>
      <c r="AR37" s="5"/>
      <c r="AS37" s="5"/>
      <c r="AT37" s="5" t="s">
        <v>464</v>
      </c>
      <c r="AU37" s="5">
        <v>0</v>
      </c>
      <c r="AV37" s="5">
        <v>1</v>
      </c>
      <c r="AW37" s="5">
        <v>1</v>
      </c>
      <c r="AX37" s="5">
        <v>0</v>
      </c>
      <c r="AY37" s="5">
        <v>0</v>
      </c>
      <c r="AZ37" s="6"/>
      <c r="BA37" s="5">
        <v>1</v>
      </c>
      <c r="BB37" s="5">
        <v>0</v>
      </c>
      <c r="BC37" s="5">
        <v>1</v>
      </c>
      <c r="BD37" s="6"/>
      <c r="BE37" s="5">
        <v>0</v>
      </c>
      <c r="BF37" s="5">
        <v>0</v>
      </c>
      <c r="BG37" s="5">
        <v>0</v>
      </c>
      <c r="BH37" s="5">
        <v>0</v>
      </c>
      <c r="BI37" s="5">
        <v>1</v>
      </c>
      <c r="BJ37" s="6" t="s">
        <v>357</v>
      </c>
      <c r="BK37" s="5">
        <v>1</v>
      </c>
      <c r="BL37" s="22" t="s">
        <v>384</v>
      </c>
      <c r="BM37" s="5">
        <v>24</v>
      </c>
      <c r="BN37" s="24" t="s">
        <v>416</v>
      </c>
      <c r="BO37" s="5">
        <v>4</v>
      </c>
      <c r="BP37" s="24" t="s">
        <v>439</v>
      </c>
      <c r="BQ37" s="5">
        <v>0</v>
      </c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6"/>
      <c r="CF37" s="5"/>
      <c r="CG37" s="5"/>
      <c r="CH37" s="5"/>
      <c r="CI37" s="5"/>
      <c r="CJ37" s="5"/>
      <c r="CK37" s="5"/>
      <c r="CL37" s="5"/>
      <c r="CM37" s="5">
        <v>1</v>
      </c>
      <c r="CN37" s="6" t="s">
        <v>519</v>
      </c>
      <c r="CO37" s="5">
        <v>1</v>
      </c>
      <c r="CP37" s="5">
        <v>0</v>
      </c>
      <c r="CQ37" s="5"/>
      <c r="CR37" s="5" t="s">
        <v>548</v>
      </c>
      <c r="CS37" s="5">
        <v>1</v>
      </c>
      <c r="CT37" s="5" t="s">
        <v>583</v>
      </c>
      <c r="CU37" s="5"/>
      <c r="CW37" s="5"/>
      <c r="CX37" s="5"/>
      <c r="CY37" s="5"/>
    </row>
    <row r="38" spans="1:103" ht="25.5" x14ac:dyDescent="0.25">
      <c r="A38" s="5" t="s">
        <v>166</v>
      </c>
      <c r="B38" s="5" t="s">
        <v>1</v>
      </c>
      <c r="C38" s="5" t="s">
        <v>1</v>
      </c>
      <c r="D38" s="5"/>
      <c r="E38" s="5" t="s">
        <v>20</v>
      </c>
      <c r="F38" s="5" t="s">
        <v>21</v>
      </c>
      <c r="G38" s="5" t="s">
        <v>22</v>
      </c>
      <c r="H38" s="5" t="s">
        <v>238</v>
      </c>
      <c r="I38" s="5">
        <v>1</v>
      </c>
      <c r="J38" s="6" t="s">
        <v>282</v>
      </c>
      <c r="K38" s="5">
        <v>1</v>
      </c>
      <c r="L38" s="5">
        <v>80</v>
      </c>
      <c r="M38" s="5">
        <v>0</v>
      </c>
      <c r="N38" s="5">
        <v>0</v>
      </c>
      <c r="O38" s="5">
        <v>1</v>
      </c>
      <c r="P38" s="19">
        <v>1</v>
      </c>
      <c r="Q38" s="5">
        <v>0</v>
      </c>
      <c r="R38" s="5">
        <v>1</v>
      </c>
      <c r="S38" s="5"/>
      <c r="T38" s="5"/>
      <c r="U38" s="5">
        <v>10</v>
      </c>
      <c r="V38" s="5"/>
      <c r="W38" s="5"/>
      <c r="X38" s="5">
        <v>1</v>
      </c>
      <c r="Y38" s="5">
        <v>3</v>
      </c>
      <c r="Z38" s="5" t="s">
        <v>167</v>
      </c>
      <c r="AA38" s="6" t="s">
        <v>321</v>
      </c>
      <c r="AB38" s="5">
        <v>1</v>
      </c>
      <c r="AC38" s="5">
        <v>1</v>
      </c>
      <c r="AD38" s="5">
        <v>0</v>
      </c>
      <c r="AE38" s="5">
        <v>0</v>
      </c>
      <c r="AF38" s="5">
        <v>0</v>
      </c>
      <c r="AG38" s="5"/>
      <c r="AH38" s="5">
        <v>1</v>
      </c>
      <c r="AI38" s="5">
        <v>1</v>
      </c>
      <c r="AJ38" s="5">
        <v>3</v>
      </c>
      <c r="AK38" s="5" t="s">
        <v>168</v>
      </c>
      <c r="AL38" s="24" t="s">
        <v>344</v>
      </c>
      <c r="AM38" s="5">
        <v>0.8</v>
      </c>
      <c r="AN38" s="5">
        <v>1</v>
      </c>
      <c r="AO38" s="5">
        <v>0</v>
      </c>
      <c r="AP38" s="5">
        <v>0</v>
      </c>
      <c r="AQ38" s="5">
        <v>0</v>
      </c>
      <c r="AR38" s="5"/>
      <c r="AS38" s="5">
        <v>1</v>
      </c>
      <c r="AT38" s="5" t="s">
        <v>472</v>
      </c>
      <c r="AU38" s="5">
        <v>1</v>
      </c>
      <c r="AV38" s="5">
        <v>1</v>
      </c>
      <c r="AW38" s="5">
        <v>1</v>
      </c>
      <c r="AX38" s="5">
        <v>0</v>
      </c>
      <c r="AY38" s="5">
        <v>0</v>
      </c>
      <c r="AZ38" s="6"/>
      <c r="BA38" s="5">
        <v>1</v>
      </c>
      <c r="BB38" s="5">
        <v>0</v>
      </c>
      <c r="BC38" s="5">
        <v>1</v>
      </c>
      <c r="BD38" s="6"/>
      <c r="BE38" s="5">
        <v>1</v>
      </c>
      <c r="BF38" s="5">
        <v>0</v>
      </c>
      <c r="BG38" s="5">
        <v>0</v>
      </c>
      <c r="BH38" s="5">
        <v>0</v>
      </c>
      <c r="BI38" s="5">
        <v>1</v>
      </c>
      <c r="BJ38" s="6" t="s">
        <v>358</v>
      </c>
      <c r="BK38" s="5">
        <v>1</v>
      </c>
      <c r="BL38" s="22" t="s">
        <v>385</v>
      </c>
      <c r="BM38" s="5">
        <v>12</v>
      </c>
      <c r="BN38" s="6" t="s">
        <v>398</v>
      </c>
      <c r="BO38" s="5">
        <v>5</v>
      </c>
      <c r="BP38" s="24" t="s">
        <v>426</v>
      </c>
      <c r="BQ38" s="5">
        <v>1</v>
      </c>
      <c r="BR38" s="5">
        <v>2</v>
      </c>
      <c r="BS38" s="5"/>
      <c r="BT38" s="5">
        <v>1</v>
      </c>
      <c r="BU38" s="5">
        <v>1</v>
      </c>
      <c r="BV38" s="5"/>
      <c r="BW38" s="5">
        <v>0</v>
      </c>
      <c r="BX38" s="5">
        <v>1</v>
      </c>
      <c r="BY38" s="5">
        <v>0</v>
      </c>
      <c r="BZ38" s="5"/>
      <c r="CA38" s="5">
        <v>0</v>
      </c>
      <c r="CB38" s="5">
        <v>1</v>
      </c>
      <c r="CC38" s="5">
        <v>0</v>
      </c>
      <c r="CD38" s="5">
        <v>0</v>
      </c>
      <c r="CE38" s="6" t="s">
        <v>505</v>
      </c>
      <c r="CF38" s="5">
        <v>0</v>
      </c>
      <c r="CG38" s="5"/>
      <c r="CH38" s="5">
        <v>0</v>
      </c>
      <c r="CI38" s="5">
        <v>1</v>
      </c>
      <c r="CJ38" s="5">
        <v>2</v>
      </c>
      <c r="CK38" s="5">
        <v>5</v>
      </c>
      <c r="CL38" s="5">
        <v>0</v>
      </c>
      <c r="CM38" s="5">
        <v>1</v>
      </c>
      <c r="CN38" s="6" t="s">
        <v>520</v>
      </c>
      <c r="CO38" s="5">
        <v>0</v>
      </c>
      <c r="CP38" s="5">
        <v>0</v>
      </c>
      <c r="CQ38" s="5"/>
      <c r="CR38" s="5" t="s">
        <v>549</v>
      </c>
      <c r="CS38" s="5">
        <v>0</v>
      </c>
      <c r="CT38" s="5" t="s">
        <v>584</v>
      </c>
      <c r="CU38" s="5"/>
      <c r="CW38" s="5"/>
      <c r="CX38" s="5"/>
      <c r="CY38" s="5"/>
    </row>
    <row r="39" spans="1:103" ht="25.5" x14ac:dyDescent="0.25">
      <c r="A39" s="5" t="s">
        <v>80</v>
      </c>
      <c r="B39" s="5" t="s">
        <v>1</v>
      </c>
      <c r="C39" s="5" t="s">
        <v>1</v>
      </c>
      <c r="D39" s="5"/>
      <c r="E39" s="5" t="s">
        <v>20</v>
      </c>
      <c r="F39" s="5" t="s">
        <v>21</v>
      </c>
      <c r="G39" s="5"/>
      <c r="H39" s="5" t="s">
        <v>238</v>
      </c>
      <c r="I39" s="5">
        <v>1</v>
      </c>
      <c r="J39" s="6" t="s">
        <v>283</v>
      </c>
      <c r="K39" s="5">
        <v>1</v>
      </c>
      <c r="L39" s="5">
        <v>80</v>
      </c>
      <c r="M39" s="5">
        <v>0</v>
      </c>
      <c r="N39" s="5">
        <v>0</v>
      </c>
      <c r="O39" s="5">
        <v>1</v>
      </c>
      <c r="P39" s="19">
        <v>1</v>
      </c>
      <c r="Q39" s="5">
        <v>0</v>
      </c>
      <c r="R39" s="5">
        <v>0</v>
      </c>
      <c r="S39" s="5"/>
      <c r="T39" s="5"/>
      <c r="U39" s="5">
        <v>6</v>
      </c>
      <c r="V39" s="5"/>
      <c r="W39" s="5"/>
      <c r="X39" s="5">
        <v>1</v>
      </c>
      <c r="Y39" s="5">
        <v>6</v>
      </c>
      <c r="Z39" s="5" t="s">
        <v>81</v>
      </c>
      <c r="AA39" s="6" t="s">
        <v>322</v>
      </c>
      <c r="AB39" s="5">
        <v>1.5</v>
      </c>
      <c r="AC39" s="5">
        <v>1</v>
      </c>
      <c r="AD39" s="5">
        <v>0</v>
      </c>
      <c r="AE39" s="5">
        <v>0</v>
      </c>
      <c r="AF39" s="5">
        <v>0</v>
      </c>
      <c r="AG39" s="5"/>
      <c r="AH39" s="5">
        <v>1</v>
      </c>
      <c r="AI39" s="5">
        <v>1</v>
      </c>
      <c r="AJ39" s="5">
        <v>6</v>
      </c>
      <c r="AK39" s="5" t="s">
        <v>81</v>
      </c>
      <c r="AL39" s="24" t="s">
        <v>334</v>
      </c>
      <c r="AM39" s="5">
        <v>1.8</v>
      </c>
      <c r="AN39" s="5">
        <v>1</v>
      </c>
      <c r="AO39" s="5">
        <v>0</v>
      </c>
      <c r="AP39" s="5">
        <v>0</v>
      </c>
      <c r="AQ39" s="5">
        <v>0</v>
      </c>
      <c r="AR39" s="5"/>
      <c r="AS39" s="5">
        <v>1</v>
      </c>
      <c r="AT39" s="5" t="s">
        <v>209</v>
      </c>
      <c r="AU39" s="5">
        <v>0</v>
      </c>
      <c r="AV39" s="5">
        <v>1</v>
      </c>
      <c r="AW39" s="5">
        <v>1</v>
      </c>
      <c r="AX39" s="5">
        <v>0</v>
      </c>
      <c r="AY39" s="5">
        <v>0</v>
      </c>
      <c r="AZ39" s="6"/>
      <c r="BA39" s="5">
        <v>1</v>
      </c>
      <c r="BB39" s="5">
        <v>0</v>
      </c>
      <c r="BC39" s="5">
        <v>1</v>
      </c>
      <c r="BD39" s="24" t="s">
        <v>393</v>
      </c>
      <c r="BE39" s="5">
        <v>0</v>
      </c>
      <c r="BF39" s="5">
        <v>0</v>
      </c>
      <c r="BG39" s="5">
        <v>0</v>
      </c>
      <c r="BH39" s="5">
        <v>1</v>
      </c>
      <c r="BI39" s="5">
        <v>1</v>
      </c>
      <c r="BJ39" s="6" t="s">
        <v>353</v>
      </c>
      <c r="BK39" s="5">
        <v>1</v>
      </c>
      <c r="BL39" s="22" t="s">
        <v>384</v>
      </c>
      <c r="BM39" s="5">
        <v>24</v>
      </c>
      <c r="BN39" s="24" t="s">
        <v>413</v>
      </c>
      <c r="BO39" s="5">
        <v>8</v>
      </c>
      <c r="BP39" s="24" t="s">
        <v>426</v>
      </c>
      <c r="BQ39" s="5">
        <v>1</v>
      </c>
      <c r="BR39" s="5">
        <v>3</v>
      </c>
      <c r="BS39" s="5">
        <v>1</v>
      </c>
      <c r="BT39" s="5">
        <v>1</v>
      </c>
      <c r="BU39" s="5">
        <v>1</v>
      </c>
      <c r="BV39" s="5"/>
      <c r="BW39" s="5">
        <v>0</v>
      </c>
      <c r="BX39" s="5">
        <v>1</v>
      </c>
      <c r="BY39" s="5">
        <v>1</v>
      </c>
      <c r="BZ39" s="5"/>
      <c r="CA39" s="5">
        <v>0</v>
      </c>
      <c r="CB39" s="5">
        <v>1</v>
      </c>
      <c r="CC39" s="5">
        <v>1</v>
      </c>
      <c r="CD39" s="5">
        <v>0</v>
      </c>
      <c r="CE39" s="6" t="s">
        <v>506</v>
      </c>
      <c r="CF39" s="5">
        <v>1</v>
      </c>
      <c r="CG39" s="5" t="s">
        <v>515</v>
      </c>
      <c r="CH39" s="5">
        <v>0</v>
      </c>
      <c r="CI39" s="5">
        <v>1</v>
      </c>
      <c r="CJ39" s="5">
        <v>3</v>
      </c>
      <c r="CK39" s="5">
        <v>5</v>
      </c>
      <c r="CL39" s="5">
        <v>0</v>
      </c>
      <c r="CM39" s="5">
        <v>1</v>
      </c>
      <c r="CN39" s="6" t="s">
        <v>521</v>
      </c>
      <c r="CO39" s="5">
        <v>1</v>
      </c>
      <c r="CP39" s="5">
        <v>1</v>
      </c>
      <c r="CQ39" s="5">
        <v>1</v>
      </c>
      <c r="CR39" s="5" t="s">
        <v>529</v>
      </c>
      <c r="CS39" s="5">
        <v>1</v>
      </c>
      <c r="CT39" s="5" t="s">
        <v>585</v>
      </c>
      <c r="CU39" s="5"/>
      <c r="CW39" s="5"/>
      <c r="CX39" s="5"/>
      <c r="CY39" s="5"/>
    </row>
    <row r="40" spans="1:103" ht="25.5" x14ac:dyDescent="0.25">
      <c r="A40" s="5" t="s">
        <v>18</v>
      </c>
      <c r="B40" s="5" t="s">
        <v>1</v>
      </c>
      <c r="C40" s="5" t="s">
        <v>1</v>
      </c>
      <c r="D40" s="5"/>
      <c r="E40" s="5" t="s">
        <v>20</v>
      </c>
      <c r="F40" s="5" t="s">
        <v>21</v>
      </c>
      <c r="G40" s="5" t="s">
        <v>22</v>
      </c>
      <c r="H40" s="5" t="s">
        <v>238</v>
      </c>
      <c r="I40" s="5">
        <v>0</v>
      </c>
      <c r="J40" s="6"/>
      <c r="K40" s="5">
        <v>1</v>
      </c>
      <c r="L40" s="5">
        <v>50</v>
      </c>
      <c r="M40" s="5">
        <v>0</v>
      </c>
      <c r="N40" s="5">
        <v>0</v>
      </c>
      <c r="O40" s="5">
        <v>1</v>
      </c>
      <c r="P40" s="19">
        <v>1</v>
      </c>
      <c r="Q40" s="5">
        <v>0</v>
      </c>
      <c r="R40" s="5">
        <v>0</v>
      </c>
      <c r="S40" s="5">
        <v>15</v>
      </c>
      <c r="T40" s="5"/>
      <c r="U40" s="5"/>
      <c r="V40" s="5"/>
      <c r="W40" s="5"/>
      <c r="X40" s="5">
        <v>1</v>
      </c>
      <c r="Y40" s="5"/>
      <c r="Z40" s="5" t="s">
        <v>293</v>
      </c>
      <c r="AA40" s="6" t="s">
        <v>323</v>
      </c>
      <c r="AB40" s="5"/>
      <c r="AC40" s="5">
        <v>1</v>
      </c>
      <c r="AD40" s="5">
        <v>0</v>
      </c>
      <c r="AE40" s="5">
        <v>0</v>
      </c>
      <c r="AF40" s="5">
        <v>0</v>
      </c>
      <c r="AG40" s="5"/>
      <c r="AH40" s="5">
        <v>1</v>
      </c>
      <c r="AI40" s="5">
        <v>1</v>
      </c>
      <c r="AJ40" s="5">
        <v>3</v>
      </c>
      <c r="AK40" s="5" t="s">
        <v>19</v>
      </c>
      <c r="AL40" s="24" t="s">
        <v>335</v>
      </c>
      <c r="AM40" s="5">
        <v>1</v>
      </c>
      <c r="AN40" s="5">
        <v>1</v>
      </c>
      <c r="AO40" s="5">
        <v>0</v>
      </c>
      <c r="AP40" s="5">
        <v>0</v>
      </c>
      <c r="AQ40" s="5">
        <v>0</v>
      </c>
      <c r="AR40" s="5"/>
      <c r="AS40" s="5">
        <v>1</v>
      </c>
      <c r="AT40" s="5" t="s">
        <v>473</v>
      </c>
      <c r="AU40" s="5">
        <v>0</v>
      </c>
      <c r="AV40" s="5">
        <v>1</v>
      </c>
      <c r="AW40" s="5">
        <v>1</v>
      </c>
      <c r="AX40" s="5">
        <v>0</v>
      </c>
      <c r="AY40" s="5">
        <v>0</v>
      </c>
      <c r="AZ40" s="6"/>
      <c r="BA40" s="5">
        <v>1</v>
      </c>
      <c r="BB40" s="5">
        <v>0</v>
      </c>
      <c r="BC40" s="5">
        <v>0</v>
      </c>
      <c r="BD40" s="6"/>
      <c r="BE40" s="5">
        <v>0</v>
      </c>
      <c r="BF40" s="5">
        <v>0</v>
      </c>
      <c r="BG40" s="5">
        <v>0</v>
      </c>
      <c r="BH40" s="5">
        <v>1</v>
      </c>
      <c r="BI40" s="5">
        <v>1</v>
      </c>
      <c r="BJ40" s="6" t="s">
        <v>352</v>
      </c>
      <c r="BK40" s="5">
        <v>1</v>
      </c>
      <c r="BL40" s="22" t="s">
        <v>384</v>
      </c>
      <c r="BM40" s="5">
        <v>24</v>
      </c>
      <c r="BN40" s="6" t="s">
        <v>398</v>
      </c>
      <c r="BO40" s="5">
        <v>5</v>
      </c>
      <c r="BP40" s="24" t="s">
        <v>426</v>
      </c>
      <c r="BQ40" s="5">
        <v>1</v>
      </c>
      <c r="BR40" s="5">
        <v>1</v>
      </c>
      <c r="BS40" s="5"/>
      <c r="BT40" s="5">
        <v>1</v>
      </c>
      <c r="BU40" s="5"/>
      <c r="BV40" s="5"/>
      <c r="BW40" s="5">
        <v>1</v>
      </c>
      <c r="BX40" s="5">
        <v>0</v>
      </c>
      <c r="BY40" s="5">
        <v>1</v>
      </c>
      <c r="BZ40" s="5"/>
      <c r="CA40" s="5">
        <v>0</v>
      </c>
      <c r="CB40" s="5">
        <v>1</v>
      </c>
      <c r="CC40" s="5">
        <v>1</v>
      </c>
      <c r="CD40" s="5">
        <v>1</v>
      </c>
      <c r="CE40" s="6"/>
      <c r="CF40" s="5">
        <v>1</v>
      </c>
      <c r="CG40" s="5" t="s">
        <v>515</v>
      </c>
      <c r="CH40" s="5">
        <v>0</v>
      </c>
      <c r="CI40" s="5">
        <v>1</v>
      </c>
      <c r="CJ40" s="5">
        <v>2</v>
      </c>
      <c r="CK40" s="5">
        <v>3</v>
      </c>
      <c r="CL40" s="5">
        <v>0</v>
      </c>
      <c r="CM40" s="5">
        <v>1</v>
      </c>
      <c r="CN40" s="6" t="s">
        <v>522</v>
      </c>
      <c r="CO40" s="5">
        <v>1</v>
      </c>
      <c r="CP40" s="5">
        <v>1</v>
      </c>
      <c r="CQ40" s="5">
        <v>1</v>
      </c>
      <c r="CR40" s="5" t="s">
        <v>550</v>
      </c>
      <c r="CS40" s="5">
        <v>1</v>
      </c>
      <c r="CT40" s="5" t="s">
        <v>586</v>
      </c>
      <c r="CU40" s="5"/>
      <c r="CW40" s="5">
        <v>1.25</v>
      </c>
      <c r="CX40" s="5">
        <v>3.34</v>
      </c>
      <c r="CY40" s="5">
        <v>1</v>
      </c>
    </row>
    <row r="41" spans="1:103" ht="38.25" x14ac:dyDescent="0.25">
      <c r="A41" s="5" t="s">
        <v>9</v>
      </c>
      <c r="B41" s="5" t="s">
        <v>1</v>
      </c>
      <c r="C41" s="5" t="s">
        <v>3</v>
      </c>
      <c r="D41" s="5"/>
      <c r="E41" s="5" t="s">
        <v>4</v>
      </c>
      <c r="F41" s="5" t="s">
        <v>5</v>
      </c>
      <c r="G41" s="5" t="s">
        <v>11</v>
      </c>
      <c r="H41" s="5" t="s">
        <v>238</v>
      </c>
      <c r="I41" s="5">
        <v>0</v>
      </c>
      <c r="J41" s="6"/>
      <c r="K41" s="5">
        <v>1</v>
      </c>
      <c r="L41" s="5">
        <v>100</v>
      </c>
      <c r="M41" s="5">
        <v>0</v>
      </c>
      <c r="N41" s="5">
        <v>0</v>
      </c>
      <c r="O41" s="5">
        <v>1</v>
      </c>
      <c r="P41" s="19">
        <v>1</v>
      </c>
      <c r="Q41" s="5">
        <v>0</v>
      </c>
      <c r="R41" s="5">
        <v>0</v>
      </c>
      <c r="S41" s="5">
        <v>10</v>
      </c>
      <c r="T41" s="5"/>
      <c r="U41" s="5"/>
      <c r="V41" s="5"/>
      <c r="W41" s="5"/>
      <c r="X41" s="5">
        <v>1</v>
      </c>
      <c r="Y41" s="5">
        <v>12</v>
      </c>
      <c r="Z41" s="5" t="s">
        <v>10</v>
      </c>
      <c r="AA41" s="6" t="s">
        <v>324</v>
      </c>
      <c r="AB41" s="5"/>
      <c r="AC41" s="5">
        <v>0</v>
      </c>
      <c r="AD41" s="5">
        <v>0</v>
      </c>
      <c r="AE41" s="5">
        <v>0</v>
      </c>
      <c r="AF41" s="5">
        <v>1</v>
      </c>
      <c r="AG41" s="5"/>
      <c r="AH41" s="5">
        <v>1</v>
      </c>
      <c r="AI41" s="5">
        <v>1</v>
      </c>
      <c r="AJ41" s="5">
        <v>6</v>
      </c>
      <c r="AK41" s="5" t="s">
        <v>8</v>
      </c>
      <c r="AL41" s="24" t="s">
        <v>345</v>
      </c>
      <c r="AM41" s="5">
        <v>1.2</v>
      </c>
      <c r="AN41" s="5">
        <v>1</v>
      </c>
      <c r="AO41" s="5">
        <v>0</v>
      </c>
      <c r="AP41" s="5">
        <v>0</v>
      </c>
      <c r="AQ41" s="5">
        <v>0</v>
      </c>
      <c r="AR41" s="5"/>
      <c r="AS41" s="5">
        <v>1</v>
      </c>
      <c r="AT41" s="5" t="s">
        <v>209</v>
      </c>
      <c r="AU41" s="5">
        <v>0</v>
      </c>
      <c r="AV41" s="5">
        <v>1</v>
      </c>
      <c r="AW41" s="5">
        <v>1</v>
      </c>
      <c r="AX41" s="5">
        <v>0</v>
      </c>
      <c r="AY41" s="5">
        <v>0</v>
      </c>
      <c r="AZ41" s="6"/>
      <c r="BA41" s="5">
        <v>1</v>
      </c>
      <c r="BB41" s="5">
        <v>0</v>
      </c>
      <c r="BC41" s="5">
        <v>0</v>
      </c>
      <c r="BD41" s="24" t="s">
        <v>400</v>
      </c>
      <c r="BE41" s="5">
        <v>1</v>
      </c>
      <c r="BF41" s="5">
        <v>0</v>
      </c>
      <c r="BG41" s="5">
        <v>1</v>
      </c>
      <c r="BH41" s="5">
        <v>0</v>
      </c>
      <c r="BI41" s="5">
        <v>1</v>
      </c>
      <c r="BJ41" s="24" t="s">
        <v>366</v>
      </c>
      <c r="BK41" s="5">
        <v>0</v>
      </c>
      <c r="BL41" s="5"/>
      <c r="BM41" s="5">
        <v>12</v>
      </c>
      <c r="BN41" s="24" t="s">
        <v>413</v>
      </c>
      <c r="BO41" s="5">
        <v>5</v>
      </c>
      <c r="BP41" s="24" t="s">
        <v>426</v>
      </c>
      <c r="BQ41" s="5">
        <v>1</v>
      </c>
      <c r="BR41" s="5">
        <v>3</v>
      </c>
      <c r="BS41" s="5">
        <v>1</v>
      </c>
      <c r="BT41" s="5">
        <v>2</v>
      </c>
      <c r="BU41" s="5"/>
      <c r="BV41" s="5"/>
      <c r="BW41" s="5">
        <v>0</v>
      </c>
      <c r="BX41" s="5">
        <v>1</v>
      </c>
      <c r="BY41" s="5">
        <v>1</v>
      </c>
      <c r="BZ41" s="5"/>
      <c r="CA41" s="5">
        <v>0</v>
      </c>
      <c r="CB41" s="5">
        <v>1</v>
      </c>
      <c r="CC41" s="5">
        <v>1</v>
      </c>
      <c r="CD41" s="5">
        <v>1</v>
      </c>
      <c r="CE41" s="6" t="s">
        <v>503</v>
      </c>
      <c r="CF41" s="5">
        <v>1</v>
      </c>
      <c r="CG41" s="5" t="s">
        <v>514</v>
      </c>
      <c r="CH41" s="5">
        <v>1</v>
      </c>
      <c r="CI41" s="5">
        <v>1</v>
      </c>
      <c r="CJ41" s="5">
        <v>2</v>
      </c>
      <c r="CK41" s="5">
        <v>1</v>
      </c>
      <c r="CL41" s="5">
        <v>0</v>
      </c>
      <c r="CM41" s="5">
        <v>1</v>
      </c>
      <c r="CN41" s="6" t="s">
        <v>492</v>
      </c>
      <c r="CO41" s="5">
        <v>1</v>
      </c>
      <c r="CP41" s="5">
        <v>1</v>
      </c>
      <c r="CQ41" s="5">
        <v>1</v>
      </c>
      <c r="CR41" s="5" t="s">
        <v>551</v>
      </c>
      <c r="CS41" s="5">
        <v>1</v>
      </c>
      <c r="CT41" s="5" t="s">
        <v>528</v>
      </c>
      <c r="CU41" s="5"/>
      <c r="CW41" s="5">
        <v>1.5</v>
      </c>
      <c r="CX41" s="5">
        <v>1.67</v>
      </c>
      <c r="CY41" s="5">
        <v>2</v>
      </c>
    </row>
    <row r="42" spans="1:103" ht="38.25" x14ac:dyDescent="0.25">
      <c r="A42" s="5" t="s">
        <v>6</v>
      </c>
      <c r="B42" s="5" t="s">
        <v>1</v>
      </c>
      <c r="C42" s="5" t="s">
        <v>3</v>
      </c>
      <c r="D42" s="5"/>
      <c r="E42" s="5" t="s">
        <v>4</v>
      </c>
      <c r="F42" s="5" t="s">
        <v>5</v>
      </c>
      <c r="G42" s="5"/>
      <c r="H42" s="5" t="s">
        <v>238</v>
      </c>
      <c r="I42" s="5">
        <v>0</v>
      </c>
      <c r="J42" s="6"/>
      <c r="K42" s="5">
        <v>1</v>
      </c>
      <c r="L42" s="5">
        <v>70</v>
      </c>
      <c r="M42" s="5">
        <v>0</v>
      </c>
      <c r="N42" s="5">
        <v>0</v>
      </c>
      <c r="O42" s="5">
        <v>1</v>
      </c>
      <c r="P42" s="19">
        <v>1</v>
      </c>
      <c r="Q42" s="5">
        <v>0</v>
      </c>
      <c r="R42" s="5">
        <v>0</v>
      </c>
      <c r="S42" s="5">
        <v>1</v>
      </c>
      <c r="T42" s="5"/>
      <c r="U42" s="5"/>
      <c r="V42" s="5"/>
      <c r="W42" s="5"/>
      <c r="X42" s="5">
        <v>1</v>
      </c>
      <c r="Y42" s="5">
        <v>12</v>
      </c>
      <c r="Z42" s="5" t="s">
        <v>7</v>
      </c>
      <c r="AA42" s="6" t="s">
        <v>324</v>
      </c>
      <c r="AB42" s="5"/>
      <c r="AC42" s="5">
        <v>1</v>
      </c>
      <c r="AD42" s="5">
        <v>0</v>
      </c>
      <c r="AE42" s="5">
        <v>0</v>
      </c>
      <c r="AF42" s="5">
        <v>1</v>
      </c>
      <c r="AG42" s="5"/>
      <c r="AH42" s="5">
        <v>1</v>
      </c>
      <c r="AI42" s="5">
        <v>1</v>
      </c>
      <c r="AJ42" s="5">
        <v>6</v>
      </c>
      <c r="AK42" s="5" t="s">
        <v>8</v>
      </c>
      <c r="AL42" s="24" t="s">
        <v>334</v>
      </c>
      <c r="AM42" s="5">
        <v>1.4</v>
      </c>
      <c r="AN42" s="5">
        <v>1</v>
      </c>
      <c r="AO42" s="5">
        <v>0</v>
      </c>
      <c r="AP42" s="5">
        <v>0</v>
      </c>
      <c r="AQ42" s="5">
        <v>0</v>
      </c>
      <c r="AR42" s="5"/>
      <c r="AS42" s="5">
        <v>1</v>
      </c>
      <c r="AT42" s="5" t="s">
        <v>474</v>
      </c>
      <c r="AU42" s="5">
        <v>0</v>
      </c>
      <c r="AV42" s="5">
        <v>1</v>
      </c>
      <c r="AW42" s="5">
        <v>1</v>
      </c>
      <c r="AX42" s="5">
        <v>0</v>
      </c>
      <c r="AY42" s="5">
        <v>0</v>
      </c>
      <c r="AZ42" s="6"/>
      <c r="BA42" s="5">
        <v>1</v>
      </c>
      <c r="BB42" s="5">
        <v>1</v>
      </c>
      <c r="BC42" s="5">
        <v>0</v>
      </c>
      <c r="BD42" s="6"/>
      <c r="BE42" s="5">
        <v>1</v>
      </c>
      <c r="BF42" s="5">
        <v>0</v>
      </c>
      <c r="BG42" s="5">
        <v>1</v>
      </c>
      <c r="BH42" s="5">
        <v>0</v>
      </c>
      <c r="BI42" s="5">
        <v>1</v>
      </c>
      <c r="BJ42" s="24" t="s">
        <v>367</v>
      </c>
      <c r="BK42" s="5">
        <v>1</v>
      </c>
      <c r="BL42" s="22" t="s">
        <v>386</v>
      </c>
      <c r="BM42" s="5">
        <v>12</v>
      </c>
      <c r="BN42" s="24" t="s">
        <v>417</v>
      </c>
      <c r="BO42" s="5">
        <v>4</v>
      </c>
      <c r="BP42" s="24" t="s">
        <v>431</v>
      </c>
      <c r="BQ42" s="5">
        <v>1</v>
      </c>
      <c r="BR42" s="5">
        <v>3</v>
      </c>
      <c r="BS42" s="5"/>
      <c r="BT42" s="5">
        <v>1</v>
      </c>
      <c r="BU42" s="5">
        <v>2</v>
      </c>
      <c r="BV42" s="5"/>
      <c r="BW42" s="5">
        <v>0</v>
      </c>
      <c r="BX42" s="5">
        <v>1</v>
      </c>
      <c r="BY42" s="5">
        <v>1</v>
      </c>
      <c r="BZ42" s="5"/>
      <c r="CA42" s="5">
        <v>0</v>
      </c>
      <c r="CB42" s="5">
        <v>1</v>
      </c>
      <c r="CC42" s="5">
        <v>1</v>
      </c>
      <c r="CD42" s="5">
        <v>1</v>
      </c>
      <c r="CE42" s="6" t="s">
        <v>503</v>
      </c>
      <c r="CF42" s="5">
        <v>1</v>
      </c>
      <c r="CG42" s="5" t="s">
        <v>517</v>
      </c>
      <c r="CH42" s="5">
        <v>0</v>
      </c>
      <c r="CI42" s="5">
        <v>1</v>
      </c>
      <c r="CJ42" s="5">
        <v>2</v>
      </c>
      <c r="CK42" s="5">
        <v>1</v>
      </c>
      <c r="CL42" s="5">
        <v>0</v>
      </c>
      <c r="CM42" s="5">
        <v>1</v>
      </c>
      <c r="CN42" s="6" t="s">
        <v>492</v>
      </c>
      <c r="CO42" s="5">
        <v>1</v>
      </c>
      <c r="CP42" s="5">
        <v>1</v>
      </c>
      <c r="CQ42" s="5">
        <v>1</v>
      </c>
      <c r="CR42" s="5" t="s">
        <v>552</v>
      </c>
      <c r="CS42" s="5">
        <v>1</v>
      </c>
      <c r="CT42" s="5" t="s">
        <v>576</v>
      </c>
      <c r="CU42" s="5"/>
      <c r="CW42" s="5"/>
      <c r="CX42" s="5"/>
      <c r="CY42" s="5"/>
    </row>
    <row r="43" spans="1:103" ht="25.5" x14ac:dyDescent="0.25">
      <c r="A43" s="5" t="s">
        <v>119</v>
      </c>
      <c r="B43" s="5" t="s">
        <v>1</v>
      </c>
      <c r="C43" s="5" t="s">
        <v>3</v>
      </c>
      <c r="D43" s="5"/>
      <c r="E43" s="5" t="s">
        <v>4</v>
      </c>
      <c r="F43" s="5" t="s">
        <v>5</v>
      </c>
      <c r="G43" s="5" t="s">
        <v>275</v>
      </c>
      <c r="H43" s="5" t="s">
        <v>238</v>
      </c>
      <c r="I43" s="5">
        <v>0</v>
      </c>
      <c r="J43" s="6"/>
      <c r="K43" s="5">
        <v>1</v>
      </c>
      <c r="L43" s="5">
        <v>30</v>
      </c>
      <c r="M43" s="5">
        <v>1</v>
      </c>
      <c r="N43" s="5">
        <v>0</v>
      </c>
      <c r="O43" s="5">
        <v>0</v>
      </c>
      <c r="P43" s="19">
        <v>1</v>
      </c>
      <c r="Q43" s="5">
        <v>0</v>
      </c>
      <c r="R43" s="5">
        <v>0</v>
      </c>
      <c r="S43" s="5">
        <v>2</v>
      </c>
      <c r="T43" s="5"/>
      <c r="U43" s="5">
        <v>150</v>
      </c>
      <c r="V43" s="5"/>
      <c r="W43" s="5"/>
      <c r="X43" s="5">
        <v>1</v>
      </c>
      <c r="Y43" s="5">
        <v>3</v>
      </c>
      <c r="Z43" s="5" t="s">
        <v>120</v>
      </c>
      <c r="AA43" s="6" t="s">
        <v>313</v>
      </c>
      <c r="AB43" s="5">
        <v>1.4</v>
      </c>
      <c r="AC43" s="5">
        <v>0</v>
      </c>
      <c r="AD43" s="5">
        <v>0</v>
      </c>
      <c r="AE43" s="5">
        <v>0</v>
      </c>
      <c r="AF43" s="5">
        <v>0</v>
      </c>
      <c r="AG43" s="22" t="s">
        <v>326</v>
      </c>
      <c r="AH43" s="5">
        <v>1</v>
      </c>
      <c r="AI43" s="5">
        <v>1</v>
      </c>
      <c r="AJ43" s="5">
        <v>4</v>
      </c>
      <c r="AK43" s="5" t="s">
        <v>121</v>
      </c>
      <c r="AL43" s="24" t="s">
        <v>346</v>
      </c>
      <c r="AM43" s="5">
        <v>2</v>
      </c>
      <c r="AN43" s="5">
        <v>0</v>
      </c>
      <c r="AO43" s="5">
        <v>0</v>
      </c>
      <c r="AP43" s="5">
        <v>0</v>
      </c>
      <c r="AQ43" s="5">
        <v>0</v>
      </c>
      <c r="AR43" s="5" t="s">
        <v>207</v>
      </c>
      <c r="AS43" s="5">
        <v>1</v>
      </c>
      <c r="AT43" s="5" t="s">
        <v>209</v>
      </c>
      <c r="AU43" s="5">
        <v>1</v>
      </c>
      <c r="AV43" s="5">
        <v>0</v>
      </c>
      <c r="AW43" s="5">
        <v>1</v>
      </c>
      <c r="AX43" s="5">
        <v>0</v>
      </c>
      <c r="AY43" s="5">
        <v>0</v>
      </c>
      <c r="AZ43" s="6"/>
      <c r="BA43" s="5">
        <v>1</v>
      </c>
      <c r="BB43" s="5">
        <v>0</v>
      </c>
      <c r="BC43" s="5">
        <v>1</v>
      </c>
      <c r="BD43" s="6"/>
      <c r="BE43" s="5">
        <v>1</v>
      </c>
      <c r="BF43" s="5">
        <v>0</v>
      </c>
      <c r="BG43" s="5">
        <v>1</v>
      </c>
      <c r="BH43" s="5">
        <v>0</v>
      </c>
      <c r="BI43" s="5">
        <v>1</v>
      </c>
      <c r="BJ43" s="6" t="s">
        <v>352</v>
      </c>
      <c r="BK43" s="5">
        <v>1</v>
      </c>
      <c r="BL43" s="22" t="s">
        <v>387</v>
      </c>
      <c r="BM43" s="5">
        <v>12</v>
      </c>
      <c r="BN43" s="24" t="s">
        <v>418</v>
      </c>
      <c r="BO43" s="5">
        <v>5</v>
      </c>
      <c r="BP43" s="24" t="s">
        <v>440</v>
      </c>
      <c r="BQ43" s="5">
        <v>1</v>
      </c>
      <c r="BR43" s="5">
        <v>2</v>
      </c>
      <c r="BS43" s="5"/>
      <c r="BT43" s="5">
        <v>2</v>
      </c>
      <c r="BU43" s="5"/>
      <c r="BV43" s="5"/>
      <c r="BW43" s="5">
        <v>0</v>
      </c>
      <c r="BX43" s="5">
        <v>0</v>
      </c>
      <c r="BY43" s="5">
        <v>1</v>
      </c>
      <c r="BZ43" s="5"/>
      <c r="CA43" s="5">
        <v>0</v>
      </c>
      <c r="CB43" s="5">
        <v>1</v>
      </c>
      <c r="CC43" s="5">
        <v>0</v>
      </c>
      <c r="CD43" s="5">
        <v>0</v>
      </c>
      <c r="CE43" s="6" t="s">
        <v>503</v>
      </c>
      <c r="CF43" s="5">
        <v>0</v>
      </c>
      <c r="CG43" s="5"/>
      <c r="CH43" s="5">
        <v>0</v>
      </c>
      <c r="CI43" s="5">
        <v>1</v>
      </c>
      <c r="CJ43" s="5">
        <v>1</v>
      </c>
      <c r="CK43" s="5">
        <v>2</v>
      </c>
      <c r="CL43" s="5">
        <v>1</v>
      </c>
      <c r="CM43" s="5">
        <v>1</v>
      </c>
      <c r="CN43" s="6" t="s">
        <v>524</v>
      </c>
      <c r="CO43" s="5">
        <v>1</v>
      </c>
      <c r="CP43" s="5">
        <v>1</v>
      </c>
      <c r="CQ43" s="5">
        <v>0</v>
      </c>
      <c r="CR43" s="5" t="s">
        <v>553</v>
      </c>
      <c r="CS43" s="5">
        <v>1</v>
      </c>
      <c r="CT43" s="5" t="s">
        <v>587</v>
      </c>
      <c r="CU43" s="5"/>
      <c r="CW43" s="5">
        <v>3.75</v>
      </c>
      <c r="CX43" s="5">
        <v>10</v>
      </c>
      <c r="CY43" s="5">
        <v>6</v>
      </c>
    </row>
    <row r="44" spans="1:103" ht="38.25" x14ac:dyDescent="0.25">
      <c r="A44" s="5" t="s">
        <v>122</v>
      </c>
      <c r="B44" s="5" t="s">
        <v>1</v>
      </c>
      <c r="C44" s="5" t="s">
        <v>3</v>
      </c>
      <c r="D44" s="5"/>
      <c r="E44" s="5" t="s">
        <v>4</v>
      </c>
      <c r="F44" s="5" t="s">
        <v>11</v>
      </c>
      <c r="G44" s="5" t="s">
        <v>273</v>
      </c>
      <c r="H44" s="5" t="s">
        <v>238</v>
      </c>
      <c r="I44" s="5">
        <v>0</v>
      </c>
      <c r="J44" s="6"/>
      <c r="K44" s="5">
        <v>1</v>
      </c>
      <c r="L44" s="5">
        <v>50</v>
      </c>
      <c r="M44" s="5">
        <v>0</v>
      </c>
      <c r="N44" s="5">
        <v>0</v>
      </c>
      <c r="O44" s="5">
        <v>0</v>
      </c>
      <c r="P44" s="19">
        <v>1</v>
      </c>
      <c r="Q44" s="5">
        <v>1</v>
      </c>
      <c r="R44" s="5">
        <v>0</v>
      </c>
      <c r="S44" s="5">
        <v>2</v>
      </c>
      <c r="T44" s="5"/>
      <c r="U44" s="5"/>
      <c r="V44" s="5"/>
      <c r="W44" s="5"/>
      <c r="X44" s="5">
        <v>1</v>
      </c>
      <c r="Y44" s="5">
        <v>3</v>
      </c>
      <c r="Z44" s="5" t="s">
        <v>123</v>
      </c>
      <c r="AA44" s="6" t="s">
        <v>321</v>
      </c>
      <c r="AB44" s="5">
        <v>2.5</v>
      </c>
      <c r="AC44" s="5">
        <v>1</v>
      </c>
      <c r="AD44" s="5">
        <v>0</v>
      </c>
      <c r="AE44" s="5">
        <v>0</v>
      </c>
      <c r="AF44" s="5">
        <v>0</v>
      </c>
      <c r="AG44" s="5"/>
      <c r="AH44" s="5">
        <v>1</v>
      </c>
      <c r="AI44" s="5">
        <v>1</v>
      </c>
      <c r="AJ44" s="5">
        <v>3</v>
      </c>
      <c r="AK44" s="5" t="s">
        <v>124</v>
      </c>
      <c r="AL44" s="24" t="s">
        <v>347</v>
      </c>
      <c r="AM44" s="5">
        <v>1.4</v>
      </c>
      <c r="AN44" s="5">
        <v>1</v>
      </c>
      <c r="AO44" s="5">
        <v>0</v>
      </c>
      <c r="AP44" s="5">
        <v>0</v>
      </c>
      <c r="AQ44" s="5">
        <v>0</v>
      </c>
      <c r="AR44" s="5"/>
      <c r="AS44" s="5">
        <v>1</v>
      </c>
      <c r="AT44" s="5" t="s">
        <v>209</v>
      </c>
      <c r="AU44" s="5">
        <v>0</v>
      </c>
      <c r="AV44" s="5">
        <v>1</v>
      </c>
      <c r="AW44" s="5">
        <v>1</v>
      </c>
      <c r="AX44" s="5">
        <v>0</v>
      </c>
      <c r="AY44" s="5">
        <v>0</v>
      </c>
      <c r="AZ44" s="6"/>
      <c r="BA44" s="5">
        <v>1</v>
      </c>
      <c r="BB44" s="5">
        <v>1</v>
      </c>
      <c r="BC44" s="5">
        <v>0</v>
      </c>
      <c r="BD44" s="6"/>
      <c r="BE44" s="5">
        <v>1</v>
      </c>
      <c r="BF44" s="5">
        <v>0</v>
      </c>
      <c r="BG44" s="5">
        <v>1</v>
      </c>
      <c r="BH44" s="5">
        <v>0</v>
      </c>
      <c r="BI44" s="5">
        <v>1</v>
      </c>
      <c r="BJ44" s="6" t="s">
        <v>352</v>
      </c>
      <c r="BK44" s="5">
        <v>1</v>
      </c>
      <c r="BL44" s="22" t="s">
        <v>384</v>
      </c>
      <c r="BM44" s="5">
        <v>13</v>
      </c>
      <c r="BN44" s="6" t="s">
        <v>398</v>
      </c>
      <c r="BO44" s="5">
        <v>5</v>
      </c>
      <c r="BP44" s="24" t="s">
        <v>441</v>
      </c>
      <c r="BQ44" s="5">
        <v>1</v>
      </c>
      <c r="BR44" s="5">
        <v>3</v>
      </c>
      <c r="BS44" s="5"/>
      <c r="BT44" s="5"/>
      <c r="BU44" s="5">
        <v>3</v>
      </c>
      <c r="BV44" s="5"/>
      <c r="BW44" s="5">
        <v>0</v>
      </c>
      <c r="BX44" s="5">
        <v>1</v>
      </c>
      <c r="BY44" s="5">
        <v>0</v>
      </c>
      <c r="BZ44" s="5"/>
      <c r="CA44" s="5">
        <v>0</v>
      </c>
      <c r="CB44" s="5">
        <v>0</v>
      </c>
      <c r="CC44" s="5">
        <v>0</v>
      </c>
      <c r="CD44" s="5">
        <v>0</v>
      </c>
      <c r="CE44" s="6" t="s">
        <v>503</v>
      </c>
      <c r="CF44" s="5">
        <v>0</v>
      </c>
      <c r="CG44" s="5"/>
      <c r="CH44" s="5">
        <v>0</v>
      </c>
      <c r="CI44" s="5">
        <v>1</v>
      </c>
      <c r="CJ44" s="5">
        <v>4</v>
      </c>
      <c r="CK44" s="5">
        <v>2</v>
      </c>
      <c r="CL44" s="5">
        <v>1</v>
      </c>
      <c r="CM44" s="5">
        <v>1</v>
      </c>
      <c r="CN44" s="6" t="s">
        <v>520</v>
      </c>
      <c r="CO44" s="5">
        <v>0</v>
      </c>
      <c r="CP44" s="5">
        <v>1</v>
      </c>
      <c r="CQ44" s="5">
        <v>1</v>
      </c>
      <c r="CR44" s="5" t="s">
        <v>554</v>
      </c>
      <c r="CS44" s="5">
        <v>1</v>
      </c>
      <c r="CT44" s="5" t="s">
        <v>528</v>
      </c>
      <c r="CU44" s="5"/>
      <c r="CW44" s="5"/>
      <c r="CX44" s="5"/>
      <c r="CY44" s="5"/>
    </row>
    <row r="45" spans="1:103" ht="25.5" x14ac:dyDescent="0.25">
      <c r="A45" s="5" t="s">
        <v>0</v>
      </c>
      <c r="B45" s="5" t="s">
        <v>1</v>
      </c>
      <c r="C45" s="5" t="s">
        <v>3</v>
      </c>
      <c r="D45" s="5"/>
      <c r="E45" s="5" t="s">
        <v>4</v>
      </c>
      <c r="F45" s="5" t="s">
        <v>5</v>
      </c>
      <c r="G45" s="5"/>
      <c r="H45" s="5" t="s">
        <v>238</v>
      </c>
      <c r="I45" s="5">
        <v>0</v>
      </c>
      <c r="J45" s="6"/>
      <c r="K45" s="5">
        <v>1</v>
      </c>
      <c r="L45" s="5">
        <v>5</v>
      </c>
      <c r="M45" s="5">
        <v>0</v>
      </c>
      <c r="N45" s="5">
        <v>0</v>
      </c>
      <c r="O45" s="5">
        <v>0</v>
      </c>
      <c r="P45" s="19">
        <v>0</v>
      </c>
      <c r="Q45" s="5">
        <v>1</v>
      </c>
      <c r="R45" s="5">
        <v>0</v>
      </c>
      <c r="S45" s="5"/>
      <c r="T45" s="5"/>
      <c r="U45" s="5"/>
      <c r="V45" s="5"/>
      <c r="W45" s="5"/>
      <c r="X45" s="5">
        <v>0</v>
      </c>
      <c r="Y45" s="5"/>
      <c r="Z45" s="5"/>
      <c r="AA45" s="6"/>
      <c r="AB45" s="5"/>
      <c r="AC45" s="5">
        <v>0</v>
      </c>
      <c r="AD45" s="5">
        <v>0</v>
      </c>
      <c r="AE45" s="5">
        <v>0</v>
      </c>
      <c r="AF45" s="5">
        <v>0</v>
      </c>
      <c r="AG45" s="5"/>
      <c r="AH45" s="5"/>
      <c r="AI45" s="5">
        <v>1</v>
      </c>
      <c r="AJ45" s="5">
        <v>3</v>
      </c>
      <c r="AK45" s="5" t="s">
        <v>2</v>
      </c>
      <c r="AL45" s="24" t="s">
        <v>335</v>
      </c>
      <c r="AM45" s="5">
        <v>1</v>
      </c>
      <c r="AN45" s="5">
        <v>0</v>
      </c>
      <c r="AO45" s="5">
        <v>1</v>
      </c>
      <c r="AP45" s="5">
        <v>0</v>
      </c>
      <c r="AQ45" s="5">
        <v>0</v>
      </c>
      <c r="AR45" s="5"/>
      <c r="AS45" s="5"/>
      <c r="AT45" s="5" t="s">
        <v>463</v>
      </c>
      <c r="AU45" s="5">
        <v>0</v>
      </c>
      <c r="AV45" s="5">
        <v>1</v>
      </c>
      <c r="AW45" s="5">
        <v>1</v>
      </c>
      <c r="AX45" s="5">
        <v>0</v>
      </c>
      <c r="AY45" s="5">
        <v>0</v>
      </c>
      <c r="AZ45" s="6"/>
      <c r="BA45" s="5">
        <v>1</v>
      </c>
      <c r="BB45" s="5">
        <v>1</v>
      </c>
      <c r="BC45" s="5">
        <v>0</v>
      </c>
      <c r="BD45" s="6"/>
      <c r="BE45" s="5">
        <v>1</v>
      </c>
      <c r="BF45" s="5">
        <v>0</v>
      </c>
      <c r="BG45" s="5">
        <v>1</v>
      </c>
      <c r="BH45" s="5">
        <v>0</v>
      </c>
      <c r="BI45" s="5">
        <v>1</v>
      </c>
      <c r="BJ45" s="24" t="s">
        <v>368</v>
      </c>
      <c r="BK45" s="5">
        <v>0</v>
      </c>
      <c r="BL45" s="5"/>
      <c r="BM45" s="5">
        <v>12</v>
      </c>
      <c r="BN45" s="24" t="s">
        <v>419</v>
      </c>
      <c r="BO45" s="5">
        <v>5</v>
      </c>
      <c r="BP45" s="24" t="s">
        <v>442</v>
      </c>
      <c r="BQ45" s="5">
        <v>1</v>
      </c>
      <c r="BR45" s="5">
        <v>1</v>
      </c>
      <c r="BS45" s="5"/>
      <c r="BT45" s="5">
        <v>1</v>
      </c>
      <c r="BU45" s="5"/>
      <c r="BV45" s="5"/>
      <c r="BW45" s="5">
        <v>0</v>
      </c>
      <c r="BX45" s="5">
        <v>0</v>
      </c>
      <c r="BY45" s="5">
        <v>1</v>
      </c>
      <c r="BZ45" s="5"/>
      <c r="CA45" s="5">
        <v>0</v>
      </c>
      <c r="CB45" s="5">
        <v>1</v>
      </c>
      <c r="CC45" s="5">
        <v>0</v>
      </c>
      <c r="CD45" s="5">
        <v>0</v>
      </c>
      <c r="CE45" s="6"/>
      <c r="CF45" s="5">
        <v>0</v>
      </c>
      <c r="CG45" s="5"/>
      <c r="CH45" s="5">
        <v>0</v>
      </c>
      <c r="CI45" s="5">
        <v>1</v>
      </c>
      <c r="CJ45" s="5">
        <v>4</v>
      </c>
      <c r="CK45" s="5">
        <v>1</v>
      </c>
      <c r="CL45" s="5">
        <v>0</v>
      </c>
      <c r="CM45" s="5">
        <v>1</v>
      </c>
      <c r="CN45" s="6" t="s">
        <v>525</v>
      </c>
      <c r="CO45" s="5">
        <v>0</v>
      </c>
      <c r="CP45" s="5">
        <v>0</v>
      </c>
      <c r="CQ45" s="5"/>
      <c r="CR45" s="5" t="s">
        <v>485</v>
      </c>
      <c r="CS45" s="5">
        <v>1</v>
      </c>
      <c r="CT45" s="5" t="s">
        <v>588</v>
      </c>
      <c r="CU45" s="5"/>
      <c r="CW45" s="5"/>
      <c r="CX45" s="5"/>
      <c r="CY45" s="5"/>
    </row>
    <row r="46" spans="1:103" s="15" customFormat="1" ht="25.5" x14ac:dyDescent="0.25">
      <c r="A46" s="13" t="s">
        <v>130</v>
      </c>
      <c r="B46" s="13" t="s">
        <v>45</v>
      </c>
      <c r="C46" s="13" t="s">
        <v>47</v>
      </c>
      <c r="D46" s="13"/>
      <c r="E46" s="13" t="s">
        <v>48</v>
      </c>
      <c r="F46" s="13" t="s">
        <v>78</v>
      </c>
      <c r="G46" s="13" t="s">
        <v>22</v>
      </c>
      <c r="H46" s="13" t="s">
        <v>238</v>
      </c>
      <c r="I46" s="13">
        <v>0</v>
      </c>
      <c r="J46" s="14"/>
      <c r="K46" s="13">
        <v>1</v>
      </c>
      <c r="L46" s="13">
        <v>25</v>
      </c>
      <c r="M46" s="13">
        <v>0</v>
      </c>
      <c r="N46" s="13">
        <v>0</v>
      </c>
      <c r="O46" s="13">
        <v>0</v>
      </c>
      <c r="P46" s="20">
        <v>0</v>
      </c>
      <c r="Q46" s="13">
        <v>1</v>
      </c>
      <c r="R46" s="13">
        <v>1</v>
      </c>
      <c r="S46" s="13">
        <v>4</v>
      </c>
      <c r="T46" s="13"/>
      <c r="U46" s="13">
        <v>3</v>
      </c>
      <c r="V46" s="13"/>
      <c r="W46" s="13"/>
      <c r="X46" s="13">
        <v>0</v>
      </c>
      <c r="Y46" s="13"/>
      <c r="Z46" s="13"/>
      <c r="AA46" s="14"/>
      <c r="AB46" s="13"/>
      <c r="AC46" s="13">
        <v>0</v>
      </c>
      <c r="AD46" s="13">
        <v>0</v>
      </c>
      <c r="AE46" s="13">
        <v>0</v>
      </c>
      <c r="AF46" s="13">
        <v>0</v>
      </c>
      <c r="AG46" s="13"/>
      <c r="AH46" s="13"/>
      <c r="AI46" s="13">
        <v>1</v>
      </c>
      <c r="AJ46" s="13">
        <v>12</v>
      </c>
      <c r="AK46" s="13" t="s">
        <v>74</v>
      </c>
      <c r="AL46" s="25" t="s">
        <v>334</v>
      </c>
      <c r="AM46" s="13">
        <v>1</v>
      </c>
      <c r="AN46" s="13">
        <v>0</v>
      </c>
      <c r="AO46" s="13">
        <v>0</v>
      </c>
      <c r="AP46" s="13">
        <v>0</v>
      </c>
      <c r="AQ46" s="13">
        <v>0</v>
      </c>
      <c r="AR46" s="5" t="s">
        <v>207</v>
      </c>
      <c r="AS46" s="13">
        <v>1</v>
      </c>
      <c r="AT46" s="13" t="s">
        <v>209</v>
      </c>
      <c r="AU46" s="13">
        <v>0</v>
      </c>
      <c r="AV46" s="13">
        <v>1</v>
      </c>
      <c r="AW46" s="13">
        <v>1</v>
      </c>
      <c r="AX46" s="13">
        <v>0</v>
      </c>
      <c r="AY46" s="13">
        <v>0</v>
      </c>
      <c r="AZ46" s="14"/>
      <c r="BA46" s="13">
        <v>1</v>
      </c>
      <c r="BB46" s="13">
        <v>0</v>
      </c>
      <c r="BC46" s="13">
        <v>0</v>
      </c>
      <c r="BD46" s="25" t="s">
        <v>394</v>
      </c>
      <c r="BE46" s="13">
        <v>1</v>
      </c>
      <c r="BF46" s="13">
        <v>0</v>
      </c>
      <c r="BG46" s="13">
        <v>0</v>
      </c>
      <c r="BH46" s="13">
        <v>0</v>
      </c>
      <c r="BI46" s="13">
        <v>1</v>
      </c>
      <c r="BJ46" s="25" t="s">
        <v>369</v>
      </c>
      <c r="BK46" s="13">
        <v>0</v>
      </c>
      <c r="BL46" s="13"/>
      <c r="BM46" s="13">
        <v>12</v>
      </c>
      <c r="BN46" s="25" t="s">
        <v>420</v>
      </c>
      <c r="BO46" s="13">
        <v>7</v>
      </c>
      <c r="BP46" s="24" t="s">
        <v>426</v>
      </c>
      <c r="BQ46" s="13">
        <v>1</v>
      </c>
      <c r="BR46" s="13">
        <v>1</v>
      </c>
      <c r="BS46" s="13"/>
      <c r="BT46" s="13">
        <v>1</v>
      </c>
      <c r="BU46" s="13"/>
      <c r="BV46" s="13"/>
      <c r="BW46" s="13">
        <v>0</v>
      </c>
      <c r="BX46" s="13">
        <v>1</v>
      </c>
      <c r="BY46" s="13">
        <v>1</v>
      </c>
      <c r="BZ46" s="13"/>
      <c r="CA46" s="13">
        <v>0</v>
      </c>
      <c r="CB46" s="13">
        <v>1</v>
      </c>
      <c r="CC46" s="13">
        <v>0</v>
      </c>
      <c r="CD46" s="13">
        <v>0</v>
      </c>
      <c r="CE46" s="14" t="s">
        <v>508</v>
      </c>
      <c r="CF46" s="13">
        <v>1</v>
      </c>
      <c r="CG46" s="5" t="s">
        <v>514</v>
      </c>
      <c r="CH46" s="13">
        <v>0</v>
      </c>
      <c r="CI46" s="13">
        <v>0</v>
      </c>
      <c r="CJ46" s="13">
        <v>0</v>
      </c>
      <c r="CK46" s="13"/>
      <c r="CL46" s="13">
        <v>0</v>
      </c>
      <c r="CM46" s="13">
        <v>1</v>
      </c>
      <c r="CN46" s="14" t="s">
        <v>526</v>
      </c>
      <c r="CO46" s="13">
        <v>0</v>
      </c>
      <c r="CP46" s="13">
        <v>1</v>
      </c>
      <c r="CQ46" s="13">
        <v>1</v>
      </c>
      <c r="CR46" s="13" t="s">
        <v>555</v>
      </c>
      <c r="CS46" s="13">
        <v>1</v>
      </c>
      <c r="CT46" s="13" t="s">
        <v>589</v>
      </c>
      <c r="CU46" s="13"/>
      <c r="CV46" s="26"/>
      <c r="CW46" s="13"/>
      <c r="CX46" s="13"/>
      <c r="CY46" s="13"/>
    </row>
    <row r="47" spans="1:103" ht="25.5" x14ac:dyDescent="0.25">
      <c r="A47" s="5" t="s">
        <v>76</v>
      </c>
      <c r="B47" s="5" t="s">
        <v>45</v>
      </c>
      <c r="C47" s="5" t="s">
        <v>47</v>
      </c>
      <c r="D47" s="5"/>
      <c r="E47" s="5" t="s">
        <v>48</v>
      </c>
      <c r="F47" s="5" t="s">
        <v>78</v>
      </c>
      <c r="G47" s="5" t="s">
        <v>22</v>
      </c>
      <c r="H47" s="5" t="s">
        <v>238</v>
      </c>
      <c r="I47" s="5">
        <v>0</v>
      </c>
      <c r="J47" s="6"/>
      <c r="K47" s="5">
        <v>1</v>
      </c>
      <c r="L47" s="5">
        <v>14</v>
      </c>
      <c r="M47" s="5">
        <v>0</v>
      </c>
      <c r="N47" s="5">
        <v>0</v>
      </c>
      <c r="O47" s="5">
        <v>0</v>
      </c>
      <c r="P47" s="19">
        <v>0</v>
      </c>
      <c r="Q47" s="5">
        <v>1</v>
      </c>
      <c r="R47" s="5">
        <v>0</v>
      </c>
      <c r="S47" s="5">
        <v>3</v>
      </c>
      <c r="T47" s="5"/>
      <c r="U47" s="5"/>
      <c r="V47" s="5"/>
      <c r="W47" s="5"/>
      <c r="X47" s="5">
        <v>0</v>
      </c>
      <c r="Y47" s="5"/>
      <c r="Z47" s="5"/>
      <c r="AA47" s="6"/>
      <c r="AB47" s="5"/>
      <c r="AC47" s="5">
        <v>0</v>
      </c>
      <c r="AD47" s="5">
        <v>0</v>
      </c>
      <c r="AE47" s="5">
        <v>0</v>
      </c>
      <c r="AF47" s="5">
        <v>0</v>
      </c>
      <c r="AG47" s="5"/>
      <c r="AH47" s="5"/>
      <c r="AI47" s="5">
        <v>1</v>
      </c>
      <c r="AJ47" s="5">
        <v>12</v>
      </c>
      <c r="AK47" s="5" t="s">
        <v>77</v>
      </c>
      <c r="AL47" s="25" t="s">
        <v>334</v>
      </c>
      <c r="AM47" s="5">
        <v>1</v>
      </c>
      <c r="AN47" s="5">
        <v>1</v>
      </c>
      <c r="AO47" s="5">
        <v>0</v>
      </c>
      <c r="AP47" s="5">
        <v>0</v>
      </c>
      <c r="AQ47" s="5">
        <v>0</v>
      </c>
      <c r="AR47" s="5"/>
      <c r="AS47" s="5">
        <v>1</v>
      </c>
      <c r="AT47" s="5" t="s">
        <v>475</v>
      </c>
      <c r="AU47" s="5">
        <v>0</v>
      </c>
      <c r="AV47" s="5">
        <v>1</v>
      </c>
      <c r="AW47" s="5">
        <v>1</v>
      </c>
      <c r="AX47" s="5">
        <v>0</v>
      </c>
      <c r="AY47" s="5">
        <v>0</v>
      </c>
      <c r="AZ47" s="6"/>
      <c r="BA47" s="5">
        <v>1</v>
      </c>
      <c r="BB47" s="5">
        <v>0</v>
      </c>
      <c r="BC47" s="5">
        <v>0</v>
      </c>
      <c r="BD47" s="25" t="s">
        <v>394</v>
      </c>
      <c r="BE47" s="5">
        <v>1</v>
      </c>
      <c r="BF47" s="5">
        <v>0</v>
      </c>
      <c r="BG47" s="5">
        <v>0</v>
      </c>
      <c r="BH47" s="5">
        <v>0</v>
      </c>
      <c r="BI47" s="5">
        <v>1</v>
      </c>
      <c r="BJ47" s="6" t="s">
        <v>353</v>
      </c>
      <c r="BK47" s="5">
        <v>0</v>
      </c>
      <c r="BL47" s="5"/>
      <c r="BM47" s="5">
        <v>18</v>
      </c>
      <c r="BN47" s="24" t="s">
        <v>421</v>
      </c>
      <c r="BO47" s="5">
        <v>7</v>
      </c>
      <c r="BP47" s="24" t="s">
        <v>426</v>
      </c>
      <c r="BQ47" s="5">
        <v>1</v>
      </c>
      <c r="BR47" s="5">
        <v>1</v>
      </c>
      <c r="BS47" s="5"/>
      <c r="BT47" s="5"/>
      <c r="BU47" s="5">
        <v>1</v>
      </c>
      <c r="BV47" s="5"/>
      <c r="BW47" s="5">
        <v>0</v>
      </c>
      <c r="BX47" s="5">
        <v>1</v>
      </c>
      <c r="BY47" s="5">
        <v>1</v>
      </c>
      <c r="BZ47" s="5"/>
      <c r="CA47" s="5">
        <v>0</v>
      </c>
      <c r="CB47" s="5">
        <v>1</v>
      </c>
      <c r="CC47" s="5">
        <v>1</v>
      </c>
      <c r="CD47" s="5">
        <v>1</v>
      </c>
      <c r="CE47" s="6" t="s">
        <v>509</v>
      </c>
      <c r="CF47" s="5">
        <v>0</v>
      </c>
      <c r="CG47" s="5"/>
      <c r="CH47" s="5">
        <v>0</v>
      </c>
      <c r="CI47" s="5">
        <v>1</v>
      </c>
      <c r="CJ47" s="5">
        <v>1</v>
      </c>
      <c r="CK47" s="5">
        <v>12</v>
      </c>
      <c r="CL47" s="5">
        <v>0</v>
      </c>
      <c r="CM47" s="5">
        <v>1</v>
      </c>
      <c r="CN47" s="6" t="s">
        <v>492</v>
      </c>
      <c r="CO47" s="5">
        <v>0</v>
      </c>
      <c r="CP47" s="5">
        <v>1</v>
      </c>
      <c r="CQ47" s="5">
        <v>1</v>
      </c>
      <c r="CR47" s="5" t="s">
        <v>595</v>
      </c>
      <c r="CS47" s="5">
        <v>1</v>
      </c>
      <c r="CT47" s="13" t="s">
        <v>589</v>
      </c>
      <c r="CU47" s="5"/>
      <c r="CW47" s="5"/>
      <c r="CX47" s="5">
        <v>0.2</v>
      </c>
      <c r="CY47" s="5">
        <v>0</v>
      </c>
    </row>
    <row r="48" spans="1:103" ht="25.5" x14ac:dyDescent="0.25">
      <c r="A48" s="5" t="s">
        <v>51</v>
      </c>
      <c r="B48" s="5" t="s">
        <v>45</v>
      </c>
      <c r="C48" s="5" t="s">
        <v>47</v>
      </c>
      <c r="D48" s="5"/>
      <c r="E48" s="5" t="s">
        <v>48</v>
      </c>
      <c r="F48" s="5" t="s">
        <v>53</v>
      </c>
      <c r="G48" s="5" t="s">
        <v>270</v>
      </c>
      <c r="H48" s="5" t="s">
        <v>238</v>
      </c>
      <c r="I48" s="5">
        <v>0</v>
      </c>
      <c r="J48" s="6"/>
      <c r="K48" s="5">
        <v>1</v>
      </c>
      <c r="L48" s="5">
        <v>21</v>
      </c>
      <c r="M48" s="5">
        <v>0</v>
      </c>
      <c r="N48" s="5">
        <v>0</v>
      </c>
      <c r="O48" s="5">
        <v>0</v>
      </c>
      <c r="P48" s="19">
        <v>0</v>
      </c>
      <c r="Q48" s="5">
        <v>0</v>
      </c>
      <c r="R48" s="5">
        <v>1</v>
      </c>
      <c r="S48" s="5">
        <v>5</v>
      </c>
      <c r="T48" s="5">
        <v>1</v>
      </c>
      <c r="U48" s="5">
        <v>2</v>
      </c>
      <c r="V48" s="5">
        <v>7</v>
      </c>
      <c r="W48" s="5"/>
      <c r="X48" s="5">
        <v>0</v>
      </c>
      <c r="Y48" s="5"/>
      <c r="Z48" s="5"/>
      <c r="AA48" s="6"/>
      <c r="AB48" s="5"/>
      <c r="AC48" s="5">
        <v>0</v>
      </c>
      <c r="AD48" s="5">
        <v>0</v>
      </c>
      <c r="AE48" s="5">
        <v>0</v>
      </c>
      <c r="AF48" s="5">
        <v>0</v>
      </c>
      <c r="AG48" s="5"/>
      <c r="AH48" s="5"/>
      <c r="AI48" s="5">
        <v>1</v>
      </c>
      <c r="AJ48" s="5">
        <v>12</v>
      </c>
      <c r="AK48" s="5" t="s">
        <v>52</v>
      </c>
      <c r="AL48" s="25" t="s">
        <v>314</v>
      </c>
      <c r="AM48" s="5">
        <v>0.2</v>
      </c>
      <c r="AN48" s="5">
        <v>1</v>
      </c>
      <c r="AO48" s="5">
        <v>0</v>
      </c>
      <c r="AP48" s="5">
        <v>0</v>
      </c>
      <c r="AQ48" s="5">
        <v>0</v>
      </c>
      <c r="AR48" s="5"/>
      <c r="AS48" s="5">
        <v>1</v>
      </c>
      <c r="AT48" s="5" t="s">
        <v>209</v>
      </c>
      <c r="AU48" s="5">
        <v>0</v>
      </c>
      <c r="AV48" s="5">
        <v>1</v>
      </c>
      <c r="AW48" s="5">
        <v>1</v>
      </c>
      <c r="AX48" s="5">
        <v>0</v>
      </c>
      <c r="AY48" s="5">
        <v>0</v>
      </c>
      <c r="AZ48" s="6"/>
      <c r="BA48" s="5">
        <v>1</v>
      </c>
      <c r="BB48" s="5">
        <v>0</v>
      </c>
      <c r="BC48" s="5">
        <v>0</v>
      </c>
      <c r="BD48" s="25" t="s">
        <v>394</v>
      </c>
      <c r="BE48" s="5">
        <v>1</v>
      </c>
      <c r="BF48" s="5">
        <v>0</v>
      </c>
      <c r="BG48" s="5">
        <v>0</v>
      </c>
      <c r="BH48" s="5">
        <v>0</v>
      </c>
      <c r="BI48" s="5">
        <v>1</v>
      </c>
      <c r="BJ48" s="24" t="s">
        <v>370</v>
      </c>
      <c r="BK48" s="5">
        <v>0</v>
      </c>
      <c r="BL48" s="5"/>
      <c r="BM48" s="5">
        <v>24</v>
      </c>
      <c r="BN48" s="24" t="s">
        <v>422</v>
      </c>
      <c r="BO48" s="5">
        <v>5</v>
      </c>
      <c r="BP48" s="24" t="s">
        <v>443</v>
      </c>
      <c r="BQ48" s="5">
        <v>1</v>
      </c>
      <c r="BR48" s="5">
        <v>1</v>
      </c>
      <c r="BS48" s="5"/>
      <c r="BT48" s="5">
        <v>1</v>
      </c>
      <c r="BU48" s="5"/>
      <c r="BV48" s="5"/>
      <c r="BW48" s="5">
        <v>0</v>
      </c>
      <c r="BX48" s="5">
        <v>0</v>
      </c>
      <c r="BY48" s="5">
        <v>1</v>
      </c>
      <c r="BZ48" s="5"/>
      <c r="CA48" s="5">
        <v>0</v>
      </c>
      <c r="CB48" s="5">
        <v>1</v>
      </c>
      <c r="CC48" s="5">
        <v>1</v>
      </c>
      <c r="CD48" s="5">
        <v>1</v>
      </c>
      <c r="CE48" s="6" t="s">
        <v>499</v>
      </c>
      <c r="CF48" s="5">
        <v>1</v>
      </c>
      <c r="CG48" s="5" t="s">
        <v>515</v>
      </c>
      <c r="CH48" s="5">
        <v>0</v>
      </c>
      <c r="CI48" s="5">
        <v>1</v>
      </c>
      <c r="CJ48" s="5"/>
      <c r="CK48" s="5"/>
      <c r="CL48" s="5">
        <v>0</v>
      </c>
      <c r="CM48" s="5">
        <v>0</v>
      </c>
      <c r="CN48" s="6"/>
      <c r="CO48" s="5">
        <v>0</v>
      </c>
      <c r="CP48" s="5">
        <v>0</v>
      </c>
      <c r="CQ48" s="5"/>
      <c r="CR48" s="5" t="s">
        <v>485</v>
      </c>
      <c r="CS48" s="5">
        <v>0</v>
      </c>
      <c r="CT48" s="5" t="s">
        <v>485</v>
      </c>
      <c r="CU48" s="5"/>
      <c r="CW48" s="5"/>
      <c r="CX48" s="5"/>
      <c r="CY48" s="5"/>
    </row>
    <row r="49" spans="1:103" ht="25.5" x14ac:dyDescent="0.25">
      <c r="A49" s="5" t="s">
        <v>169</v>
      </c>
      <c r="B49" s="5" t="s">
        <v>45</v>
      </c>
      <c r="C49" s="5" t="s">
        <v>47</v>
      </c>
      <c r="D49" s="5"/>
      <c r="E49" s="5" t="s">
        <v>48</v>
      </c>
      <c r="F49" s="5" t="s">
        <v>170</v>
      </c>
      <c r="G49" s="5" t="s">
        <v>274</v>
      </c>
      <c r="H49" s="5" t="s">
        <v>238</v>
      </c>
      <c r="I49" s="5">
        <v>0</v>
      </c>
      <c r="J49" s="6"/>
      <c r="K49" s="5">
        <v>1</v>
      </c>
      <c r="L49" s="5">
        <v>10</v>
      </c>
      <c r="M49" s="5">
        <v>0</v>
      </c>
      <c r="N49" s="5">
        <v>0</v>
      </c>
      <c r="O49" s="5">
        <v>0</v>
      </c>
      <c r="P49" s="19">
        <v>0</v>
      </c>
      <c r="Q49" s="5">
        <v>0</v>
      </c>
      <c r="R49" s="5">
        <v>1</v>
      </c>
      <c r="S49" s="5"/>
      <c r="T49" s="5"/>
      <c r="U49" s="5"/>
      <c r="V49" s="5"/>
      <c r="W49" s="5"/>
      <c r="X49" s="5">
        <v>0</v>
      </c>
      <c r="Y49" s="5"/>
      <c r="Z49" s="5"/>
      <c r="AA49" s="6"/>
      <c r="AB49" s="5"/>
      <c r="AC49" s="5">
        <v>0</v>
      </c>
      <c r="AD49" s="5">
        <v>0</v>
      </c>
      <c r="AE49" s="5">
        <v>0</v>
      </c>
      <c r="AF49" s="5">
        <v>0</v>
      </c>
      <c r="AG49" s="5"/>
      <c r="AH49" s="5"/>
      <c r="AI49" s="5">
        <v>0</v>
      </c>
      <c r="AJ49" s="5"/>
      <c r="AK49" s="5"/>
      <c r="AL49" s="25"/>
      <c r="AM49" s="5"/>
      <c r="AN49" s="5"/>
      <c r="AO49" s="5"/>
      <c r="AP49" s="5"/>
      <c r="AQ49" s="5"/>
      <c r="AR49" s="5"/>
      <c r="AS49" s="5"/>
      <c r="AT49" s="5"/>
      <c r="AU49" s="5">
        <v>0</v>
      </c>
      <c r="AV49" s="5">
        <v>1</v>
      </c>
      <c r="AW49" s="5">
        <v>1</v>
      </c>
      <c r="AX49" s="5">
        <v>0</v>
      </c>
      <c r="AY49" s="5">
        <v>0</v>
      </c>
      <c r="AZ49" s="6"/>
      <c r="BA49" s="5">
        <v>1</v>
      </c>
      <c r="BB49" s="5">
        <v>0</v>
      </c>
      <c r="BC49" s="5">
        <v>0</v>
      </c>
      <c r="BD49" s="6"/>
      <c r="BE49" s="5">
        <v>1</v>
      </c>
      <c r="BF49" s="5">
        <v>0</v>
      </c>
      <c r="BG49" s="5">
        <v>0</v>
      </c>
      <c r="BH49" s="5">
        <v>0</v>
      </c>
      <c r="BI49" s="5">
        <v>0</v>
      </c>
      <c r="BJ49" s="6"/>
      <c r="BK49" s="5"/>
      <c r="BL49" s="5"/>
      <c r="BM49" s="5">
        <v>24</v>
      </c>
      <c r="BN49" s="24" t="s">
        <v>422</v>
      </c>
      <c r="BO49" s="5">
        <v>5</v>
      </c>
      <c r="BP49" s="24" t="s">
        <v>426</v>
      </c>
      <c r="BQ49" s="5">
        <v>1</v>
      </c>
      <c r="BR49" s="5">
        <v>1</v>
      </c>
      <c r="BS49" s="5"/>
      <c r="BT49" s="5"/>
      <c r="BU49" s="5">
        <v>1</v>
      </c>
      <c r="BV49" s="5"/>
      <c r="BW49" s="5">
        <v>0</v>
      </c>
      <c r="BX49" s="5">
        <v>0</v>
      </c>
      <c r="BY49" s="5">
        <v>1</v>
      </c>
      <c r="BZ49" s="5"/>
      <c r="CA49" s="5">
        <v>0</v>
      </c>
      <c r="CB49" s="5">
        <v>1</v>
      </c>
      <c r="CC49" s="5">
        <v>1</v>
      </c>
      <c r="CD49" s="5">
        <v>1</v>
      </c>
      <c r="CE49" s="6" t="s">
        <v>510</v>
      </c>
      <c r="CF49" s="5">
        <v>1</v>
      </c>
      <c r="CG49" s="5" t="s">
        <v>515</v>
      </c>
      <c r="CH49" s="5">
        <v>0</v>
      </c>
      <c r="CI49" s="5">
        <v>0</v>
      </c>
      <c r="CJ49" s="5">
        <v>0</v>
      </c>
      <c r="CK49" s="5"/>
      <c r="CL49" s="5">
        <v>0</v>
      </c>
      <c r="CM49" s="5">
        <v>0</v>
      </c>
      <c r="CN49" s="6"/>
      <c r="CO49" s="5">
        <v>0</v>
      </c>
      <c r="CP49" s="5">
        <v>0</v>
      </c>
      <c r="CQ49" s="5"/>
      <c r="CR49" s="5" t="s">
        <v>485</v>
      </c>
      <c r="CS49" s="5">
        <v>0</v>
      </c>
      <c r="CT49" s="5" t="s">
        <v>590</v>
      </c>
      <c r="CU49" s="5"/>
      <c r="CW49" s="5"/>
      <c r="CX49" s="5">
        <v>0.5</v>
      </c>
      <c r="CY49" s="5"/>
    </row>
    <row r="50" spans="1:103" ht="25.5" x14ac:dyDescent="0.25">
      <c r="A50" s="5" t="s">
        <v>131</v>
      </c>
      <c r="B50" s="5" t="s">
        <v>45</v>
      </c>
      <c r="C50" s="5" t="s">
        <v>47</v>
      </c>
      <c r="D50" s="5"/>
      <c r="E50" s="5" t="s">
        <v>48</v>
      </c>
      <c r="F50" s="5" t="s">
        <v>133</v>
      </c>
      <c r="G50" s="5" t="s">
        <v>274</v>
      </c>
      <c r="H50" s="5" t="s">
        <v>238</v>
      </c>
      <c r="I50" s="5">
        <v>0</v>
      </c>
      <c r="J50" s="6"/>
      <c r="K50" s="5">
        <v>1</v>
      </c>
      <c r="L50" s="5">
        <v>50</v>
      </c>
      <c r="M50" s="5">
        <v>0</v>
      </c>
      <c r="N50" s="5">
        <v>0</v>
      </c>
      <c r="O50" s="5">
        <v>0</v>
      </c>
      <c r="P50" s="19">
        <v>0</v>
      </c>
      <c r="Q50" s="5">
        <v>0</v>
      </c>
      <c r="R50" s="5">
        <v>1</v>
      </c>
      <c r="S50" s="5"/>
      <c r="T50" s="5"/>
      <c r="U50" s="5">
        <v>20</v>
      </c>
      <c r="V50" s="5"/>
      <c r="W50" s="5"/>
      <c r="X50" s="5">
        <v>0</v>
      </c>
      <c r="Y50" s="5"/>
      <c r="Z50" s="5"/>
      <c r="AA50" s="6"/>
      <c r="AB50" s="5"/>
      <c r="AC50" s="5">
        <v>0</v>
      </c>
      <c r="AD50" s="5">
        <v>0</v>
      </c>
      <c r="AE50" s="5">
        <v>0</v>
      </c>
      <c r="AF50" s="5">
        <v>0</v>
      </c>
      <c r="AG50" s="5"/>
      <c r="AH50" s="5"/>
      <c r="AI50" s="5">
        <v>1</v>
      </c>
      <c r="AJ50" s="5">
        <v>12</v>
      </c>
      <c r="AK50" s="5" t="s">
        <v>132</v>
      </c>
      <c r="AL50" s="25" t="s">
        <v>314</v>
      </c>
      <c r="AM50" s="5">
        <v>0.9</v>
      </c>
      <c r="AN50" s="5">
        <v>1</v>
      </c>
      <c r="AO50" s="5">
        <v>0</v>
      </c>
      <c r="AP50" s="5">
        <v>0</v>
      </c>
      <c r="AQ50" s="5">
        <v>0</v>
      </c>
      <c r="AR50" s="5"/>
      <c r="AS50" s="5">
        <v>1</v>
      </c>
      <c r="AT50" s="5" t="s">
        <v>476</v>
      </c>
      <c r="AU50" s="5">
        <v>0</v>
      </c>
      <c r="AV50" s="5">
        <v>1</v>
      </c>
      <c r="AW50" s="5">
        <v>1</v>
      </c>
      <c r="AX50" s="5">
        <v>0</v>
      </c>
      <c r="AY50" s="5">
        <v>0</v>
      </c>
      <c r="AZ50" s="6"/>
      <c r="BA50" s="5">
        <v>1</v>
      </c>
      <c r="BB50" s="5">
        <v>0</v>
      </c>
      <c r="BC50" s="5">
        <v>0</v>
      </c>
      <c r="BD50" s="25" t="s">
        <v>394</v>
      </c>
      <c r="BE50" s="5">
        <v>1</v>
      </c>
      <c r="BF50" s="5">
        <v>0</v>
      </c>
      <c r="BG50" s="5">
        <v>0</v>
      </c>
      <c r="BH50" s="5">
        <v>0</v>
      </c>
      <c r="BI50" s="5">
        <v>1</v>
      </c>
      <c r="BJ50" s="24" t="s">
        <v>371</v>
      </c>
      <c r="BK50" s="5">
        <v>0</v>
      </c>
      <c r="BL50" s="5"/>
      <c r="BM50" s="5">
        <v>24</v>
      </c>
      <c r="BN50" s="24" t="s">
        <v>423</v>
      </c>
      <c r="BO50" s="5">
        <v>7</v>
      </c>
      <c r="BP50" s="24" t="s">
        <v>426</v>
      </c>
      <c r="BQ50" s="5">
        <v>0</v>
      </c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6"/>
      <c r="CF50" s="5"/>
      <c r="CG50" s="5"/>
      <c r="CH50" s="5"/>
      <c r="CI50" s="5"/>
      <c r="CJ50" s="5"/>
      <c r="CK50" s="5"/>
      <c r="CL50" s="5"/>
      <c r="CM50" s="5">
        <v>0</v>
      </c>
      <c r="CN50" s="6"/>
      <c r="CO50" s="5">
        <v>0</v>
      </c>
      <c r="CP50" s="5">
        <v>0</v>
      </c>
      <c r="CQ50" s="5"/>
      <c r="CR50" s="6" t="s">
        <v>556</v>
      </c>
      <c r="CS50" s="5">
        <v>0</v>
      </c>
      <c r="CT50" s="5" t="s">
        <v>591</v>
      </c>
      <c r="CU50" s="5"/>
      <c r="CW50" s="5"/>
      <c r="CX50" s="5"/>
      <c r="CY50" s="5"/>
    </row>
    <row r="51" spans="1:103" ht="38.25" x14ac:dyDescent="0.25">
      <c r="A51" s="5" t="s">
        <v>44</v>
      </c>
      <c r="B51" s="5" t="s">
        <v>45</v>
      </c>
      <c r="C51" s="5" t="s">
        <v>47</v>
      </c>
      <c r="D51" s="5"/>
      <c r="E51" s="5" t="s">
        <v>48</v>
      </c>
      <c r="F51" s="5" t="s">
        <v>49</v>
      </c>
      <c r="G51" s="5" t="s">
        <v>50</v>
      </c>
      <c r="H51" s="5" t="s">
        <v>238</v>
      </c>
      <c r="I51" s="5">
        <v>0</v>
      </c>
      <c r="J51" s="6"/>
      <c r="K51" s="5">
        <v>1</v>
      </c>
      <c r="L51" s="5">
        <v>15</v>
      </c>
      <c r="M51" s="5">
        <v>0</v>
      </c>
      <c r="N51" s="5">
        <v>0</v>
      </c>
      <c r="O51" s="5">
        <v>0</v>
      </c>
      <c r="P51" s="19">
        <v>0</v>
      </c>
      <c r="Q51" s="5">
        <v>0</v>
      </c>
      <c r="R51" s="5">
        <v>1</v>
      </c>
      <c r="S51" s="5">
        <v>3</v>
      </c>
      <c r="T51" s="5">
        <v>5</v>
      </c>
      <c r="U51" s="5">
        <v>2</v>
      </c>
      <c r="V51" s="5"/>
      <c r="W51" s="5"/>
      <c r="X51" s="5">
        <v>0</v>
      </c>
      <c r="Y51" s="5"/>
      <c r="Z51" s="5"/>
      <c r="AA51" s="6"/>
      <c r="AB51" s="5"/>
      <c r="AC51" s="5">
        <v>0</v>
      </c>
      <c r="AD51" s="5">
        <v>0</v>
      </c>
      <c r="AE51" s="5">
        <v>0</v>
      </c>
      <c r="AF51" s="5">
        <v>0</v>
      </c>
      <c r="AG51" s="5"/>
      <c r="AH51" s="5"/>
      <c r="AI51" s="5">
        <v>1</v>
      </c>
      <c r="AJ51" s="5">
        <v>3</v>
      </c>
      <c r="AK51" s="24" t="s">
        <v>333</v>
      </c>
      <c r="AL51" s="6" t="s">
        <v>46</v>
      </c>
      <c r="AM51" s="5">
        <v>1</v>
      </c>
      <c r="AN51" s="5">
        <v>0</v>
      </c>
      <c r="AO51" s="5">
        <v>1</v>
      </c>
      <c r="AP51" s="5">
        <v>0</v>
      </c>
      <c r="AQ51" s="5">
        <v>0</v>
      </c>
      <c r="AR51" s="5" t="s">
        <v>447</v>
      </c>
      <c r="AS51" s="5">
        <v>1</v>
      </c>
      <c r="AT51" s="5" t="s">
        <v>209</v>
      </c>
      <c r="AU51" s="5">
        <v>0</v>
      </c>
      <c r="AV51" s="5">
        <v>1</v>
      </c>
      <c r="AW51" s="5">
        <v>1</v>
      </c>
      <c r="AX51" s="5">
        <v>0</v>
      </c>
      <c r="AY51" s="5">
        <v>0</v>
      </c>
      <c r="AZ51" s="6"/>
      <c r="BA51" s="5">
        <v>1</v>
      </c>
      <c r="BB51" s="5">
        <v>0</v>
      </c>
      <c r="BC51" s="5">
        <v>0</v>
      </c>
      <c r="BD51" s="25" t="s">
        <v>394</v>
      </c>
      <c r="BE51" s="5">
        <v>1</v>
      </c>
      <c r="BF51" s="5">
        <v>0</v>
      </c>
      <c r="BG51" s="5">
        <v>0</v>
      </c>
      <c r="BH51" s="5">
        <v>0</v>
      </c>
      <c r="BI51" s="5">
        <v>1</v>
      </c>
      <c r="BJ51" s="24" t="s">
        <v>372</v>
      </c>
      <c r="BK51" s="5">
        <v>1</v>
      </c>
      <c r="BL51" s="22" t="s">
        <v>378</v>
      </c>
      <c r="BM51" s="5">
        <v>24</v>
      </c>
      <c r="BN51" s="24" t="s">
        <v>421</v>
      </c>
      <c r="BO51" s="5">
        <v>4</v>
      </c>
      <c r="BP51" s="24" t="s">
        <v>444</v>
      </c>
      <c r="BQ51" s="5">
        <v>1</v>
      </c>
      <c r="BR51" s="5">
        <v>1</v>
      </c>
      <c r="BS51" s="5"/>
      <c r="BT51" s="5"/>
      <c r="BU51" s="5"/>
      <c r="BV51" s="5">
        <v>1</v>
      </c>
      <c r="BW51" s="5">
        <v>0</v>
      </c>
      <c r="BX51" s="5">
        <v>0</v>
      </c>
      <c r="BY51" s="5">
        <v>1</v>
      </c>
      <c r="BZ51" s="5"/>
      <c r="CA51" s="5">
        <v>0</v>
      </c>
      <c r="CB51" s="5">
        <v>1</v>
      </c>
      <c r="CC51" s="5">
        <v>1</v>
      </c>
      <c r="CD51" s="5">
        <v>1</v>
      </c>
      <c r="CE51" s="6" t="s">
        <v>511</v>
      </c>
      <c r="CF51" s="5">
        <v>1</v>
      </c>
      <c r="CG51" s="5" t="s">
        <v>514</v>
      </c>
      <c r="CH51" s="5">
        <v>1</v>
      </c>
      <c r="CI51" s="5">
        <v>0</v>
      </c>
      <c r="CJ51" s="5">
        <v>0</v>
      </c>
      <c r="CK51" s="5"/>
      <c r="CL51" s="5">
        <v>0</v>
      </c>
      <c r="CM51" s="5">
        <v>1</v>
      </c>
      <c r="CN51" s="6" t="s">
        <v>519</v>
      </c>
      <c r="CO51" s="5">
        <v>0</v>
      </c>
      <c r="CP51" s="5">
        <v>0</v>
      </c>
      <c r="CQ51" s="5"/>
      <c r="CR51" s="5" t="s">
        <v>485</v>
      </c>
      <c r="CS51" s="5">
        <v>1</v>
      </c>
      <c r="CT51" s="5" t="s">
        <v>592</v>
      </c>
      <c r="CU51" s="5"/>
      <c r="CW51" s="5"/>
      <c r="CX51" s="5"/>
      <c r="CY51" s="5"/>
    </row>
    <row r="52" spans="1:103" x14ac:dyDescent="0.25">
      <c r="A52" s="5" t="s">
        <v>88</v>
      </c>
      <c r="B52" s="5" t="s">
        <v>45</v>
      </c>
      <c r="C52" s="5"/>
      <c r="D52" s="5"/>
      <c r="E52" s="5"/>
      <c r="F52" s="5"/>
      <c r="G52" s="5"/>
      <c r="H52" s="5"/>
      <c r="I52" s="5"/>
      <c r="J52" s="6"/>
      <c r="K52" s="5"/>
      <c r="L52" s="5"/>
      <c r="M52" s="5"/>
      <c r="N52" s="5"/>
      <c r="O52" s="5"/>
      <c r="P52" s="19"/>
      <c r="Q52" s="5"/>
      <c r="R52" s="5"/>
      <c r="S52" s="5"/>
      <c r="T52" s="5"/>
      <c r="U52" s="5"/>
      <c r="V52" s="5"/>
      <c r="W52" s="5"/>
      <c r="X52" s="5"/>
      <c r="Y52" s="5"/>
      <c r="Z52" s="5"/>
      <c r="AA52" s="6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6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6"/>
      <c r="BA52" s="5"/>
      <c r="BB52" s="5"/>
      <c r="BC52" s="5"/>
      <c r="BD52" s="6"/>
      <c r="BE52" s="5"/>
      <c r="BF52" s="5"/>
      <c r="BG52" s="5"/>
      <c r="BH52" s="5"/>
      <c r="BI52" s="5"/>
      <c r="BJ52" s="6"/>
      <c r="BK52" s="5"/>
      <c r="BL52" s="5"/>
      <c r="BM52" s="5"/>
      <c r="BN52" s="6"/>
      <c r="BO52" s="5"/>
      <c r="BP52" s="6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6"/>
      <c r="CF52" s="5"/>
      <c r="CG52" s="5"/>
      <c r="CH52" s="5"/>
      <c r="CI52" s="5"/>
      <c r="CJ52" s="5"/>
      <c r="CK52" s="5"/>
      <c r="CL52" s="5"/>
      <c r="CM52" s="5"/>
      <c r="CN52" s="6"/>
      <c r="CO52" s="5"/>
      <c r="CP52" s="5"/>
      <c r="CQ52" s="5"/>
      <c r="CR52" s="5"/>
      <c r="CS52" s="5"/>
      <c r="CT52" s="5"/>
      <c r="CU52" s="5"/>
      <c r="CW52" s="5">
        <v>0.5</v>
      </c>
      <c r="CX52" s="5">
        <v>0.5</v>
      </c>
      <c r="CY52" s="5">
        <v>0.5</v>
      </c>
    </row>
    <row r="53" spans="1:103" ht="25.5" x14ac:dyDescent="0.25">
      <c r="A53" s="5" t="s">
        <v>54</v>
      </c>
      <c r="B53" s="5" t="s">
        <v>45</v>
      </c>
      <c r="C53" s="5" t="s">
        <v>56</v>
      </c>
      <c r="D53" s="5"/>
      <c r="E53" s="5" t="s">
        <v>57</v>
      </c>
      <c r="F53" s="5" t="s">
        <v>58</v>
      </c>
      <c r="G53" s="5" t="s">
        <v>59</v>
      </c>
      <c r="H53" s="5" t="s">
        <v>238</v>
      </c>
      <c r="I53" s="5">
        <v>1</v>
      </c>
      <c r="J53" s="6" t="s">
        <v>284</v>
      </c>
      <c r="K53" s="5">
        <v>1</v>
      </c>
      <c r="L53" s="5">
        <v>80</v>
      </c>
      <c r="M53" s="5">
        <v>0</v>
      </c>
      <c r="N53" s="5">
        <v>0</v>
      </c>
      <c r="O53" s="5">
        <v>1</v>
      </c>
      <c r="P53" s="19">
        <v>1</v>
      </c>
      <c r="Q53" s="5">
        <v>0</v>
      </c>
      <c r="R53" s="5">
        <v>0</v>
      </c>
      <c r="S53" s="5">
        <v>2</v>
      </c>
      <c r="T53" s="5"/>
      <c r="U53" s="5">
        <v>20</v>
      </c>
      <c r="V53" s="5"/>
      <c r="W53" s="5"/>
      <c r="X53" s="5">
        <v>0</v>
      </c>
      <c r="Y53" s="5"/>
      <c r="Z53" s="5"/>
      <c r="AA53" s="6"/>
      <c r="AB53" s="5"/>
      <c r="AC53" s="5">
        <v>0</v>
      </c>
      <c r="AD53" s="5">
        <v>0</v>
      </c>
      <c r="AE53" s="5">
        <v>0</v>
      </c>
      <c r="AF53" s="5">
        <v>0</v>
      </c>
      <c r="AG53" s="5"/>
      <c r="AH53" s="5"/>
      <c r="AI53" s="5">
        <v>1</v>
      </c>
      <c r="AJ53" s="5">
        <v>6</v>
      </c>
      <c r="AK53" s="5" t="s">
        <v>55</v>
      </c>
      <c r="AL53" s="25" t="s">
        <v>334</v>
      </c>
      <c r="AM53" s="5">
        <v>3</v>
      </c>
      <c r="AN53" s="5">
        <v>1</v>
      </c>
      <c r="AO53" s="5">
        <v>0</v>
      </c>
      <c r="AP53" s="5">
        <v>0</v>
      </c>
      <c r="AQ53" s="5">
        <v>0</v>
      </c>
      <c r="AR53" s="5"/>
      <c r="AS53" s="5">
        <v>1</v>
      </c>
      <c r="AT53" s="5" t="s">
        <v>209</v>
      </c>
      <c r="AU53" s="5">
        <v>0</v>
      </c>
      <c r="AV53" s="5">
        <v>1</v>
      </c>
      <c r="AW53" s="5">
        <v>1</v>
      </c>
      <c r="AX53" s="5">
        <v>0</v>
      </c>
      <c r="AY53" s="5">
        <v>0</v>
      </c>
      <c r="AZ53" s="6"/>
      <c r="BA53" s="5">
        <v>1</v>
      </c>
      <c r="BB53" s="5">
        <v>1</v>
      </c>
      <c r="BC53" s="5">
        <v>0</v>
      </c>
      <c r="BD53" s="24" t="s">
        <v>395</v>
      </c>
      <c r="BE53" s="5">
        <v>1</v>
      </c>
      <c r="BF53" s="5">
        <v>0</v>
      </c>
      <c r="BG53" s="5">
        <v>1</v>
      </c>
      <c r="BH53" s="5">
        <v>0</v>
      </c>
      <c r="BI53" s="5">
        <v>1</v>
      </c>
      <c r="BJ53" s="6" t="s">
        <v>356</v>
      </c>
      <c r="BK53" s="5">
        <v>1</v>
      </c>
      <c r="BL53" s="22" t="s">
        <v>386</v>
      </c>
      <c r="BM53" s="5">
        <v>24</v>
      </c>
      <c r="BN53" s="24" t="s">
        <v>424</v>
      </c>
      <c r="BO53" s="5">
        <v>6</v>
      </c>
      <c r="BP53" s="24" t="s">
        <v>445</v>
      </c>
      <c r="BQ53" s="5">
        <v>1</v>
      </c>
      <c r="BR53" s="5">
        <v>2</v>
      </c>
      <c r="BS53" s="5"/>
      <c r="BT53" s="5">
        <v>2</v>
      </c>
      <c r="BU53" s="5"/>
      <c r="BV53" s="5"/>
      <c r="BW53" s="5">
        <v>0</v>
      </c>
      <c r="BX53" s="5">
        <v>0</v>
      </c>
      <c r="BY53" s="5">
        <v>1</v>
      </c>
      <c r="BZ53" s="5"/>
      <c r="CA53" s="5">
        <v>1</v>
      </c>
      <c r="CB53" s="5">
        <v>1</v>
      </c>
      <c r="CC53" s="5">
        <v>1</v>
      </c>
      <c r="CD53" s="5">
        <v>1</v>
      </c>
      <c r="CE53" s="6" t="s">
        <v>512</v>
      </c>
      <c r="CF53" s="5">
        <v>1</v>
      </c>
      <c r="CG53" s="5" t="s">
        <v>518</v>
      </c>
      <c r="CH53" s="5">
        <v>0</v>
      </c>
      <c r="CI53" s="5">
        <v>1</v>
      </c>
      <c r="CJ53" s="5">
        <v>3</v>
      </c>
      <c r="CK53" s="5">
        <v>2</v>
      </c>
      <c r="CL53" s="5">
        <v>0</v>
      </c>
      <c r="CM53" s="5">
        <v>1</v>
      </c>
      <c r="CN53" s="6" t="s">
        <v>527</v>
      </c>
      <c r="CO53" s="5">
        <v>0</v>
      </c>
      <c r="CP53" s="5">
        <v>0</v>
      </c>
      <c r="CQ53" s="5"/>
      <c r="CR53" s="5" t="s">
        <v>485</v>
      </c>
      <c r="CS53" s="5"/>
      <c r="CT53" s="5" t="s">
        <v>485</v>
      </c>
      <c r="CU53" s="5"/>
      <c r="CW53" s="5">
        <v>0.5</v>
      </c>
      <c r="CX53" s="5">
        <v>0.5</v>
      </c>
      <c r="CY53" s="5">
        <v>0.5</v>
      </c>
    </row>
    <row r="54" spans="1:103" ht="25.5" x14ac:dyDescent="0.25">
      <c r="A54" s="5" t="s">
        <v>154</v>
      </c>
      <c r="B54" s="5" t="s">
        <v>45</v>
      </c>
      <c r="C54" s="5" t="s">
        <v>47</v>
      </c>
      <c r="D54" s="5"/>
      <c r="E54" s="5" t="s">
        <v>48</v>
      </c>
      <c r="F54" s="5" t="s">
        <v>78</v>
      </c>
      <c r="G54" s="5" t="s">
        <v>22</v>
      </c>
      <c r="H54" s="5" t="s">
        <v>238</v>
      </c>
      <c r="I54" s="5">
        <v>0</v>
      </c>
      <c r="J54" s="6"/>
      <c r="K54" s="5">
        <v>1</v>
      </c>
      <c r="L54" s="5">
        <v>30</v>
      </c>
      <c r="M54" s="5">
        <v>0</v>
      </c>
      <c r="N54" s="5">
        <v>0</v>
      </c>
      <c r="O54" s="5">
        <v>0</v>
      </c>
      <c r="P54" s="19">
        <v>1</v>
      </c>
      <c r="Q54" s="5">
        <v>0</v>
      </c>
      <c r="R54" s="5">
        <v>0</v>
      </c>
      <c r="S54" s="5"/>
      <c r="T54" s="5"/>
      <c r="U54" s="5">
        <v>70</v>
      </c>
      <c r="V54" s="5"/>
      <c r="W54" s="5"/>
      <c r="X54" s="5">
        <v>0</v>
      </c>
      <c r="Y54" s="5"/>
      <c r="Z54" s="5"/>
      <c r="AA54" s="6"/>
      <c r="AB54" s="5"/>
      <c r="AC54" s="5">
        <v>0</v>
      </c>
      <c r="AD54" s="5">
        <v>0</v>
      </c>
      <c r="AE54" s="5">
        <v>0</v>
      </c>
      <c r="AF54" s="5">
        <v>0</v>
      </c>
      <c r="AG54" s="5"/>
      <c r="AH54" s="5"/>
      <c r="AI54" s="5">
        <v>1</v>
      </c>
      <c r="AJ54" s="5">
        <v>6</v>
      </c>
      <c r="AK54" s="5" t="s">
        <v>155</v>
      </c>
      <c r="AL54" s="25" t="s">
        <v>334</v>
      </c>
      <c r="AM54" s="5">
        <v>1.4</v>
      </c>
      <c r="AN54" s="5">
        <v>1</v>
      </c>
      <c r="AO54" s="5">
        <v>0</v>
      </c>
      <c r="AP54" s="5">
        <v>0</v>
      </c>
      <c r="AQ54" s="5">
        <v>0</v>
      </c>
      <c r="AR54" s="5"/>
      <c r="AS54" s="5">
        <v>0</v>
      </c>
      <c r="AT54" s="5" t="s">
        <v>209</v>
      </c>
      <c r="AU54" s="5">
        <v>0</v>
      </c>
      <c r="AV54" s="5">
        <v>1</v>
      </c>
      <c r="AW54" s="5">
        <v>1</v>
      </c>
      <c r="AX54" s="5">
        <v>0</v>
      </c>
      <c r="AY54" s="5">
        <v>0</v>
      </c>
      <c r="AZ54" s="6"/>
      <c r="BA54" s="5">
        <v>1</v>
      </c>
      <c r="BB54" s="5">
        <v>1</v>
      </c>
      <c r="BC54" s="5">
        <v>0</v>
      </c>
      <c r="BD54" s="24" t="s">
        <v>400</v>
      </c>
      <c r="BE54" s="5">
        <v>1</v>
      </c>
      <c r="BF54" s="5">
        <v>0</v>
      </c>
      <c r="BG54" s="5">
        <v>1</v>
      </c>
      <c r="BH54" s="5">
        <v>0</v>
      </c>
      <c r="BI54" s="5">
        <v>0</v>
      </c>
      <c r="BJ54" s="6" t="s">
        <v>352</v>
      </c>
      <c r="BK54" s="5">
        <v>1</v>
      </c>
      <c r="BL54" s="22" t="s">
        <v>384</v>
      </c>
      <c r="BM54" s="5">
        <v>12</v>
      </c>
      <c r="BN54" s="24" t="s">
        <v>424</v>
      </c>
      <c r="BO54" s="5">
        <v>4</v>
      </c>
      <c r="BP54" s="24" t="s">
        <v>426</v>
      </c>
      <c r="BQ54" s="5">
        <v>1</v>
      </c>
      <c r="BR54" s="5">
        <v>2</v>
      </c>
      <c r="BS54" s="5"/>
      <c r="BT54" s="5"/>
      <c r="BU54" s="5">
        <v>2</v>
      </c>
      <c r="BV54" s="5"/>
      <c r="BW54" s="5">
        <v>0</v>
      </c>
      <c r="BX54" s="5">
        <v>0</v>
      </c>
      <c r="BY54" s="5">
        <v>1</v>
      </c>
      <c r="BZ54" s="5"/>
      <c r="CA54" s="5">
        <v>0</v>
      </c>
      <c r="CB54" s="5">
        <v>1</v>
      </c>
      <c r="CC54" s="5">
        <v>1</v>
      </c>
      <c r="CD54" s="5">
        <v>1</v>
      </c>
      <c r="CE54" s="6" t="s">
        <v>502</v>
      </c>
      <c r="CF54" s="5">
        <v>0</v>
      </c>
      <c r="CG54" s="5"/>
      <c r="CH54" s="5">
        <v>0</v>
      </c>
      <c r="CI54" s="5">
        <v>1</v>
      </c>
      <c r="CJ54" s="5">
        <v>1</v>
      </c>
      <c r="CK54" s="5">
        <v>13</v>
      </c>
      <c r="CL54" s="5">
        <v>0</v>
      </c>
      <c r="CM54" s="5">
        <v>1</v>
      </c>
      <c r="CN54" s="6" t="s">
        <v>492</v>
      </c>
      <c r="CO54" s="5">
        <v>1</v>
      </c>
      <c r="CP54" s="5">
        <v>1</v>
      </c>
      <c r="CQ54" s="5">
        <v>1</v>
      </c>
      <c r="CR54" s="5" t="s">
        <v>485</v>
      </c>
      <c r="CS54" s="5">
        <v>1</v>
      </c>
      <c r="CT54" s="5" t="s">
        <v>593</v>
      </c>
      <c r="CU54" s="5"/>
      <c r="CW54" s="5"/>
      <c r="CX54" s="5"/>
      <c r="CY54" s="5"/>
    </row>
    <row r="55" spans="1:103" x14ac:dyDescent="0.25">
      <c r="A55" s="5" t="s">
        <v>90</v>
      </c>
      <c r="B55" s="5" t="s">
        <v>45</v>
      </c>
      <c r="C55" s="5"/>
      <c r="D55" s="5"/>
      <c r="E55" s="5"/>
      <c r="F55" s="5"/>
      <c r="G55" s="5"/>
      <c r="H55" s="5"/>
      <c r="I55" s="5"/>
      <c r="J55" s="6"/>
      <c r="K55" s="5"/>
      <c r="L55" s="5"/>
      <c r="M55" s="5"/>
      <c r="N55" s="5"/>
      <c r="O55" s="5"/>
      <c r="P55" s="19"/>
      <c r="Q55" s="5"/>
      <c r="R55" s="5"/>
      <c r="S55" s="5"/>
      <c r="T55" s="5"/>
      <c r="U55" s="5"/>
      <c r="V55" s="5"/>
      <c r="W55" s="5"/>
      <c r="X55" s="5"/>
      <c r="Y55" s="5"/>
      <c r="Z55" s="5"/>
      <c r="AA55" s="6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6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6"/>
      <c r="BA55" s="5"/>
      <c r="BB55" s="5"/>
      <c r="BC55" s="5"/>
      <c r="BD55" s="6"/>
      <c r="BE55" s="5"/>
      <c r="BF55" s="5"/>
      <c r="BG55" s="5"/>
      <c r="BH55" s="5"/>
      <c r="BI55" s="5"/>
      <c r="BJ55" s="6"/>
      <c r="BK55" s="5"/>
      <c r="BL55" s="5"/>
      <c r="BM55" s="5"/>
      <c r="BN55" s="6"/>
      <c r="BO55" s="5"/>
      <c r="BP55" s="6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6"/>
      <c r="CF55" s="5"/>
      <c r="CG55" s="5"/>
      <c r="CH55" s="5"/>
      <c r="CI55" s="5"/>
      <c r="CJ55" s="5"/>
      <c r="CK55" s="5"/>
      <c r="CL55" s="5"/>
      <c r="CM55" s="5"/>
      <c r="CN55" s="6"/>
      <c r="CO55" s="5"/>
      <c r="CP55" s="5"/>
      <c r="CQ55" s="5"/>
      <c r="CR55" s="5"/>
      <c r="CS55" s="5"/>
      <c r="CT55" s="5"/>
      <c r="CU55" s="5"/>
      <c r="CW55" s="5"/>
      <c r="CX55" s="5"/>
      <c r="CY55" s="5">
        <v>1</v>
      </c>
    </row>
    <row r="56" spans="1:103" x14ac:dyDescent="0.25">
      <c r="A56" s="5" t="s">
        <v>89</v>
      </c>
      <c r="B56" s="5" t="s">
        <v>45</v>
      </c>
      <c r="C56" s="5"/>
      <c r="D56" s="5"/>
      <c r="E56" s="5"/>
      <c r="F56" s="5"/>
      <c r="G56" s="5"/>
      <c r="H56" s="5"/>
      <c r="I56" s="5"/>
      <c r="J56" s="6"/>
      <c r="K56" s="5"/>
      <c r="L56" s="5"/>
      <c r="M56" s="5"/>
      <c r="N56" s="5"/>
      <c r="O56" s="5"/>
      <c r="P56" s="19"/>
      <c r="Q56" s="5"/>
      <c r="R56" s="5"/>
      <c r="S56" s="5"/>
      <c r="T56" s="5"/>
      <c r="U56" s="5"/>
      <c r="V56" s="5"/>
      <c r="W56" s="5"/>
      <c r="X56" s="5"/>
      <c r="Y56" s="5"/>
      <c r="Z56" s="5"/>
      <c r="AA56" s="6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6"/>
      <c r="AM56" s="5"/>
      <c r="AN56" s="5"/>
      <c r="AO56" s="5"/>
      <c r="AP56" s="5"/>
      <c r="AQ56" s="5"/>
      <c r="AR56" s="5"/>
      <c r="AS56" s="5"/>
      <c r="AT56" s="5"/>
      <c r="AV56" s="5"/>
      <c r="AW56" s="5"/>
      <c r="AX56" s="5"/>
      <c r="AY56" s="5"/>
      <c r="AZ56" s="6"/>
      <c r="BA56" s="5"/>
      <c r="BB56" s="5"/>
      <c r="BC56" s="5"/>
      <c r="BD56" s="6"/>
      <c r="BE56" s="5"/>
      <c r="BF56" s="5"/>
      <c r="BG56" s="5"/>
      <c r="BH56" s="5"/>
      <c r="BI56" s="5"/>
      <c r="BJ56" s="6"/>
      <c r="BK56" s="5"/>
      <c r="BL56" s="5"/>
      <c r="BM56" s="5"/>
      <c r="BN56" s="6"/>
      <c r="BO56" s="5"/>
      <c r="BP56" s="6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6"/>
      <c r="CF56" s="5"/>
      <c r="CG56" s="5"/>
      <c r="CH56" s="5"/>
      <c r="CI56" s="5"/>
      <c r="CJ56" s="5"/>
      <c r="CK56" s="5"/>
      <c r="CL56" s="5"/>
      <c r="CM56" s="5"/>
      <c r="CN56" s="6"/>
      <c r="CO56" s="5"/>
      <c r="CP56" s="5"/>
      <c r="CQ56" s="5"/>
      <c r="CR56" s="5"/>
      <c r="CS56" s="5"/>
      <c r="CT56" s="5"/>
      <c r="CU56" s="5"/>
      <c r="CW56" s="5">
        <v>0.1</v>
      </c>
      <c r="CX56" s="5">
        <v>0.5</v>
      </c>
      <c r="CY56" s="5">
        <v>1</v>
      </c>
    </row>
    <row r="57" spans="1:103" x14ac:dyDescent="0.25">
      <c r="A57" s="5" t="s">
        <v>79</v>
      </c>
      <c r="B57" s="5" t="s">
        <v>45</v>
      </c>
      <c r="C57" s="5"/>
      <c r="D57" s="5"/>
      <c r="E57" s="5"/>
      <c r="F57" s="5"/>
      <c r="G57" s="5"/>
      <c r="H57" s="5"/>
      <c r="I57" s="5"/>
      <c r="J57" s="6"/>
      <c r="K57" s="5"/>
      <c r="L57" s="5"/>
      <c r="M57" s="5"/>
      <c r="N57" s="5"/>
      <c r="O57" s="5"/>
      <c r="P57" s="19"/>
      <c r="Q57" s="5"/>
      <c r="R57" s="5"/>
      <c r="S57" s="5"/>
      <c r="T57" s="5"/>
      <c r="U57" s="5"/>
      <c r="V57" s="5"/>
      <c r="W57" s="5"/>
      <c r="X57" s="5"/>
      <c r="Y57" s="5"/>
      <c r="Z57" s="5"/>
      <c r="AA57" s="6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6"/>
      <c r="AM57" s="5"/>
      <c r="AN57" s="5"/>
      <c r="AO57" s="5"/>
      <c r="AP57" s="5"/>
      <c r="AQ57" s="5"/>
      <c r="AR57" s="5"/>
      <c r="AS57" s="5"/>
      <c r="AT57" s="5"/>
      <c r="AV57" s="5"/>
      <c r="AW57" s="5"/>
      <c r="AX57" s="5"/>
      <c r="AY57" s="5"/>
      <c r="AZ57" s="6"/>
      <c r="BA57" s="5"/>
      <c r="BB57" s="5"/>
      <c r="BC57" s="5"/>
      <c r="BD57" s="6"/>
      <c r="BE57" s="5"/>
      <c r="BF57" s="5"/>
      <c r="BG57" s="5"/>
      <c r="BH57" s="5"/>
      <c r="BI57" s="5"/>
      <c r="BJ57" s="6"/>
      <c r="BK57" s="5"/>
      <c r="BL57" s="5"/>
      <c r="BM57" s="5"/>
      <c r="BN57" s="6"/>
      <c r="BO57" s="5"/>
      <c r="BP57" s="6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6"/>
      <c r="CF57" s="5"/>
      <c r="CG57" s="5"/>
      <c r="CH57" s="5"/>
      <c r="CI57" s="5"/>
      <c r="CJ57" s="5"/>
      <c r="CK57" s="5"/>
      <c r="CL57" s="5"/>
      <c r="CM57" s="5"/>
      <c r="CN57" s="6"/>
      <c r="CO57" s="5"/>
      <c r="CP57" s="5"/>
      <c r="CQ57" s="5"/>
      <c r="CR57" s="5"/>
      <c r="CS57" s="5"/>
      <c r="CT57" s="5"/>
      <c r="CU57" s="5"/>
      <c r="CW57" s="5">
        <v>0.8</v>
      </c>
      <c r="CX57" s="5">
        <v>0.2</v>
      </c>
      <c r="CY57" s="5">
        <v>0.5</v>
      </c>
    </row>
    <row r="58" spans="1:103" ht="25.5" x14ac:dyDescent="0.25">
      <c r="A58" s="5" t="s">
        <v>60</v>
      </c>
      <c r="B58" s="5" t="s">
        <v>45</v>
      </c>
      <c r="C58" s="5" t="s">
        <v>56</v>
      </c>
      <c r="D58" s="5"/>
      <c r="E58" s="5" t="s">
        <v>62</v>
      </c>
      <c r="F58" s="5" t="s">
        <v>63</v>
      </c>
      <c r="G58" s="5" t="s">
        <v>64</v>
      </c>
      <c r="H58" s="5" t="s">
        <v>238</v>
      </c>
      <c r="I58" s="5">
        <v>0</v>
      </c>
      <c r="J58" s="6"/>
      <c r="K58" s="5">
        <v>1</v>
      </c>
      <c r="L58" s="5">
        <v>80</v>
      </c>
      <c r="M58" s="5">
        <v>1</v>
      </c>
      <c r="N58" s="5">
        <v>0</v>
      </c>
      <c r="O58" s="5">
        <v>1</v>
      </c>
      <c r="P58" s="19">
        <v>0</v>
      </c>
      <c r="Q58" s="5">
        <v>0</v>
      </c>
      <c r="R58" s="5">
        <v>0</v>
      </c>
      <c r="S58" s="5">
        <v>12</v>
      </c>
      <c r="T58" s="5"/>
      <c r="U58" s="5">
        <v>120</v>
      </c>
      <c r="V58" s="5"/>
      <c r="W58" s="5"/>
      <c r="X58" s="5">
        <v>0</v>
      </c>
      <c r="Y58" s="5"/>
      <c r="Z58" s="5"/>
      <c r="AA58" s="6"/>
      <c r="AB58" s="5"/>
      <c r="AC58" s="5">
        <v>0</v>
      </c>
      <c r="AD58" s="5">
        <v>0</v>
      </c>
      <c r="AE58" s="5">
        <v>0</v>
      </c>
      <c r="AF58" s="5">
        <v>0</v>
      </c>
      <c r="AG58" s="5"/>
      <c r="AH58" s="5">
        <v>1</v>
      </c>
      <c r="AI58" s="5">
        <v>1</v>
      </c>
      <c r="AJ58" s="5">
        <v>6</v>
      </c>
      <c r="AK58" s="5" t="s">
        <v>61</v>
      </c>
      <c r="AL58" s="25" t="s">
        <v>348</v>
      </c>
      <c r="AM58" s="5">
        <v>0.3</v>
      </c>
      <c r="AN58" s="5">
        <v>1</v>
      </c>
      <c r="AO58" s="5">
        <v>0</v>
      </c>
      <c r="AP58" s="5">
        <v>0</v>
      </c>
      <c r="AQ58" s="5">
        <v>0</v>
      </c>
      <c r="AR58" s="5"/>
      <c r="AS58" s="5">
        <v>1</v>
      </c>
      <c r="AT58" s="5" t="s">
        <v>209</v>
      </c>
      <c r="AU58" s="5">
        <v>0</v>
      </c>
      <c r="AV58" s="5">
        <v>1</v>
      </c>
      <c r="AW58" s="5">
        <v>1</v>
      </c>
      <c r="AX58" s="5">
        <v>0</v>
      </c>
      <c r="AY58" s="5">
        <v>0</v>
      </c>
      <c r="AZ58" s="6"/>
      <c r="BA58" s="5">
        <v>1</v>
      </c>
      <c r="BB58" s="5">
        <v>1</v>
      </c>
      <c r="BC58" s="5">
        <v>0</v>
      </c>
      <c r="BD58" s="24" t="s">
        <v>396</v>
      </c>
      <c r="BE58" s="5">
        <v>1</v>
      </c>
      <c r="BF58" s="5">
        <v>0</v>
      </c>
      <c r="BG58" s="5">
        <v>1</v>
      </c>
      <c r="BH58" s="5">
        <v>0</v>
      </c>
      <c r="BI58" s="5">
        <v>1</v>
      </c>
      <c r="BJ58" s="6" t="s">
        <v>352</v>
      </c>
      <c r="BK58" s="5">
        <v>1</v>
      </c>
      <c r="BL58" s="22" t="s">
        <v>387</v>
      </c>
      <c r="BM58" s="5">
        <v>12</v>
      </c>
      <c r="BN58" s="24" t="s">
        <v>425</v>
      </c>
      <c r="BO58" s="5">
        <v>6</v>
      </c>
      <c r="BP58" s="24" t="s">
        <v>426</v>
      </c>
      <c r="BQ58" s="5">
        <v>1</v>
      </c>
      <c r="BR58" s="5">
        <v>3</v>
      </c>
      <c r="BS58" s="5"/>
      <c r="BT58" s="5"/>
      <c r="BU58" s="5">
        <v>3</v>
      </c>
      <c r="BV58" s="5"/>
      <c r="BW58" s="5">
        <v>0</v>
      </c>
      <c r="BX58" s="5">
        <v>0</v>
      </c>
      <c r="BY58" s="5">
        <v>1</v>
      </c>
      <c r="BZ58" s="5"/>
      <c r="CA58" s="5">
        <v>0</v>
      </c>
      <c r="CB58" s="5">
        <v>1</v>
      </c>
      <c r="CC58" s="5">
        <v>0</v>
      </c>
      <c r="CD58" s="5">
        <v>0</v>
      </c>
      <c r="CE58" s="6" t="s">
        <v>513</v>
      </c>
      <c r="CF58" s="5">
        <v>1</v>
      </c>
      <c r="CG58" s="5" t="s">
        <v>515</v>
      </c>
      <c r="CH58" s="5">
        <v>0</v>
      </c>
      <c r="CI58" s="5">
        <v>1</v>
      </c>
      <c r="CJ58" s="5">
        <v>1</v>
      </c>
      <c r="CK58" s="5">
        <v>1</v>
      </c>
      <c r="CL58" s="5">
        <v>0</v>
      </c>
      <c r="CM58" s="5">
        <v>1</v>
      </c>
      <c r="CN58" s="6" t="s">
        <v>484</v>
      </c>
      <c r="CO58" s="5">
        <v>0</v>
      </c>
      <c r="CP58" s="5">
        <v>1</v>
      </c>
      <c r="CQ58" s="5">
        <v>1</v>
      </c>
      <c r="CR58" s="5" t="s">
        <v>557</v>
      </c>
      <c r="CS58" s="5">
        <v>1</v>
      </c>
      <c r="CT58" s="5" t="s">
        <v>566</v>
      </c>
      <c r="CU58" s="5"/>
      <c r="CW58" s="5"/>
      <c r="CX58" s="5">
        <v>0.5</v>
      </c>
      <c r="CY58" s="5">
        <v>0.5</v>
      </c>
    </row>
    <row r="59" spans="1:103" x14ac:dyDescent="0.25">
      <c r="A59" s="5" t="s">
        <v>60</v>
      </c>
      <c r="B59" s="5" t="s">
        <v>45</v>
      </c>
      <c r="C59" s="5"/>
      <c r="D59" s="5"/>
      <c r="E59" s="5"/>
      <c r="F59" s="5"/>
      <c r="G59" s="5"/>
      <c r="H59" s="5"/>
      <c r="I59" s="5"/>
      <c r="J59" s="6"/>
      <c r="K59" s="5"/>
      <c r="L59" s="5"/>
      <c r="M59" s="5"/>
      <c r="N59" s="5"/>
      <c r="O59" s="5"/>
      <c r="P59" s="19"/>
      <c r="Q59" s="5"/>
      <c r="R59" s="5"/>
      <c r="S59" s="5"/>
      <c r="T59" s="5"/>
      <c r="U59" s="5"/>
      <c r="V59" s="5"/>
      <c r="W59" s="5"/>
      <c r="X59" s="5"/>
      <c r="Y59" s="5"/>
      <c r="Z59" s="5"/>
      <c r="AA59" s="6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6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6"/>
      <c r="BA59" s="5"/>
      <c r="BB59" s="5"/>
      <c r="BC59" s="5"/>
      <c r="BD59" s="6"/>
      <c r="BE59" s="5"/>
      <c r="BF59" s="5"/>
      <c r="BG59" s="5"/>
      <c r="BH59" s="5"/>
      <c r="BI59" s="5"/>
      <c r="BJ59" s="6"/>
      <c r="BK59" s="5"/>
      <c r="BL59" s="5"/>
      <c r="BM59" s="5"/>
      <c r="BN59" s="6"/>
      <c r="BO59" s="5"/>
      <c r="BP59" s="6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6"/>
      <c r="CF59" s="5"/>
      <c r="CG59" s="5"/>
      <c r="CH59" s="5"/>
      <c r="CI59" s="5"/>
      <c r="CJ59" s="5"/>
      <c r="CK59" s="5"/>
      <c r="CL59" s="5"/>
      <c r="CM59" s="5"/>
      <c r="CN59" s="6"/>
      <c r="CO59" s="5"/>
      <c r="CP59" s="5"/>
      <c r="CQ59" s="5"/>
      <c r="CR59" s="5"/>
      <c r="CS59" s="5"/>
      <c r="CT59" s="5"/>
      <c r="CU59" s="5"/>
      <c r="CW59" s="5"/>
      <c r="CX59" s="5">
        <v>0.5</v>
      </c>
      <c r="CY59" s="5">
        <v>0.5</v>
      </c>
    </row>
    <row r="60" spans="1:103" x14ac:dyDescent="0.25">
      <c r="H60" s="8">
        <f>COUNTBLANK(H3:H58)</f>
        <v>5</v>
      </c>
      <c r="K60" s="29">
        <f>SUM(K3:K59)</f>
        <v>49</v>
      </c>
      <c r="L60" s="4">
        <f>MEDIAN(L3:L58)</f>
        <v>24</v>
      </c>
      <c r="P60" s="21"/>
      <c r="AI60" s="8">
        <f>SUM(AI3:AI59)</f>
        <v>48</v>
      </c>
      <c r="AJ60" s="8">
        <f>COUNT(AJ3:AJ59)</f>
        <v>48</v>
      </c>
      <c r="AL60" s="11" t="s">
        <v>596</v>
      </c>
      <c r="AN60" s="8">
        <f>SUM(AN3:AN59)</f>
        <v>33</v>
      </c>
      <c r="AO60" s="8">
        <f t="shared" ref="AO60:AQ60" si="0">SUM(AO3:AO59)</f>
        <v>5</v>
      </c>
      <c r="AP60" s="8">
        <f t="shared" si="0"/>
        <v>1</v>
      </c>
      <c r="AQ60" s="8">
        <f t="shared" si="0"/>
        <v>0</v>
      </c>
      <c r="AR60" s="8">
        <v>10</v>
      </c>
      <c r="BQ60" s="8">
        <f>SUM(BQ3:BQ58)</f>
        <v>41</v>
      </c>
      <c r="BS60" s="5">
        <f>SUM(BS3:BS58)</f>
        <v>5</v>
      </c>
      <c r="BT60" s="5">
        <f t="shared" ref="BT60:BV60" si="1">SUM(BT3:BT58)</f>
        <v>32</v>
      </c>
      <c r="BU60" s="5">
        <f t="shared" si="1"/>
        <v>43</v>
      </c>
      <c r="BV60" s="5">
        <f t="shared" si="1"/>
        <v>6</v>
      </c>
    </row>
    <row r="61" spans="1:103" x14ac:dyDescent="0.25">
      <c r="AC61" s="8">
        <f>SUM(AC3:AC60)</f>
        <v>19</v>
      </c>
      <c r="AD61" s="8">
        <f>SUM(AD3:AD60)</f>
        <v>3</v>
      </c>
      <c r="AE61" s="8">
        <f>SUM(AE3:AE60)</f>
        <v>0</v>
      </c>
      <c r="AF61" s="8">
        <f t="shared" ref="AF61" si="2">SUM(AF3:AF60)</f>
        <v>2</v>
      </c>
      <c r="AG61" s="8">
        <v>3</v>
      </c>
      <c r="AI61" s="8">
        <f>COUNT(AI3:AI58)</f>
        <v>49</v>
      </c>
      <c r="AJ61" s="8">
        <f>MEDIAN(AJ3:AJ58)</f>
        <v>6</v>
      </c>
      <c r="AL61" s="31">
        <f>28/48</f>
        <v>0.58333333333333337</v>
      </c>
      <c r="AN61" s="30">
        <f>COUNT(AN3:AN58)</f>
        <v>48</v>
      </c>
      <c r="AO61" s="30">
        <f>(AO60+AR60)/49</f>
        <v>0.30612244897959184</v>
      </c>
      <c r="AU61" s="8">
        <f>COUNT(AU3:AU58)</f>
        <v>49</v>
      </c>
      <c r="AV61" s="8">
        <f>COUNT(AV3:AV58)</f>
        <v>49</v>
      </c>
      <c r="AW61" s="8">
        <f t="shared" ref="AW61:BA61" si="3">COUNT(AW3:AW58)</f>
        <v>49</v>
      </c>
      <c r="AX61" s="8">
        <f t="shared" si="3"/>
        <v>49</v>
      </c>
      <c r="AY61" s="8">
        <f t="shared" si="3"/>
        <v>49</v>
      </c>
      <c r="AZ61" s="8"/>
      <c r="BA61" s="8">
        <f t="shared" si="3"/>
        <v>49</v>
      </c>
      <c r="BB61" s="8">
        <v>49</v>
      </c>
      <c r="BC61" s="8">
        <v>49</v>
      </c>
      <c r="BD61" s="11">
        <v>49</v>
      </c>
      <c r="BE61" s="8">
        <v>49</v>
      </c>
      <c r="BG61" s="8">
        <v>49</v>
      </c>
      <c r="BH61" s="8">
        <v>8</v>
      </c>
      <c r="BI61" s="8">
        <f>SUM(BI3:BI60)</f>
        <v>43</v>
      </c>
      <c r="BQ61" s="8">
        <f>COUNT(BQ3:BQ58)</f>
        <v>51</v>
      </c>
      <c r="BR61" s="8">
        <f>MEDIAN(BR3:BR58)</f>
        <v>2</v>
      </c>
      <c r="BS61" s="32">
        <f>BS60/BR62</f>
        <v>5.8139534883720929E-2</v>
      </c>
      <c r="BT61" s="32">
        <f>BT60/BR62</f>
        <v>0.37209302325581395</v>
      </c>
      <c r="BU61" s="32">
        <f>BU60/BR62</f>
        <v>0.5</v>
      </c>
      <c r="BV61" s="32">
        <f>BV60/BR62</f>
        <v>6.9767441860465115E-2</v>
      </c>
      <c r="CD61" s="8">
        <f>SUM(CD3:CD58)</f>
        <v>24</v>
      </c>
      <c r="CF61" s="8">
        <f t="shared" ref="CF61:CH61" si="4">SUM(CF3:CF60)</f>
        <v>23</v>
      </c>
      <c r="CG61" s="8">
        <v>19</v>
      </c>
      <c r="CH61" s="8">
        <f t="shared" si="4"/>
        <v>6</v>
      </c>
      <c r="CI61" s="8">
        <f>SUM(CI3:CI60)</f>
        <v>30</v>
      </c>
      <c r="CL61" s="8">
        <f t="shared" ref="CL61:CQ61" si="5">SUM(CL3:CL60)</f>
        <v>4</v>
      </c>
      <c r="CM61" s="8">
        <f t="shared" si="5"/>
        <v>43</v>
      </c>
      <c r="CN61" s="8"/>
      <c r="CO61" s="8">
        <f t="shared" si="5"/>
        <v>17</v>
      </c>
      <c r="CP61" s="8">
        <f t="shared" si="5"/>
        <v>18</v>
      </c>
      <c r="CQ61" s="8">
        <f t="shared" si="5"/>
        <v>17</v>
      </c>
      <c r="CR61" s="8">
        <v>2</v>
      </c>
    </row>
    <row r="62" spans="1:103" x14ac:dyDescent="0.25">
      <c r="X62" s="8">
        <f>SUM(X3:X61)</f>
        <v>26</v>
      </c>
      <c r="Z62" s="8" t="s">
        <v>294</v>
      </c>
      <c r="AC62" s="8">
        <f>COUNT(AC3:AC58)</f>
        <v>49</v>
      </c>
      <c r="AD62" s="8">
        <f>COUNT(AD3:AD58)</f>
        <v>49</v>
      </c>
      <c r="AE62" s="8">
        <f>COUNT(AE3:AE58)</f>
        <v>49</v>
      </c>
      <c r="AF62" s="8">
        <f>COUNT(AF3:AF58)</f>
        <v>49</v>
      </c>
      <c r="AI62" s="8">
        <f>AI60/AI61</f>
        <v>0.97959183673469385</v>
      </c>
      <c r="AK62" s="8" t="s">
        <v>294</v>
      </c>
      <c r="AN62" s="30">
        <f>(AN60+AP60)/AN61</f>
        <v>0.70833333333333337</v>
      </c>
      <c r="AU62" s="5">
        <f>COUNTIF(AU3:AU54,1)</f>
        <v>6</v>
      </c>
      <c r="AV62" s="8">
        <f>SUM(AV3:AV60)</f>
        <v>44</v>
      </c>
      <c r="AW62" s="8">
        <f>SUM(AW3:AW60)</f>
        <v>48</v>
      </c>
      <c r="AX62" s="8">
        <f t="shared" ref="AX62" si="6">SUM(AX3:AX60)</f>
        <v>1</v>
      </c>
      <c r="AY62" s="8">
        <f>SUM(AY3:AY60)</f>
        <v>4</v>
      </c>
      <c r="AZ62" s="8"/>
      <c r="BA62" s="8">
        <f>SUM(BA3:BA60)</f>
        <v>48</v>
      </c>
      <c r="BB62" s="8">
        <f>SUM(BB3:BB60)+BC62</f>
        <v>34</v>
      </c>
      <c r="BC62" s="8">
        <f t="shared" ref="BC62" si="7">SUM(BC3:BC60)</f>
        <v>21</v>
      </c>
      <c r="BD62" s="11">
        <v>20</v>
      </c>
      <c r="BE62" s="8">
        <v>42</v>
      </c>
      <c r="BG62" s="8">
        <v>10</v>
      </c>
      <c r="BH62" s="8">
        <v>49</v>
      </c>
      <c r="BI62" s="8">
        <f>COUNT(BI3:BI59)</f>
        <v>49</v>
      </c>
      <c r="BQ62" s="33">
        <f>BQ60/BQ61</f>
        <v>0.80392156862745101</v>
      </c>
      <c r="BR62" s="8">
        <f>SUM(BR3:BR58)</f>
        <v>86</v>
      </c>
      <c r="BS62" s="5"/>
      <c r="BT62" s="5"/>
      <c r="BU62" s="5"/>
      <c r="BV62" s="5"/>
      <c r="CD62" s="8">
        <f>COUNT(CD3:CD58)</f>
        <v>41</v>
      </c>
      <c r="CF62" s="8">
        <f t="shared" ref="CF62:CH62" si="8">COUNT(CF3:CF59)</f>
        <v>41</v>
      </c>
      <c r="CG62" s="8">
        <v>23</v>
      </c>
      <c r="CH62" s="8">
        <f t="shared" si="8"/>
        <v>40</v>
      </c>
      <c r="CI62" s="8">
        <f>COUNT(CI3:CI59)</f>
        <v>41</v>
      </c>
      <c r="CJ62" s="8">
        <f t="shared" ref="CJ62:CQ62" si="9">COUNT(CJ3:CJ59)</f>
        <v>39</v>
      </c>
      <c r="CK62" s="8">
        <f t="shared" si="9"/>
        <v>28</v>
      </c>
      <c r="CL62" s="8">
        <f t="shared" si="9"/>
        <v>41</v>
      </c>
      <c r="CM62" s="8">
        <f t="shared" si="9"/>
        <v>51</v>
      </c>
      <c r="CN62" s="8"/>
      <c r="CO62" s="8">
        <f t="shared" si="9"/>
        <v>51</v>
      </c>
      <c r="CP62" s="8">
        <f t="shared" si="9"/>
        <v>51</v>
      </c>
      <c r="CQ62" s="8">
        <f t="shared" si="9"/>
        <v>18</v>
      </c>
      <c r="CR62" s="8">
        <v>51</v>
      </c>
      <c r="CY62" s="8">
        <f>AVERAGE(CY3:CY61)</f>
        <v>1.875</v>
      </c>
    </row>
    <row r="63" spans="1:103" x14ac:dyDescent="0.25">
      <c r="A63" s="34" t="s">
        <v>171</v>
      </c>
      <c r="B63" s="34" t="s">
        <v>173</v>
      </c>
      <c r="C63" s="34" t="s">
        <v>172</v>
      </c>
      <c r="X63" s="8">
        <f>COUNT(X3:X58)</f>
        <v>49</v>
      </c>
      <c r="Z63" s="8" t="s">
        <v>295</v>
      </c>
      <c r="AC63" s="8">
        <f>AC61/49</f>
        <v>0.38775510204081631</v>
      </c>
      <c r="AG63" s="8">
        <v>8</v>
      </c>
      <c r="AK63" s="8" t="s">
        <v>295</v>
      </c>
      <c r="AL63" s="11" t="s">
        <v>597</v>
      </c>
      <c r="AU63" s="32">
        <f>6/AU61</f>
        <v>0.12244897959183673</v>
      </c>
      <c r="AV63" s="33">
        <f>AV62/AV61</f>
        <v>0.89795918367346939</v>
      </c>
      <c r="AW63" s="33">
        <f t="shared" ref="AW63:AY63" si="10">AW62/AW61</f>
        <v>0.97959183673469385</v>
      </c>
      <c r="AX63" s="33">
        <f t="shared" si="10"/>
        <v>2.0408163265306121E-2</v>
      </c>
      <c r="AY63" s="33">
        <f t="shared" si="10"/>
        <v>8.1632653061224483E-2</v>
      </c>
      <c r="AZ63" s="8"/>
      <c r="BA63" s="33">
        <f t="shared" ref="BA63" si="11">BA62/BA61</f>
        <v>0.97959183673469385</v>
      </c>
      <c r="BB63" s="33">
        <f t="shared" ref="BB63" si="12">BB62/BB61</f>
        <v>0.69387755102040816</v>
      </c>
      <c r="BC63" s="33">
        <f t="shared" ref="BC63" si="13">BC62/BC61</f>
        <v>0.42857142857142855</v>
      </c>
      <c r="BD63" s="31">
        <f>BD62/BD61</f>
        <v>0.40816326530612246</v>
      </c>
      <c r="BE63" s="33">
        <f>BE62/BE61</f>
        <v>0.8571428571428571</v>
      </c>
      <c r="BG63" s="33">
        <f>BG62/BG61</f>
        <v>0.20408163265306123</v>
      </c>
      <c r="BH63" s="33">
        <f>BH62/BH61</f>
        <v>6.125</v>
      </c>
      <c r="BI63" s="33">
        <f>BI61/BI62</f>
        <v>0.87755102040816324</v>
      </c>
      <c r="BS63" s="5"/>
      <c r="BT63" s="5"/>
      <c r="BU63" s="5"/>
      <c r="BV63" s="5"/>
      <c r="CD63" s="33">
        <f>CD61/CD62</f>
        <v>0.58536585365853655</v>
      </c>
      <c r="CF63" s="33">
        <f t="shared" ref="CF63:CH63" si="14">CF61/CF62</f>
        <v>0.56097560975609762</v>
      </c>
      <c r="CG63" s="33">
        <f>CG61/CG62</f>
        <v>0.82608695652173914</v>
      </c>
      <c r="CH63" s="33">
        <f t="shared" si="14"/>
        <v>0.15</v>
      </c>
      <c r="CI63" s="33">
        <f>CI61/CI62</f>
        <v>0.73170731707317072</v>
      </c>
      <c r="CJ63" s="33"/>
      <c r="CK63" s="33"/>
      <c r="CL63" s="33">
        <f t="shared" ref="CL63:CQ63" si="15">CL61/CL62</f>
        <v>9.7560975609756101E-2</v>
      </c>
      <c r="CM63" s="33">
        <f t="shared" si="15"/>
        <v>0.84313725490196079</v>
      </c>
      <c r="CN63" s="8"/>
      <c r="CO63" s="33">
        <f t="shared" si="15"/>
        <v>0.33333333333333331</v>
      </c>
      <c r="CP63" s="33">
        <f t="shared" si="15"/>
        <v>0.35294117647058826</v>
      </c>
      <c r="CQ63" s="33">
        <f t="shared" si="15"/>
        <v>0.94444444444444442</v>
      </c>
      <c r="CR63" s="33">
        <f>CR61/CR62</f>
        <v>3.9215686274509803E-2</v>
      </c>
    </row>
    <row r="64" spans="1:103" x14ac:dyDescent="0.25">
      <c r="A64" s="34" t="s">
        <v>174</v>
      </c>
      <c r="B64" s="34" t="s">
        <v>175</v>
      </c>
      <c r="C64" s="34" t="s">
        <v>176</v>
      </c>
      <c r="X64" s="33">
        <f>X62/X63</f>
        <v>0.53061224489795922</v>
      </c>
      <c r="Z64" s="8" t="s">
        <v>296</v>
      </c>
      <c r="AG64" s="8">
        <v>49</v>
      </c>
      <c r="AK64" s="8" t="s">
        <v>296</v>
      </c>
      <c r="BS64" s="5"/>
      <c r="BT64" s="5"/>
      <c r="BU64" s="5"/>
      <c r="BV64" s="5"/>
    </row>
    <row r="65" spans="26:96" x14ac:dyDescent="0.25">
      <c r="Z65" s="8" t="s">
        <v>297</v>
      </c>
      <c r="AG65" s="8">
        <f>AG63/AG64</f>
        <v>0.16326530612244897</v>
      </c>
      <c r="AK65" s="8" t="s">
        <v>297</v>
      </c>
      <c r="BS65" s="35" t="s">
        <v>174</v>
      </c>
      <c r="BT65" s="35"/>
      <c r="BU65" s="36" t="s">
        <v>450</v>
      </c>
      <c r="BV65" s="36"/>
      <c r="CR65" s="8">
        <v>8</v>
      </c>
    </row>
    <row r="66" spans="26:96" x14ac:dyDescent="0.25">
      <c r="Z66" s="8" t="s">
        <v>298</v>
      </c>
      <c r="AK66" s="8" t="s">
        <v>298</v>
      </c>
      <c r="BS66" s="35" t="s">
        <v>451</v>
      </c>
      <c r="BT66" s="35"/>
      <c r="BU66" s="36" t="s">
        <v>452</v>
      </c>
      <c r="BV66" s="36"/>
      <c r="CR66" s="8">
        <v>51</v>
      </c>
    </row>
    <row r="67" spans="26:96" x14ac:dyDescent="0.25">
      <c r="Z67" s="8" t="s">
        <v>299</v>
      </c>
      <c r="AK67" s="8" t="s">
        <v>299</v>
      </c>
      <c r="BS67" s="35" t="s">
        <v>453</v>
      </c>
      <c r="BT67" s="35"/>
      <c r="BU67" s="36" t="s">
        <v>454</v>
      </c>
      <c r="BV67" s="36"/>
      <c r="CR67" s="33">
        <f>CR65/CR66</f>
        <v>0.15686274509803921</v>
      </c>
    </row>
    <row r="68" spans="26:96" x14ac:dyDescent="0.25">
      <c r="Z68" s="8" t="s">
        <v>300</v>
      </c>
      <c r="AK68" s="8" t="s">
        <v>300</v>
      </c>
      <c r="BS68" s="35" t="s">
        <v>455</v>
      </c>
      <c r="BT68" s="35"/>
      <c r="BU68" s="36" t="s">
        <v>458</v>
      </c>
      <c r="BV68" s="36"/>
    </row>
    <row r="69" spans="26:96" x14ac:dyDescent="0.25">
      <c r="Z69" s="8" t="s">
        <v>301</v>
      </c>
      <c r="AK69" s="8" t="s">
        <v>301</v>
      </c>
      <c r="BS69" s="35" t="s">
        <v>456</v>
      </c>
      <c r="BT69" s="35"/>
      <c r="BU69" s="36" t="s">
        <v>459</v>
      </c>
      <c r="BV69" s="36"/>
    </row>
    <row r="70" spans="26:96" x14ac:dyDescent="0.25">
      <c r="Z70" s="8" t="s">
        <v>302</v>
      </c>
      <c r="AK70" s="8" t="s">
        <v>302</v>
      </c>
      <c r="BS70" s="35" t="s">
        <v>457</v>
      </c>
      <c r="BT70" s="35"/>
      <c r="BU70" s="36" t="s">
        <v>460</v>
      </c>
      <c r="BV70" s="36"/>
    </row>
    <row r="71" spans="26:96" x14ac:dyDescent="0.25">
      <c r="Z71" s="8" t="s">
        <v>303</v>
      </c>
      <c r="AK71" s="8" t="s">
        <v>303</v>
      </c>
    </row>
    <row r="72" spans="26:96" x14ac:dyDescent="0.25">
      <c r="Z72" s="8" t="s">
        <v>304</v>
      </c>
      <c r="AK72" s="8" t="s">
        <v>304</v>
      </c>
    </row>
    <row r="73" spans="26:96" x14ac:dyDescent="0.25">
      <c r="Z73" s="8" t="s">
        <v>305</v>
      </c>
      <c r="AK73" s="8" t="s">
        <v>305</v>
      </c>
    </row>
  </sheetData>
  <autoFilter ref="A2:DG2">
    <sortState ref="A3:DC59">
      <sortCondition ref="A2"/>
    </sortState>
  </autoFilter>
  <mergeCells count="38">
    <mergeCell ref="CR1:CR2"/>
    <mergeCell ref="CS1:CT1"/>
    <mergeCell ref="CW1:CY1"/>
    <mergeCell ref="CH1:CH2"/>
    <mergeCell ref="CI1:CK1"/>
    <mergeCell ref="CM1:CN1"/>
    <mergeCell ref="CP1:CQ1"/>
    <mergeCell ref="BO1:BP1"/>
    <mergeCell ref="BS1:BV1"/>
    <mergeCell ref="BW1:BZ1"/>
    <mergeCell ref="CA1:CE1"/>
    <mergeCell ref="CF1:CG1"/>
    <mergeCell ref="BQ1:BR1"/>
    <mergeCell ref="AW1:AZ1"/>
    <mergeCell ref="BA1:BD1"/>
    <mergeCell ref="BE1:BH1"/>
    <mergeCell ref="BI1:BJ1"/>
    <mergeCell ref="BK1:BL1"/>
    <mergeCell ref="AC1:AG1"/>
    <mergeCell ref="AI1:AM1"/>
    <mergeCell ref="AN1:AR1"/>
    <mergeCell ref="I1:J1"/>
    <mergeCell ref="M1:R1"/>
    <mergeCell ref="S1:W1"/>
    <mergeCell ref="K1:L1"/>
    <mergeCell ref="X1:AB1"/>
    <mergeCell ref="BS65:BT65"/>
    <mergeCell ref="BU65:BV65"/>
    <mergeCell ref="BU66:BV66"/>
    <mergeCell ref="BS66:BT66"/>
    <mergeCell ref="BS67:BT67"/>
    <mergeCell ref="BU67:BV67"/>
    <mergeCell ref="BS68:BT68"/>
    <mergeCell ref="BS69:BT69"/>
    <mergeCell ref="BS70:BT70"/>
    <mergeCell ref="BU68:BV68"/>
    <mergeCell ref="BU69:BV69"/>
    <mergeCell ref="BU70:BV7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Westgard</dc:creator>
  <cp:lastModifiedBy>Veronika Merino</cp:lastModifiedBy>
  <dcterms:created xsi:type="dcterms:W3CDTF">2016-02-15T15:24:08Z</dcterms:created>
  <dcterms:modified xsi:type="dcterms:W3CDTF">2017-06-21T17:09:40Z</dcterms:modified>
</cp:coreProperties>
</file>