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35" windowHeight="866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<sst xmlns="http://schemas.openxmlformats.org/spreadsheetml/2006/main" count="21" uniqueCount="17">
  <si>
    <t>Supplementary Table 2. Results of qPCR for the 1.38kb deletion.</t>
  </si>
  <si>
    <t>KIAA0586</t>
  </si>
  <si>
    <t>ALB</t>
  </si>
  <si>
    <t>Ct</t>
  </si>
  <si>
    <t>Ct Mean</t>
  </si>
  <si>
    <t>Ct SD</t>
  </si>
  <si>
    <t>CV of Ct (%)</t>
  </si>
  <si>
    <t>deltaCt</t>
  </si>
  <si>
    <t>delta(deltaCt)</t>
  </si>
  <si>
    <r>
      <t>2</t>
    </r>
    <r>
      <rPr>
        <vertAlign val="superscript"/>
        <sz val="11"/>
        <color theme="1"/>
        <rFont val="Arial"/>
        <charset val="134"/>
      </rPr>
      <t>-delta(deltaCt</t>
    </r>
    <r>
      <rPr>
        <vertAlign val="superscript"/>
        <sz val="11"/>
        <color theme="1"/>
        <rFont val="宋体"/>
        <charset val="134"/>
      </rPr>
      <t>）</t>
    </r>
    <r>
      <rPr>
        <vertAlign val="superscript"/>
        <sz val="11"/>
        <color theme="1"/>
        <rFont val="Arial"/>
        <charset val="134"/>
      </rPr>
      <t>*</t>
    </r>
  </si>
  <si>
    <t>father</t>
  </si>
  <si>
    <t>reference</t>
  </si>
  <si>
    <t>mother</t>
  </si>
  <si>
    <t>proband</t>
  </si>
  <si>
    <t>sister</t>
  </si>
  <si>
    <t>Control</t>
  </si>
  <si>
    <r>
      <t>*: Using relative expression of KIAA0586 in the father as a reference, we thought 2</t>
    </r>
    <r>
      <rPr>
        <vertAlign val="superscript"/>
        <sz val="11"/>
        <color theme="1"/>
        <rFont val="宋体"/>
        <charset val="134"/>
        <scheme val="minor"/>
      </rPr>
      <t>-delta(deltaCt）</t>
    </r>
    <r>
      <rPr>
        <sz val="11"/>
        <color theme="1"/>
        <rFont val="宋体"/>
        <charset val="134"/>
        <scheme val="minor"/>
      </rPr>
      <t>in 0.80 to 1.20 as one copy, and in 1.80 to 2.20 as two copies. SD: standard deviation. CV: coefficient of variation.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</si>
</sst>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i/>
      <sz val="11"/>
      <color theme="1"/>
      <name val="Arial"/>
      <charset val="134"/>
    </font>
    <font>
      <sz val="10"/>
      <name val="Arial"/>
      <charset val="0"/>
    </font>
    <font>
      <sz val="10"/>
      <name val="Arial"/>
      <charset val="0"/>
    </font>
    <font>
      <sz val="1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1"/>
      <color theme="1"/>
      <name val="Arial"/>
      <charset val="134"/>
    </font>
    <font>
      <vertAlign val="superscript"/>
      <sz val="11"/>
      <color theme="1"/>
      <name val="宋体"/>
      <charset val="134"/>
    </font>
    <font>
      <vertAlign val="superscript"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177" fontId="1" fillId="0" borderId="0" xfId="0" applyNumberFormat="1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176" fontId="1" fillId="0" borderId="0" xfId="0" applyNumberFormat="1" applyFont="1" applyBorder="1">
      <alignment vertical="center"/>
    </xf>
    <xf numFmtId="177" fontId="1" fillId="0" borderId="0" xfId="0" applyNumberFormat="1" applyFont="1" applyBorder="1">
      <alignment vertical="center"/>
    </xf>
    <xf numFmtId="0" fontId="1" fillId="0" borderId="0" xfId="0" applyFont="1" applyBorder="1">
      <alignment vertical="center"/>
    </xf>
    <xf numFmtId="0" fontId="4" fillId="0" borderId="0" xfId="0" applyFont="1" applyFill="1" applyBorder="1" applyAlignment="1"/>
    <xf numFmtId="176" fontId="1" fillId="0" borderId="0" xfId="0" applyNumberFormat="1" applyFont="1">
      <alignment vertical="center"/>
    </xf>
    <xf numFmtId="0" fontId="4" fillId="0" borderId="2" xfId="0" applyFont="1" applyFill="1" applyBorder="1" applyAlignment="1"/>
    <xf numFmtId="177" fontId="1" fillId="0" borderId="2" xfId="0" applyNumberFormat="1" applyFont="1" applyBorder="1">
      <alignment vertical="center"/>
    </xf>
    <xf numFmtId="0" fontId="0" fillId="0" borderId="0" xfId="0" applyFont="1">
      <alignment vertical="center"/>
    </xf>
    <xf numFmtId="177" fontId="1" fillId="0" borderId="3" xfId="0" applyNumberFormat="1" applyFont="1" applyBorder="1">
      <alignment vertical="center"/>
    </xf>
    <xf numFmtId="176" fontId="5" fillId="0" borderId="0" xfId="0" applyNumberFormat="1" applyFont="1" applyFill="1" applyBorder="1" applyAlignment="1">
      <alignment vertical="center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Border="1" applyAlignment="1">
      <alignment horizontal="right" vertical="center"/>
    </xf>
    <xf numFmtId="177" fontId="5" fillId="0" borderId="0" xfId="0" applyNumberFormat="1" applyFont="1" applyFill="1" applyBorder="1" applyAlignment="1">
      <alignment vertical="center"/>
    </xf>
    <xf numFmtId="177" fontId="1" fillId="0" borderId="0" xfId="0" applyNumberFormat="1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workbookViewId="0">
      <selection activeCell="C14" sqref="C14"/>
    </sheetView>
  </sheetViews>
  <sheetFormatPr defaultColWidth="9" defaultRowHeight="13.55"/>
  <cols>
    <col min="1" max="1" width="14.5779816513761" style="1" customWidth="1"/>
    <col min="2" max="3" width="14.1743119266055" style="1"/>
    <col min="4" max="4" width="12.9357798165138" style="1"/>
    <col min="5" max="5" width="15.3302752293578" style="2" customWidth="1"/>
    <col min="6" max="6" width="13.954128440367" style="2" customWidth="1"/>
    <col min="7" max="7" width="13.954128440367" style="1" customWidth="1"/>
    <col min="8" max="10" width="12.743119266055" style="1"/>
    <col min="11" max="11" width="14.1743119266055" style="1"/>
    <col min="12" max="12" width="15.4220183486239" style="1"/>
    <col min="13" max="14" width="14.1743119266055" style="1"/>
    <col min="15" max="16384" width="9" style="1"/>
  </cols>
  <sheetData>
    <row r="1" spans="1:1">
      <c r="A1" s="1" t="s">
        <v>0</v>
      </c>
    </row>
    <row r="2" spans="1:12">
      <c r="A2" s="3"/>
      <c r="B2" s="4" t="s">
        <v>1</v>
      </c>
      <c r="C2" s="4"/>
      <c r="D2" s="4"/>
      <c r="E2" s="4"/>
      <c r="F2" s="4" t="s">
        <v>2</v>
      </c>
      <c r="G2" s="4"/>
      <c r="H2" s="4"/>
      <c r="I2" s="4"/>
      <c r="J2" s="3"/>
      <c r="K2" s="3"/>
      <c r="L2" s="3"/>
    </row>
    <row r="3" ht="14.95" spans="1:12">
      <c r="A3" s="5"/>
      <c r="B3" s="5" t="s">
        <v>3</v>
      </c>
      <c r="C3" s="6" t="s">
        <v>4</v>
      </c>
      <c r="D3" s="6" t="s">
        <v>5</v>
      </c>
      <c r="E3" s="5" t="s">
        <v>6</v>
      </c>
      <c r="F3" s="5" t="s">
        <v>3</v>
      </c>
      <c r="G3" s="6" t="s">
        <v>4</v>
      </c>
      <c r="H3" s="6" t="s">
        <v>5</v>
      </c>
      <c r="I3" s="5" t="s">
        <v>6</v>
      </c>
      <c r="J3" s="5" t="s">
        <v>7</v>
      </c>
      <c r="K3" s="5" t="s">
        <v>8</v>
      </c>
      <c r="L3" s="16" t="s">
        <v>9</v>
      </c>
    </row>
    <row r="4" spans="1:12">
      <c r="A4" s="7" t="s">
        <v>10</v>
      </c>
      <c r="B4" s="7">
        <v>27.0641269683838</v>
      </c>
      <c r="C4" s="7">
        <f>AVERAGE(B4:B6)</f>
        <v>27.0466238657633</v>
      </c>
      <c r="D4" s="8">
        <f>STDEV(B4:B6)</f>
        <v>0.0264667584451263</v>
      </c>
      <c r="E4" s="8">
        <f>D4/C4*100</f>
        <v>0.0978560524836111</v>
      </c>
      <c r="F4" s="7">
        <v>27.401050567627</v>
      </c>
      <c r="G4" s="7">
        <f>AVERAGE(F4:F6)</f>
        <v>27.4452660878499</v>
      </c>
      <c r="H4" s="8">
        <f>STDEV(F4:F6)</f>
        <v>0.110416554989978</v>
      </c>
      <c r="I4" s="8">
        <f>H4/G4*100</f>
        <v>0.40231548361216</v>
      </c>
      <c r="J4" s="17">
        <f>C4-G4</f>
        <v>-0.398642222086586</v>
      </c>
      <c r="K4" s="18" t="s">
        <v>11</v>
      </c>
      <c r="L4" s="12">
        <v>1</v>
      </c>
    </row>
    <row r="5" spans="1:12">
      <c r="A5" s="7"/>
      <c r="B5" s="7">
        <v>27.0595684051514</v>
      </c>
      <c r="C5" s="9"/>
      <c r="D5" s="8"/>
      <c r="E5" s="8"/>
      <c r="F5" s="7">
        <v>27.3638095855713</v>
      </c>
      <c r="G5" s="10"/>
      <c r="H5" s="8"/>
      <c r="I5" s="8"/>
      <c r="J5" s="17"/>
      <c r="K5" s="12"/>
      <c r="L5" s="12"/>
    </row>
    <row r="6" spans="1:12">
      <c r="A6" s="7"/>
      <c r="B6" s="7">
        <v>27.0161762237549</v>
      </c>
      <c r="C6" s="9"/>
      <c r="D6" s="8"/>
      <c r="E6" s="8"/>
      <c r="F6" s="7">
        <v>27.5709381103516</v>
      </c>
      <c r="G6" s="10"/>
      <c r="H6" s="8"/>
      <c r="I6" s="8"/>
      <c r="J6" s="17"/>
      <c r="K6" s="12"/>
      <c r="L6" s="12"/>
    </row>
    <row r="7" spans="1:12">
      <c r="A7" s="7" t="s">
        <v>12</v>
      </c>
      <c r="B7" s="7">
        <v>26.0005359649658</v>
      </c>
      <c r="C7" s="7">
        <f>AVERAGE(B7:B9)</f>
        <v>25.9685713450114</v>
      </c>
      <c r="D7" s="8">
        <f>STDEV(B7:B9)</f>
        <v>0.0329386773473938</v>
      </c>
      <c r="E7" s="8">
        <f>D7/C7*100</f>
        <v>0.126840544709909</v>
      </c>
      <c r="F7" s="7">
        <v>27.3629283905029</v>
      </c>
      <c r="G7" s="7">
        <f>AVERAGE(F7:F9)</f>
        <v>27.3298854827881</v>
      </c>
      <c r="H7" s="8">
        <f>STDEV(F7:F9)</f>
        <v>0.0592886953300022</v>
      </c>
      <c r="I7" s="8">
        <f>H7/G7*100</f>
        <v>0.21693722561458</v>
      </c>
      <c r="J7" s="17">
        <f>C7-G7</f>
        <v>-1.36131413777669</v>
      </c>
      <c r="K7" s="8">
        <f>J7-J4</f>
        <v>-0.962671915690105</v>
      </c>
      <c r="L7" s="8">
        <f>POWER(2,-K7)</f>
        <v>1.94891600700313</v>
      </c>
    </row>
    <row r="8" spans="1:12">
      <c r="A8" s="7"/>
      <c r="B8" s="7">
        <v>25.9704399108887</v>
      </c>
      <c r="C8" s="9"/>
      <c r="D8" s="8"/>
      <c r="E8" s="8"/>
      <c r="F8" s="7">
        <v>27.261438369751</v>
      </c>
      <c r="G8" s="10"/>
      <c r="H8" s="8"/>
      <c r="I8" s="8"/>
      <c r="J8" s="17"/>
      <c r="K8" s="19"/>
      <c r="L8" s="8"/>
    </row>
    <row r="9" spans="1:12">
      <c r="A9" s="7"/>
      <c r="B9" s="7">
        <v>25.9347381591797</v>
      </c>
      <c r="C9" s="9"/>
      <c r="D9" s="8"/>
      <c r="E9" s="8"/>
      <c r="F9" s="7">
        <v>27.3652896881104</v>
      </c>
      <c r="G9" s="10"/>
      <c r="H9" s="8"/>
      <c r="I9" s="8"/>
      <c r="J9" s="17"/>
      <c r="K9" s="8"/>
      <c r="L9" s="8"/>
    </row>
    <row r="10" spans="1:12">
      <c r="A10" s="7" t="s">
        <v>13</v>
      </c>
      <c r="B10" s="7">
        <v>26.3347282409668</v>
      </c>
      <c r="C10" s="7">
        <f>AVERAGE(B10:B12)</f>
        <v>26.3951104482015</v>
      </c>
      <c r="D10" s="8">
        <f>STDEV(B10:B12)</f>
        <v>0.0584148599389219</v>
      </c>
      <c r="E10" s="8">
        <f>D10/C10*100</f>
        <v>0.221309397638464</v>
      </c>
      <c r="F10" s="7">
        <v>26.6515827178955</v>
      </c>
      <c r="G10" s="7">
        <f>AVERAGE(F10:F12)</f>
        <v>26.7331600189209</v>
      </c>
      <c r="H10" s="8">
        <f>STDEV(F10:F12)</f>
        <v>0.107153070488758</v>
      </c>
      <c r="I10" s="8">
        <f>H10/G10*100</f>
        <v>0.400824558013039</v>
      </c>
      <c r="J10" s="17">
        <f>C10-G10</f>
        <v>-0.338049570719402</v>
      </c>
      <c r="K10" s="8">
        <f>J10-J4</f>
        <v>0.0605926513671839</v>
      </c>
      <c r="L10" s="8">
        <f>POWER(2,-K10)</f>
        <v>0.958870139709734</v>
      </c>
    </row>
    <row r="11" spans="1:12">
      <c r="A11" s="7"/>
      <c r="B11" s="7">
        <v>26.3992671966553</v>
      </c>
      <c r="C11" s="9"/>
      <c r="D11" s="8"/>
      <c r="E11" s="8"/>
      <c r="F11" s="7">
        <v>26.6933841705322</v>
      </c>
      <c r="G11" s="10"/>
      <c r="H11" s="8"/>
      <c r="I11" s="8"/>
      <c r="J11" s="17"/>
      <c r="K11" s="8"/>
      <c r="L11" s="8"/>
    </row>
    <row r="12" spans="1:12">
      <c r="A12" s="7"/>
      <c r="B12" s="7">
        <v>26.4513359069824</v>
      </c>
      <c r="C12" s="9"/>
      <c r="D12" s="8"/>
      <c r="E12" s="8"/>
      <c r="F12" s="7">
        <v>26.854513168335</v>
      </c>
      <c r="G12" s="10"/>
      <c r="H12" s="8"/>
      <c r="I12" s="8"/>
      <c r="J12" s="17"/>
      <c r="K12" s="19"/>
      <c r="L12" s="8"/>
    </row>
    <row r="13" spans="1:12">
      <c r="A13" s="7" t="s">
        <v>14</v>
      </c>
      <c r="B13" s="7">
        <v>25.9049072265625</v>
      </c>
      <c r="C13" s="7">
        <f>AVERAGE(B13:B15)</f>
        <v>25.8469161987305</v>
      </c>
      <c r="D13" s="8">
        <f>STDEV(B13:B15)</f>
        <v>0.0553763533157608</v>
      </c>
      <c r="E13" s="8">
        <f>D13/C13*100</f>
        <v>0.214247428551963</v>
      </c>
      <c r="F13" s="7">
        <v>26.9957065582275</v>
      </c>
      <c r="G13" s="7">
        <f>AVERAGE(F13:F15)</f>
        <v>27.2142276763916</v>
      </c>
      <c r="H13" s="8">
        <f>STDEV(F13:F15)</f>
        <v>0.195267445501156</v>
      </c>
      <c r="I13" s="8">
        <f>H13/G13*100</f>
        <v>0.717519702646388</v>
      </c>
      <c r="J13" s="17">
        <f>C13-G13</f>
        <v>-1.36731147766113</v>
      </c>
      <c r="K13" s="8">
        <f>J13-J4</f>
        <v>-0.968669255574547</v>
      </c>
      <c r="L13" s="8">
        <f>POWER(2,-K13)</f>
        <v>1.95703459024675</v>
      </c>
    </row>
    <row r="14" spans="1:12">
      <c r="A14" s="7"/>
      <c r="B14" s="7">
        <v>25.841251373291</v>
      </c>
      <c r="C14" s="9"/>
      <c r="D14" s="8"/>
      <c r="E14" s="8"/>
      <c r="F14" s="7">
        <v>27.3716106414795</v>
      </c>
      <c r="G14" s="10"/>
      <c r="H14" s="8"/>
      <c r="I14" s="8"/>
      <c r="J14" s="8"/>
      <c r="K14" s="8"/>
      <c r="L14" s="8"/>
    </row>
    <row r="15" spans="1:13">
      <c r="A15" s="7"/>
      <c r="B15" s="7">
        <v>25.7945899963379</v>
      </c>
      <c r="C15" s="9"/>
      <c r="D15" s="8"/>
      <c r="E15" s="8"/>
      <c r="F15" s="7">
        <v>27.2753658294678</v>
      </c>
      <c r="G15" s="10"/>
      <c r="H15" s="8"/>
      <c r="I15" s="8"/>
      <c r="J15" s="8"/>
      <c r="K15" s="8"/>
      <c r="L15" s="8"/>
      <c r="M15" s="10"/>
    </row>
    <row r="16" spans="1:13">
      <c r="A16" s="10" t="s">
        <v>15</v>
      </c>
      <c r="B16" s="11">
        <v>25.6532573699951</v>
      </c>
      <c r="C16" s="7">
        <f>AVERAGE(B16:B18)</f>
        <v>25.7280248006185</v>
      </c>
      <c r="D16" s="8">
        <f>STDEV(B16:B18)</f>
        <v>0.064795255294455</v>
      </c>
      <c r="E16" s="8">
        <f>D16/C16*100</f>
        <v>0.251846987075733</v>
      </c>
      <c r="F16" s="11">
        <v>27.1912384033203</v>
      </c>
      <c r="G16" s="7">
        <f>AVERAGE(F16:F18)</f>
        <v>27.1815528869629</v>
      </c>
      <c r="H16" s="8">
        <f>STDEV(F16:F18)</f>
        <v>0.0596008309326719</v>
      </c>
      <c r="I16" s="8">
        <f>H16/G16*100</f>
        <v>0.219269411061714</v>
      </c>
      <c r="J16" s="17">
        <f>C16-G16</f>
        <v>-1.4535280863444</v>
      </c>
      <c r="K16" s="19">
        <f>J16-J4</f>
        <v>-1.05488586425782</v>
      </c>
      <c r="L16" s="8">
        <f>POWER(2,-K16)</f>
        <v>2.07755383885121</v>
      </c>
      <c r="M16" s="10"/>
    </row>
    <row r="17" spans="2:12">
      <c r="B17" s="11">
        <v>25.7630004882813</v>
      </c>
      <c r="C17" s="9"/>
      <c r="F17" s="11">
        <v>27.2357177734375</v>
      </c>
      <c r="G17" s="9"/>
      <c r="H17" s="12"/>
      <c r="I17" s="12"/>
      <c r="J17" s="12"/>
      <c r="K17" s="12"/>
      <c r="L17" s="12"/>
    </row>
    <row r="18" spans="1:12">
      <c r="A18" s="5"/>
      <c r="B18" s="13">
        <v>25.7678165435791</v>
      </c>
      <c r="C18" s="14"/>
      <c r="D18" s="5"/>
      <c r="E18" s="14"/>
      <c r="F18" s="13">
        <v>27.1177024841309</v>
      </c>
      <c r="G18" s="14"/>
      <c r="H18" s="5"/>
      <c r="I18" s="5"/>
      <c r="J18" s="5"/>
      <c r="K18" s="5"/>
      <c r="L18" s="5"/>
    </row>
    <row r="19" ht="14.95" spans="1:12">
      <c r="A19" s="15" t="s">
        <v>16</v>
      </c>
      <c r="B19" s="10"/>
      <c r="C19" s="9"/>
      <c r="D19" s="9"/>
      <c r="E19" s="10"/>
      <c r="F19" s="10"/>
      <c r="G19" s="10"/>
      <c r="H19" s="10"/>
      <c r="I19" s="10"/>
      <c r="J19" s="10"/>
      <c r="K19" s="10"/>
      <c r="L19" s="10"/>
    </row>
    <row r="20" spans="3:6">
      <c r="C20" s="2"/>
      <c r="D20" s="2"/>
      <c r="E20" s="1"/>
      <c r="F20" s="1"/>
    </row>
    <row r="26" spans="2:12">
      <c r="B26" s="11"/>
      <c r="C26" s="7"/>
      <c r="D26" s="9"/>
      <c r="E26" s="9"/>
      <c r="F26" s="11"/>
      <c r="G26" s="7"/>
      <c r="H26" s="9"/>
      <c r="I26" s="9"/>
      <c r="J26" s="20"/>
      <c r="K26" s="21"/>
      <c r="L26" s="2"/>
    </row>
    <row r="27" spans="2:7">
      <c r="B27" s="11"/>
      <c r="C27" s="9"/>
      <c r="F27" s="11"/>
      <c r="G27" s="9"/>
    </row>
    <row r="28" spans="2:7">
      <c r="B28" s="11"/>
      <c r="C28" s="9"/>
      <c r="F28" s="11"/>
      <c r="G28" s="9"/>
    </row>
  </sheetData>
  <mergeCells count="2">
    <mergeCell ref="B2:E2"/>
    <mergeCell ref="F2:I2"/>
  </mergeCells>
  <pageMargins left="0.7" right="0.7" top="0.75" bottom="0.75" header="0.3" footer="0.3"/>
  <pageSetup paperSize="9" orientation="portrait"/>
  <headerFooter/>
  <ignoredErrors>
    <ignoredError sqref="I4:I13 A4:H15 C16:D16 G16:H1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沈玥</cp:lastModifiedBy>
  <dcterms:created xsi:type="dcterms:W3CDTF">2022-02-24T07:39:00Z</dcterms:created>
  <dcterms:modified xsi:type="dcterms:W3CDTF">2022-11-07T08:17:08Z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F19160BBCC2A42B1A0FDFDB69E7C0270</vt:lpwstr>
  </property>
  <property fmtid="{D5CDD505-2E9C-101B-9397-08002B2CF9AE}" pid="3" name="KSOProductBuildVer">
    <vt:lpwstr>2052-11.1.0.12763</vt:lpwstr>
  </property>
</Properties>
</file>