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vusso-my.sharepoint.com/personal/ewetzler_worldvision_org/Documents/Documents/Venezuela-Brazil Malaria Study/Brazil Abstracts-Manuscript/Roraima Final Manscript/"/>
    </mc:Choice>
  </mc:AlternateContent>
  <xr:revisionPtr revIDLastSave="0" documentId="8_{4EFF7F48-FADC-448A-B266-23779DE65BE5}" xr6:coauthVersionLast="45" xr6:coauthVersionMax="45" xr10:uidLastSave="{00000000-0000-0000-0000-000000000000}"/>
  <bookViews>
    <workbookView xWindow="-28920" yWindow="-90" windowWidth="29040" windowHeight="15840" tabRatio="697" xr2:uid="{EEEE5013-9679-43E7-8312-5991D6A9FB50}"/>
  </bookViews>
  <sheets>
    <sheet name="Supp Table 1" sheetId="2" r:id="rId1"/>
    <sheet name="Supp Table 2" sheetId="3" r:id="rId2"/>
    <sheet name="T4-Logit Indigenous" sheetId="5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9" i="3" l="1"/>
  <c r="D19" i="3"/>
  <c r="E19" i="3"/>
  <c r="F19" i="3"/>
  <c r="B19" i="3"/>
  <c r="M55" i="5" l="1"/>
  <c r="G12" i="3" l="1"/>
  <c r="G14" i="3"/>
  <c r="G4" i="3"/>
  <c r="G18" i="3"/>
  <c r="G19" i="3"/>
  <c r="G9" i="3"/>
  <c r="G7" i="3"/>
  <c r="G5" i="3"/>
  <c r="G11" i="3"/>
  <c r="G16" i="3"/>
  <c r="G13" i="3"/>
  <c r="G15" i="3"/>
  <c r="G10" i="3"/>
  <c r="G17" i="3"/>
  <c r="G6" i="3"/>
  <c r="G8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tc={B6FCD7D9-14C0-416F-9308-C7150AA5810A}</author>
    <author>tc={FA7DAC1B-35D9-44EB-B3BD-CE1AD30F88AD}</author>
  </authors>
  <commentList>
    <comment ref="A18" authorId="0" shapeId="0" xr:uid="{B6FCD7D9-14C0-416F-9308-C7150AA5810A}">
      <text>
        <t>[Threaded comment]
Your version of Excel allows you to read this threaded comment; however, any edits to it will get removed if the file is opened in a newer version of Excel. Learn more: https://go.microsoft.com/fwlink/?linkid=870924
Comment:
    It would be helpful to be more specific. For example, to add the other locations in the "Demographic-species" tab:
Área Indígena
Assentamento -
Garimpob - 
Rural
Urbana</t>
      </text>
    </comment>
    <comment ref="B19" authorId="1" shapeId="0" xr:uid="{FA7DAC1B-35D9-44EB-B3BD-CE1AD30F88AD}">
      <text>
        <t>[Threaded comment]
Your version of Excel allows you to read this threaded comment; however, any edits to it will get removed if the file is opened in a newer version of Excel. Learn more: https://go.microsoft.com/fwlink/?linkid=870924
Comment:
    It would be good to understand what assentamento /settlement means in the Brazilian context as this could be a risk factor, etc.. and we would need to discuss it</t>
      </text>
    </comment>
  </commentList>
</comments>
</file>

<file path=xl/sharedStrings.xml><?xml version="1.0" encoding="utf-8"?>
<sst xmlns="http://schemas.openxmlformats.org/spreadsheetml/2006/main" count="200" uniqueCount="125">
  <si>
    <t>Characteristic</t>
  </si>
  <si>
    <t>Total</t>
  </si>
  <si>
    <t>no. cases</t>
  </si>
  <si>
    <t>percent</t>
  </si>
  <si>
    <t>10-19</t>
  </si>
  <si>
    <t>20-29</t>
  </si>
  <si>
    <t>30-39</t>
  </si>
  <si>
    <t>40-49</t>
  </si>
  <si>
    <t>Sex</t>
  </si>
  <si>
    <t>Female</t>
  </si>
  <si>
    <t>Race</t>
  </si>
  <si>
    <t>Indigenous</t>
  </si>
  <si>
    <t>Type of location where infection occurred</t>
  </si>
  <si>
    <t>Indigineous area</t>
  </si>
  <si>
    <t>Settlement</t>
  </si>
  <si>
    <t>Mining</t>
  </si>
  <si>
    <t xml:space="preserve">Rural </t>
  </si>
  <si>
    <t>Urban</t>
  </si>
  <si>
    <t>TOTAL</t>
  </si>
  <si>
    <t>Migrant status</t>
  </si>
  <si>
    <t>Migrant</t>
  </si>
  <si>
    <t>Non-migrant</t>
  </si>
  <si>
    <t>Occupation</t>
  </si>
  <si>
    <t>Species</t>
  </si>
  <si>
    <t>Imported</t>
  </si>
  <si>
    <t>Venezuela</t>
  </si>
  <si>
    <t>Guyana</t>
  </si>
  <si>
    <t>Not imported*</t>
  </si>
  <si>
    <t>Timeliness of treatment (hours)</t>
  </si>
  <si>
    <t xml:space="preserve">Symptoms </t>
  </si>
  <si>
    <t>Yes</t>
  </si>
  <si>
    <t>No</t>
  </si>
  <si>
    <t>Missing</t>
  </si>
  <si>
    <t>None</t>
  </si>
  <si>
    <t>61 to 365 days</t>
  </si>
  <si>
    <t>&gt;96h to ≤60d</t>
  </si>
  <si>
    <t>&gt;48h to ≤96h</t>
  </si>
  <si>
    <t>&gt;24h to ≤48h</t>
  </si>
  <si>
    <t>≤24h</t>
  </si>
  <si>
    <t>*incident=infection place</t>
  </si>
  <si>
    <t xml:space="preserve">Female </t>
  </si>
  <si>
    <t>Male</t>
  </si>
  <si>
    <t>Only Venezuela</t>
  </si>
  <si>
    <t>Vivax</t>
  </si>
  <si>
    <t>Falciparum</t>
  </si>
  <si>
    <t>Municipality</t>
  </si>
  <si>
    <t>Alto Alegre</t>
  </si>
  <si>
    <t>Amajari</t>
  </si>
  <si>
    <t>Boa Vista</t>
  </si>
  <si>
    <t>Bonfim</t>
  </si>
  <si>
    <t>Canta</t>
  </si>
  <si>
    <t>Caroebe</t>
  </si>
  <si>
    <t>Iracema</t>
  </si>
  <si>
    <t>Mucajai</t>
  </si>
  <si>
    <t>Normandia</t>
  </si>
  <si>
    <t>Rorainopolis</t>
  </si>
  <si>
    <t>Uiramuta</t>
  </si>
  <si>
    <t>Pacaraima</t>
  </si>
  <si>
    <t>Agriculture</t>
  </si>
  <si>
    <t>Domestic</t>
  </si>
  <si>
    <t>Tourism/travel</t>
  </si>
  <si>
    <t>Timber/fishing</t>
  </si>
  <si>
    <t>Other</t>
  </si>
  <si>
    <t>Level of schooling (years)</t>
  </si>
  <si>
    <t>1 to 4</t>
  </si>
  <si>
    <t>5 to 8</t>
  </si>
  <si>
    <t>9 to 11</t>
  </si>
  <si>
    <t>12 or more</t>
  </si>
  <si>
    <t>0-4</t>
  </si>
  <si>
    <t>50+</t>
  </si>
  <si>
    <t>Age group (years)</t>
  </si>
  <si>
    <t>Country of infection</t>
  </si>
  <si>
    <t>Brazil</t>
  </si>
  <si>
    <t>5-9</t>
  </si>
  <si>
    <t>Time from symptoms to treatment (days)</t>
  </si>
  <si>
    <t>Non-indigenous</t>
  </si>
  <si>
    <t>Carcarai</t>
  </si>
  <si>
    <t>Sao Luiz</t>
  </si>
  <si>
    <t>Sao Joao</t>
  </si>
  <si>
    <t xml:space="preserve">Imported </t>
  </si>
  <si>
    <t>Crude OR</t>
  </si>
  <si>
    <t>OR</t>
  </si>
  <si>
    <t>CI</t>
  </si>
  <si>
    <t>pvalue</t>
  </si>
  <si>
    <t>Adjusted OR</t>
  </si>
  <si>
    <t xml:space="preserve">OR </t>
  </si>
  <si>
    <t>CI pvalue</t>
  </si>
  <si>
    <t>&lt;0.001</t>
  </si>
  <si>
    <t>0.59, 0.68</t>
  </si>
  <si>
    <t>0.80, 0.91</t>
  </si>
  <si>
    <t>0.81, 0.92</t>
  </si>
  <si>
    <t>0.80, 1.0</t>
  </si>
  <si>
    <t>1.05, 1.14</t>
  </si>
  <si>
    <t>0.12, 0.14</t>
  </si>
  <si>
    <t>0.54, 0.56</t>
  </si>
  <si>
    <t>2.58, 2.88</t>
  </si>
  <si>
    <t>0.32, 0.39</t>
  </si>
  <si>
    <t>0.07, 0.08</t>
  </si>
  <si>
    <t>14.27, 16.40</t>
  </si>
  <si>
    <t>0.67, 0.72</t>
  </si>
  <si>
    <t>0.13, 0.15</t>
  </si>
  <si>
    <t>0.03, 0.05</t>
  </si>
  <si>
    <t>0.002, 0.11</t>
  </si>
  <si>
    <t>Table xx. Logistic regression of risk factors for malaria in indigenous versus non-indigenous people, 2016 to 2020</t>
  </si>
  <si>
    <t>0.69, 0.78</t>
  </si>
  <si>
    <t>0.28, 0.32</t>
  </si>
  <si>
    <t>0.09, 0.10</t>
  </si>
  <si>
    <t>0.06, 0.06</t>
  </si>
  <si>
    <t>0.05, 0.06</t>
  </si>
  <si>
    <t>0.06, 0.07</t>
  </si>
  <si>
    <t>Autochthonous</t>
  </si>
  <si>
    <t>Less than 24 hours</t>
  </si>
  <si>
    <t>24 to 48 hours</t>
  </si>
  <si>
    <t>More than 48 hours</t>
  </si>
  <si>
    <t>P. falciparum</t>
  </si>
  <si>
    <t>P. vivax</t>
  </si>
  <si>
    <t>Indigenous people</t>
  </si>
  <si>
    <t xml:space="preserve">Time from symptoms to treatment </t>
  </si>
  <si>
    <t>Median age (years)</t>
  </si>
  <si>
    <t>Non-indigenous people</t>
  </si>
  <si>
    <t>Plasmodium falciparum</t>
  </si>
  <si>
    <t>--</t>
  </si>
  <si>
    <t>Plasmodum vivax</t>
  </si>
  <si>
    <t>Supplementary Table 2: Number of malaria cases by year and municipality of infection, Roraima state Brazil, 2016 to 2020</t>
  </si>
  <si>
    <r>
      <t xml:space="preserve">Supplementary Table 1. Proportional distribution of notified </t>
    </r>
    <r>
      <rPr>
        <b/>
        <i/>
        <sz val="11"/>
        <color theme="1"/>
        <rFont val="Arial"/>
        <family val="2"/>
      </rPr>
      <t xml:space="preserve">Plasmodium falciparum </t>
    </r>
    <r>
      <rPr>
        <b/>
        <sz val="11"/>
        <color theme="1"/>
        <rFont val="Arial"/>
        <family val="2"/>
      </rPr>
      <t xml:space="preserve">and </t>
    </r>
    <r>
      <rPr>
        <b/>
        <i/>
        <sz val="11"/>
        <color theme="1"/>
        <rFont val="Arial"/>
        <family val="2"/>
      </rPr>
      <t>Plasmodium vivax cases</t>
    </r>
    <r>
      <rPr>
        <b/>
        <sz val="11"/>
        <color theme="1"/>
        <rFont val="Arial"/>
        <family val="2"/>
      </rPr>
      <t>; and cases in indigenous and non-indigenous people by demographic characteristics in Roraima state, Brazil, 2016 to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</si>
</sst>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%"/>
    <numFmt numFmtId="165" formatCode="_(* #,##0_);_(* \(#,##0\);_(* &quot;-&quot;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1"/>
      <color rgb="FFFF000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9"/>
      <color rgb="FF333333"/>
      <name val="Arial"/>
      <family val="2"/>
    </font>
    <font>
      <sz val="9"/>
      <color rgb="FF666666"/>
      <name val="Arial"/>
      <family val="2"/>
    </font>
    <font>
      <sz val="9"/>
      <color rgb="FFFF0000"/>
      <name val="Arial"/>
      <family val="2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11"/>
      <color rgb="FF333333"/>
      <name val="Arial"/>
      <family val="2"/>
    </font>
    <font>
      <sz val="11"/>
      <color rgb="FF666666"/>
      <name val="Arial"/>
      <family val="2"/>
    </font>
    <font>
      <b/>
      <sz val="11"/>
      <name val="Arial"/>
      <family val="2"/>
    </font>
    <font>
      <sz val="11"/>
      <color theme="0" tint="-0.499984740745262"/>
      <name val="Arial"/>
      <family val="2"/>
    </font>
    <font>
      <b/>
      <i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5" fillId="0" borderId="0"/>
    <xf numFmtId="9" fontId="10" fillId="0" borderId="0" applyFont="0" applyFill="0" applyBorder="0" applyAlignment="0" applyProtection="0"/>
    <xf numFmtId="43" fontId="10" fillId="0" borderId="0" applyFont="0" applyFill="0" applyBorder="0" applyAlignment="0" applyProtection="0"/>
  </cellStyleXfs>
  <cellXfs count="119">
    <xf numFmtId="0" fontId="0" fillId="0" borderId="0" xfId="0"/>
    <xf numFmtId="0" fontId="2" fillId="0" borderId="0" xfId="3" applyFont="1"/>
    <xf numFmtId="0" fontId="5" fillId="0" borderId="0" xfId="3"/>
    <xf numFmtId="0" fontId="1" fillId="0" borderId="0" xfId="3" applyFont="1"/>
    <xf numFmtId="0" fontId="1" fillId="0" borderId="0" xfId="1" applyFill="1"/>
    <xf numFmtId="0" fontId="4" fillId="0" borderId="0" xfId="1" applyFont="1" applyFill="1"/>
    <xf numFmtId="164" fontId="1" fillId="0" borderId="0" xfId="2" applyNumberFormat="1" applyFont="1" applyFill="1" applyAlignment="1"/>
    <xf numFmtId="0" fontId="7" fillId="0" borderId="0" xfId="0" applyFont="1" applyFill="1" applyAlignment="1">
      <alignment vertical="center"/>
    </xf>
    <xf numFmtId="165" fontId="1" fillId="0" borderId="0" xfId="5" applyNumberFormat="1" applyFont="1" applyFill="1"/>
    <xf numFmtId="0" fontId="9" fillId="0" borderId="0" xfId="0" applyFont="1" applyFill="1" applyAlignment="1">
      <alignment vertical="center"/>
    </xf>
    <xf numFmtId="0" fontId="1" fillId="0" borderId="0" xfId="1" applyFont="1" applyFill="1"/>
    <xf numFmtId="0" fontId="6" fillId="0" borderId="0" xfId="1" applyFont="1" applyFill="1"/>
    <xf numFmtId="0" fontId="1" fillId="0" borderId="0" xfId="0" applyFont="1"/>
    <xf numFmtId="0" fontId="6" fillId="0" borderId="0" xfId="0" quotePrefix="1" applyFont="1" applyFill="1" applyAlignment="1">
      <alignment horizontal="left" vertical="top"/>
    </xf>
    <xf numFmtId="0" fontId="6" fillId="0" borderId="0" xfId="0" quotePrefix="1" applyFont="1" applyFill="1" applyAlignment="1">
      <alignment horizontal="right" vertical="top"/>
    </xf>
    <xf numFmtId="0" fontId="6" fillId="0" borderId="0" xfId="1" applyFont="1" applyFill="1" applyAlignment="1">
      <alignment horizontal="right"/>
    </xf>
    <xf numFmtId="0" fontId="11" fillId="0" borderId="0" xfId="0" applyFont="1" applyFill="1" applyAlignment="1">
      <alignment vertical="center"/>
    </xf>
    <xf numFmtId="0" fontId="0" fillId="0" borderId="0" xfId="0" applyFill="1"/>
    <xf numFmtId="0" fontId="7" fillId="0" borderId="0" xfId="0" quotePrefix="1" applyFont="1" applyFill="1" applyAlignment="1">
      <alignment horizontal="left"/>
    </xf>
    <xf numFmtId="0" fontId="8" fillId="0" borderId="0" xfId="0" quotePrefix="1" applyFont="1" applyFill="1" applyAlignment="1">
      <alignment horizontal="center"/>
    </xf>
    <xf numFmtId="0" fontId="6" fillId="0" borderId="0" xfId="1" applyFont="1" applyFill="1" applyAlignment="1">
      <alignment horizontal="left" vertical="top"/>
    </xf>
    <xf numFmtId="164" fontId="6" fillId="0" borderId="0" xfId="1" applyNumberFormat="1" applyFont="1" applyFill="1"/>
    <xf numFmtId="0" fontId="6" fillId="0" borderId="0" xfId="0" applyFont="1" applyFill="1"/>
    <xf numFmtId="0" fontId="6" fillId="0" borderId="0" xfId="0" applyFont="1" applyFill="1" applyAlignment="1">
      <alignment vertical="center"/>
    </xf>
    <xf numFmtId="0" fontId="6" fillId="0" borderId="0" xfId="0" quotePrefix="1" applyFont="1" applyFill="1" applyAlignment="1">
      <alignment horizontal="left"/>
    </xf>
    <xf numFmtId="0" fontId="6" fillId="0" borderId="0" xfId="0" quotePrefix="1" applyFont="1" applyFill="1" applyAlignment="1">
      <alignment horizontal="center"/>
    </xf>
    <xf numFmtId="0" fontId="2" fillId="0" borderId="0" xfId="1" applyFont="1" applyFill="1"/>
    <xf numFmtId="0" fontId="1" fillId="0" borderId="0" xfId="1" applyFont="1" applyFill="1" applyBorder="1"/>
    <xf numFmtId="0" fontId="4" fillId="0" borderId="0" xfId="0" applyFont="1" applyFill="1" applyAlignment="1">
      <alignment vertical="center"/>
    </xf>
    <xf numFmtId="0" fontId="2" fillId="0" borderId="0" xfId="1" applyFont="1" applyFill="1" applyAlignment="1">
      <alignment horizontal="center"/>
    </xf>
    <xf numFmtId="0" fontId="14" fillId="0" borderId="0" xfId="1" applyFont="1" applyFill="1" applyAlignment="1">
      <alignment horizontal="right"/>
    </xf>
    <xf numFmtId="0" fontId="6" fillId="0" borderId="0" xfId="1" quotePrefix="1" applyFont="1" applyFill="1" applyAlignment="1">
      <alignment horizontal="left" vertical="top"/>
    </xf>
    <xf numFmtId="0" fontId="6" fillId="0" borderId="0" xfId="2" applyNumberFormat="1" applyFont="1" applyFill="1" applyAlignment="1"/>
    <xf numFmtId="0" fontId="6" fillId="0" borderId="0" xfId="1" applyFont="1" applyFill="1" applyBorder="1"/>
    <xf numFmtId="0" fontId="6" fillId="0" borderId="0" xfId="0" applyFont="1" applyFill="1" applyBorder="1"/>
    <xf numFmtId="0" fontId="6" fillId="0" borderId="0" xfId="0" quotePrefix="1" applyFont="1" applyFill="1" applyBorder="1" applyAlignment="1">
      <alignment horizontal="left"/>
    </xf>
    <xf numFmtId="0" fontId="6" fillId="0" borderId="0" xfId="0" quotePrefix="1" applyFont="1" applyFill="1" applyBorder="1" applyAlignment="1">
      <alignment horizontal="center"/>
    </xf>
    <xf numFmtId="0" fontId="14" fillId="0" borderId="0" xfId="1" applyFont="1" applyFill="1"/>
    <xf numFmtId="0" fontId="14" fillId="0" borderId="0" xfId="1" applyNumberFormat="1" applyFont="1" applyFill="1"/>
    <xf numFmtId="2" fontId="6" fillId="0" borderId="0" xfId="1" applyNumberFormat="1" applyFont="1" applyFill="1"/>
    <xf numFmtId="2" fontId="6" fillId="0" borderId="0" xfId="4" applyNumberFormat="1" applyFont="1" applyFill="1" applyAlignment="1">
      <alignment horizontal="right"/>
    </xf>
    <xf numFmtId="0" fontId="6" fillId="0" borderId="0" xfId="0" quotePrefix="1" applyFont="1" applyFill="1" applyAlignment="1">
      <alignment horizontal="right"/>
    </xf>
    <xf numFmtId="0" fontId="6" fillId="0" borderId="0" xfId="1" applyFont="1" applyFill="1" applyAlignment="1">
      <alignment wrapText="1"/>
    </xf>
    <xf numFmtId="2" fontId="6" fillId="0" borderId="0" xfId="2" applyNumberFormat="1" applyFont="1" applyFill="1" applyAlignment="1"/>
    <xf numFmtId="2" fontId="6" fillId="0" borderId="0" xfId="0" applyNumberFormat="1" applyFont="1" applyFill="1" applyAlignment="1">
      <alignment horizontal="right" vertical="center"/>
    </xf>
    <xf numFmtId="2" fontId="6" fillId="0" borderId="0" xfId="1" applyNumberFormat="1" applyFont="1" applyFill="1" applyAlignment="1">
      <alignment horizontal="right"/>
    </xf>
    <xf numFmtId="0" fontId="1" fillId="0" borderId="0" xfId="0" applyFont="1" applyFill="1"/>
    <xf numFmtId="2" fontId="6" fillId="0" borderId="0" xfId="2" applyNumberFormat="1" applyFont="1" applyFill="1" applyBorder="1" applyAlignment="1"/>
    <xf numFmtId="2" fontId="6" fillId="0" borderId="0" xfId="2" applyNumberFormat="1" applyFont="1" applyFill="1" applyAlignment="1">
      <alignment horizontal="right"/>
    </xf>
    <xf numFmtId="1" fontId="6" fillId="0" borderId="0" xfId="0" applyNumberFormat="1" applyFont="1" applyFill="1" applyAlignment="1">
      <alignment vertical="center"/>
    </xf>
    <xf numFmtId="1" fontId="6" fillId="0" borderId="0" xfId="1" applyNumberFormat="1" applyFont="1" applyFill="1"/>
    <xf numFmtId="0" fontId="5" fillId="3" borderId="0" xfId="3" applyFill="1"/>
    <xf numFmtId="0" fontId="5" fillId="0" borderId="0" xfId="3" applyFill="1"/>
    <xf numFmtId="2" fontId="6" fillId="2" borderId="0" xfId="2" applyNumberFormat="1" applyFont="1" applyFill="1" applyAlignment="1"/>
    <xf numFmtId="2" fontId="6" fillId="2" borderId="0" xfId="1" applyNumberFormat="1" applyFont="1" applyFill="1"/>
    <xf numFmtId="165" fontId="5" fillId="0" borderId="0" xfId="5" applyNumberFormat="1" applyFont="1"/>
    <xf numFmtId="165" fontId="2" fillId="0" borderId="0" xfId="5" applyNumberFormat="1" applyFont="1"/>
    <xf numFmtId="0" fontId="4" fillId="0" borderId="0" xfId="1" quotePrefix="1" applyFont="1" applyFill="1"/>
    <xf numFmtId="0" fontId="8" fillId="0" borderId="0" xfId="0" quotePrefix="1" applyFont="1" applyFill="1" applyAlignment="1">
      <alignment horizontal="left" vertical="top"/>
    </xf>
    <xf numFmtId="1" fontId="1" fillId="0" borderId="0" xfId="1" applyNumberFormat="1" applyFont="1" applyFill="1"/>
    <xf numFmtId="1" fontId="8" fillId="0" borderId="0" xfId="0" quotePrefix="1" applyNumberFormat="1" applyFont="1" applyFill="1" applyAlignment="1">
      <alignment horizontal="left" vertical="top"/>
    </xf>
    <xf numFmtId="2" fontId="0" fillId="0" borderId="0" xfId="0" applyNumberFormat="1" applyFill="1"/>
    <xf numFmtId="0" fontId="6" fillId="0" borderId="0" xfId="0" applyFont="1" applyFill="1" applyAlignment="1">
      <alignment horizontal="right"/>
    </xf>
    <xf numFmtId="0" fontId="6" fillId="0" borderId="0" xfId="0" applyFont="1" applyFill="1" applyAlignment="1">
      <alignment horizontal="right" vertical="center"/>
    </xf>
    <xf numFmtId="0" fontId="13" fillId="0" borderId="0" xfId="0" quotePrefix="1" applyFont="1" applyFill="1" applyAlignment="1">
      <alignment horizontal="left" vertical="top"/>
    </xf>
    <xf numFmtId="0" fontId="12" fillId="0" borderId="0" xfId="0" applyFont="1" applyFill="1" applyAlignment="1">
      <alignment vertical="center"/>
    </xf>
    <xf numFmtId="2" fontId="1" fillId="0" borderId="0" xfId="1" applyNumberFormat="1" applyFont="1" applyFill="1"/>
    <xf numFmtId="2" fontId="1" fillId="0" borderId="0" xfId="2" applyNumberFormat="1" applyFont="1" applyFill="1" applyAlignment="1"/>
    <xf numFmtId="2" fontId="14" fillId="0" borderId="0" xfId="1" applyNumberFormat="1" applyFont="1" applyFill="1"/>
    <xf numFmtId="2" fontId="6" fillId="0" borderId="0" xfId="0" applyNumberFormat="1" applyFont="1" applyFill="1" applyAlignment="1">
      <alignment vertical="center"/>
    </xf>
    <xf numFmtId="2" fontId="4" fillId="0" borderId="0" xfId="1" applyNumberFormat="1" applyFont="1" applyFill="1"/>
    <xf numFmtId="2" fontId="1" fillId="0" borderId="0" xfId="2" applyNumberFormat="1" applyFont="1" applyFill="1" applyBorder="1" applyAlignment="1"/>
    <xf numFmtId="2" fontId="9" fillId="0" borderId="0" xfId="0" applyNumberFormat="1" applyFont="1" applyFill="1" applyAlignment="1">
      <alignment vertical="center"/>
    </xf>
    <xf numFmtId="2" fontId="1" fillId="0" borderId="0" xfId="5" applyNumberFormat="1" applyFont="1" applyFill="1"/>
    <xf numFmtId="2" fontId="11" fillId="0" borderId="0" xfId="0" applyNumberFormat="1" applyFont="1" applyFill="1" applyAlignment="1">
      <alignment vertical="center"/>
    </xf>
    <xf numFmtId="2" fontId="1" fillId="2" borderId="0" xfId="5" applyNumberFormat="1" applyFont="1" applyFill="1"/>
    <xf numFmtId="2" fontId="1" fillId="2" borderId="0" xfId="1" applyNumberFormat="1" applyFont="1" applyFill="1"/>
    <xf numFmtId="2" fontId="6" fillId="2" borderId="0" xfId="0" applyNumberFormat="1" applyFont="1" applyFill="1" applyAlignment="1">
      <alignment vertical="center"/>
    </xf>
    <xf numFmtId="0" fontId="1" fillId="0" borderId="0" xfId="1" quotePrefix="1" applyAlignment="1">
      <alignment horizontal="right"/>
    </xf>
    <xf numFmtId="0" fontId="1" fillId="0" borderId="0" xfId="1" applyFill="1" applyAlignment="1">
      <alignment horizontal="right"/>
    </xf>
    <xf numFmtId="0" fontId="6" fillId="0" borderId="0" xfId="1" applyFont="1" applyFill="1" applyAlignment="1">
      <alignment horizontal="right" wrapText="1"/>
    </xf>
    <xf numFmtId="0" fontId="2" fillId="0" borderId="0" xfId="3" applyFont="1" applyAlignment="1">
      <alignment horizontal="right"/>
    </xf>
    <xf numFmtId="0" fontId="5" fillId="0" borderId="0" xfId="3" applyAlignment="1">
      <alignment horizontal="right"/>
    </xf>
    <xf numFmtId="0" fontId="1" fillId="0" borderId="0" xfId="3" applyFont="1" applyAlignment="1">
      <alignment horizontal="right"/>
    </xf>
    <xf numFmtId="0" fontId="3" fillId="0" borderId="0" xfId="3" quotePrefix="1" applyFont="1" applyAlignment="1">
      <alignment horizontal="right" vertical="top"/>
    </xf>
    <xf numFmtId="0" fontId="3" fillId="0" borderId="0" xfId="3" applyFont="1" applyAlignment="1">
      <alignment horizontal="right" vertical="top"/>
    </xf>
    <xf numFmtId="0" fontId="1" fillId="3" borderId="0" xfId="3" applyFont="1" applyFill="1"/>
    <xf numFmtId="0" fontId="15" fillId="0" borderId="0" xfId="0" applyFont="1"/>
    <xf numFmtId="0" fontId="3" fillId="0" borderId="0" xfId="3" quotePrefix="1" applyFont="1" applyFill="1" applyAlignment="1">
      <alignment horizontal="right" vertical="top"/>
    </xf>
    <xf numFmtId="165" fontId="5" fillId="0" borderId="0" xfId="5" applyNumberFormat="1" applyFont="1" applyFill="1"/>
    <xf numFmtId="0" fontId="1" fillId="0" borderId="0" xfId="3" applyFont="1" applyFill="1"/>
    <xf numFmtId="0" fontId="14" fillId="0" borderId="0" xfId="0" applyFont="1"/>
    <xf numFmtId="0" fontId="6" fillId="0" borderId="0" xfId="0" applyFont="1"/>
    <xf numFmtId="165" fontId="1" fillId="0" borderId="0" xfId="5" quotePrefix="1" applyNumberFormat="1" applyFont="1" applyFill="1"/>
    <xf numFmtId="0" fontId="1" fillId="0" borderId="0" xfId="3" quotePrefix="1" applyFont="1" applyFill="1"/>
    <xf numFmtId="0" fontId="2" fillId="0" borderId="0" xfId="1" applyFont="1" applyFill="1" applyAlignment="1">
      <alignment horizontal="center"/>
    </xf>
    <xf numFmtId="0" fontId="6" fillId="0" borderId="0" xfId="0" quotePrefix="1" applyFont="1" applyFill="1" applyAlignment="1">
      <alignment horizontal="center" vertical="center"/>
    </xf>
    <xf numFmtId="0" fontId="6" fillId="0" borderId="0" xfId="0" applyFont="1" applyFill="1"/>
    <xf numFmtId="0" fontId="6" fillId="0" borderId="0" xfId="0" quotePrefix="1" applyFont="1" applyFill="1" applyBorder="1" applyAlignment="1">
      <alignment horizontal="center" vertical="center"/>
    </xf>
    <xf numFmtId="0" fontId="6" fillId="0" borderId="0" xfId="0" applyFont="1" applyFill="1" applyBorder="1"/>
    <xf numFmtId="0" fontId="2" fillId="0" borderId="0" xfId="1" applyFont="1" applyFill="1" applyAlignment="1">
      <alignment horizontal="center"/>
    </xf>
    <xf numFmtId="0" fontId="7" fillId="0" borderId="0" xfId="0" quotePrefix="1" applyFont="1" applyFill="1" applyAlignment="1">
      <alignment horizontal="center" vertical="center"/>
    </xf>
    <xf numFmtId="0" fontId="0" fillId="0" borderId="0" xfId="0" applyFill="1"/>
    <xf numFmtId="165" fontId="2" fillId="0" borderId="0" xfId="5" applyNumberFormat="1" applyFont="1" applyAlignment="1">
      <alignment horizontal="center"/>
    </xf>
    <xf numFmtId="0" fontId="2" fillId="0" borderId="0" xfId="3" applyFont="1" applyAlignment="1">
      <alignment horizontal="center"/>
    </xf>
    <xf numFmtId="0" fontId="5" fillId="3" borderId="0" xfId="3" applyFill="1" applyAlignment="1">
      <alignment horizontal="center"/>
    </xf>
    <xf numFmtId="0" fontId="5" fillId="0" borderId="1" xfId="3" applyBorder="1"/>
    <xf numFmtId="0" fontId="5" fillId="0" borderId="1" xfId="3" applyBorder="1" applyAlignment="1">
      <alignment horizontal="right"/>
    </xf>
    <xf numFmtId="0" fontId="5" fillId="3" borderId="1" xfId="3" applyFill="1" applyBorder="1"/>
    <xf numFmtId="165" fontId="2" fillId="0" borderId="1" xfId="5" applyNumberFormat="1" applyFont="1" applyBorder="1" applyAlignment="1">
      <alignment horizontal="center"/>
    </xf>
    <xf numFmtId="0" fontId="14" fillId="0" borderId="1" xfId="1" applyFont="1" applyFill="1" applyBorder="1"/>
    <xf numFmtId="0" fontId="14" fillId="0" borderId="1" xfId="1" applyFont="1" applyFill="1" applyBorder="1" applyAlignment="1">
      <alignment horizontal="center"/>
    </xf>
    <xf numFmtId="0" fontId="6" fillId="0" borderId="1" xfId="1" applyFont="1" applyBorder="1"/>
    <xf numFmtId="165" fontId="6" fillId="0" borderId="1" xfId="5" applyNumberFormat="1" applyFont="1" applyFill="1" applyBorder="1"/>
    <xf numFmtId="165" fontId="6" fillId="0" borderId="1" xfId="5" applyNumberFormat="1" applyFont="1" applyBorder="1"/>
    <xf numFmtId="0" fontId="6" fillId="0" borderId="0" xfId="1" applyFont="1" applyBorder="1"/>
    <xf numFmtId="165" fontId="6" fillId="0" borderId="0" xfId="5" applyNumberFormat="1" applyFont="1" applyFill="1" applyBorder="1"/>
    <xf numFmtId="165" fontId="6" fillId="0" borderId="0" xfId="5" applyNumberFormat="1" applyFont="1" applyBorder="1"/>
    <xf numFmtId="165" fontId="14" fillId="0" borderId="2" xfId="5" applyNumberFormat="1" applyFont="1" applyBorder="1"/>
  </cellXfs>
  <cellStyles count="6">
    <cellStyle name="Comma" xfId="5" builtinId="3"/>
    <cellStyle name="Normal" xfId="0" builtinId="0"/>
    <cellStyle name="Normal 2" xfId="1" xr:uid="{518509B5-D6FE-4277-B220-1A6D7774ACB5}"/>
    <cellStyle name="Normal 3" xfId="3" xr:uid="{0959150F-503B-414C-A4F5-E4DCB0DD8125}"/>
    <cellStyle name="Percent" xfId="4" builtinId="5"/>
    <cellStyle name="Percent 2" xfId="2" xr:uid="{B299F2AD-4BC5-4096-A75A-C19EE599E4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Sara Canavati - US" id="{8B8D2BCA-655E-4E59-BD03-2A467010DC88}" userId="S::scanavati@worldvision.org::6269d116-488a-447d-8fc2-f5676801684e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18" dT="2021-02-23T02:48:57.80" personId="{8B8D2BCA-655E-4E59-BD03-2A467010DC88}" id="{B6FCD7D9-14C0-416F-9308-C7150AA5810A}">
    <text>It would be helpful to be more specific. For example, to add the other locations in the "Demographic-species" tab:
Área Indígena
Assentamento -
Garimpob - 
Rural
Urbana</text>
  </threadedComment>
  <threadedComment ref="B19" dT="2021-02-23T02:57:42.44" personId="{8B8D2BCA-655E-4E59-BD03-2A467010DC88}" id="{FA7DAC1B-35D9-44EB-B3BD-CE1AD30F88AD}">
    <text>It would be good to understand what assentamento /settlement means in the Brazilian context as this could be a risk factor, etc.. and we would need to discuss it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EA621-0EA5-4FEE-8072-2C9AB82B1480}">
  <sheetPr>
    <tabColor rgb="FFFEF2CB"/>
  </sheetPr>
  <dimension ref="A1:L987"/>
  <sheetViews>
    <sheetView tabSelected="1" zoomScale="90" zoomScaleNormal="90" workbookViewId="0">
      <pane ySplit="4" topLeftCell="A5" activePane="bottomLeft" state="frozen"/>
      <selection pane="bottomLeft" activeCell="O24" sqref="O24"/>
    </sheetView>
  </sheetViews>
  <sheetFormatPr defaultColWidth="14.453125" defaultRowHeight="15" customHeight="1" x14ac:dyDescent="0.3"/>
  <cols>
    <col min="1" max="1" width="23.1796875" style="2" customWidth="1"/>
    <col min="2" max="2" width="24.81640625" style="82" customWidth="1"/>
    <col min="3" max="3" width="1.54296875" style="51" customWidth="1"/>
    <col min="4" max="4" width="9.81640625" style="55" customWidth="1"/>
    <col min="5" max="5" width="9.81640625" style="2" customWidth="1"/>
    <col min="6" max="6" width="9.81640625" style="55" customWidth="1"/>
    <col min="7" max="7" width="9.7265625" style="2" customWidth="1"/>
    <col min="8" max="8" width="1.54296875" style="51" customWidth="1"/>
    <col min="9" max="9" width="10.36328125" style="55" customWidth="1"/>
    <col min="10" max="10" width="9.81640625" style="2" customWidth="1"/>
    <col min="11" max="11" width="10.6328125" style="55" customWidth="1"/>
    <col min="12" max="12" width="11.6328125" style="2" customWidth="1"/>
    <col min="13" max="16384" width="14.453125" style="2"/>
  </cols>
  <sheetData>
    <row r="1" spans="1:12" ht="14" customHeight="1" x14ac:dyDescent="0.3">
      <c r="A1" s="1" t="s">
        <v>124</v>
      </c>
      <c r="B1" s="81"/>
      <c r="C1" s="52"/>
      <c r="H1" s="52"/>
    </row>
    <row r="2" spans="1:12" ht="14" customHeight="1" x14ac:dyDescent="0.3">
      <c r="A2" s="1"/>
      <c r="B2" s="81"/>
      <c r="C2" s="52"/>
      <c r="H2" s="52"/>
    </row>
    <row r="3" spans="1:12" ht="14.25" customHeight="1" x14ac:dyDescent="0.3">
      <c r="A3" s="106"/>
      <c r="B3" s="107"/>
      <c r="C3" s="108"/>
      <c r="D3" s="109" t="s">
        <v>115</v>
      </c>
      <c r="E3" s="109"/>
      <c r="F3" s="109" t="s">
        <v>114</v>
      </c>
      <c r="G3" s="109"/>
      <c r="H3" s="108"/>
      <c r="I3" s="109" t="s">
        <v>116</v>
      </c>
      <c r="J3" s="109"/>
      <c r="K3" s="109" t="s">
        <v>119</v>
      </c>
      <c r="L3" s="109"/>
    </row>
    <row r="4" spans="1:12" ht="27" customHeight="1" x14ac:dyDescent="0.3">
      <c r="D4" s="103" t="s">
        <v>2</v>
      </c>
      <c r="E4" s="104" t="s">
        <v>3</v>
      </c>
      <c r="F4" s="103" t="s">
        <v>2</v>
      </c>
      <c r="G4" s="104" t="s">
        <v>3</v>
      </c>
      <c r="H4" s="105"/>
      <c r="I4" s="103" t="s">
        <v>2</v>
      </c>
      <c r="J4" s="104" t="s">
        <v>3</v>
      </c>
      <c r="K4" s="103" t="s">
        <v>2</v>
      </c>
      <c r="L4" s="104" t="s">
        <v>3</v>
      </c>
    </row>
    <row r="5" spans="1:12" ht="14.25" customHeight="1" x14ac:dyDescent="0.3">
      <c r="B5" s="83"/>
      <c r="D5" s="56"/>
      <c r="E5" s="1"/>
      <c r="F5" s="56"/>
      <c r="G5" s="1"/>
      <c r="I5" s="56"/>
      <c r="J5" s="1"/>
      <c r="K5" s="56"/>
      <c r="L5" s="1"/>
    </row>
    <row r="6" spans="1:12" ht="14.25" customHeight="1" x14ac:dyDescent="0.3">
      <c r="A6" s="3" t="s">
        <v>70</v>
      </c>
      <c r="B6" s="83" t="s">
        <v>68</v>
      </c>
      <c r="D6" s="55">
        <v>9210</v>
      </c>
      <c r="E6" s="2">
        <v>11.08</v>
      </c>
      <c r="F6" s="55">
        <v>803</v>
      </c>
      <c r="G6" s="2">
        <v>7.15</v>
      </c>
      <c r="I6" s="89">
        <v>7864</v>
      </c>
      <c r="J6" s="52">
        <v>21.85</v>
      </c>
      <c r="K6" s="89">
        <v>2149</v>
      </c>
      <c r="L6" s="52">
        <v>3.68</v>
      </c>
    </row>
    <row r="7" spans="1:12" ht="14.25" customHeight="1" x14ac:dyDescent="0.3">
      <c r="B7" s="84" t="s">
        <v>73</v>
      </c>
      <c r="D7" s="55">
        <v>8691</v>
      </c>
      <c r="E7" s="2">
        <v>10.46</v>
      </c>
      <c r="F7" s="55">
        <v>828</v>
      </c>
      <c r="G7" s="2">
        <v>7.37</v>
      </c>
      <c r="I7" s="89">
        <v>6936</v>
      </c>
      <c r="J7" s="52">
        <v>19.28</v>
      </c>
      <c r="K7" s="89">
        <v>2583</v>
      </c>
      <c r="L7" s="52">
        <v>4.43</v>
      </c>
    </row>
    <row r="8" spans="1:12" ht="14.25" customHeight="1" x14ac:dyDescent="0.3">
      <c r="B8" s="84" t="s">
        <v>4</v>
      </c>
      <c r="D8" s="55">
        <v>17348</v>
      </c>
      <c r="E8" s="52">
        <v>20.87</v>
      </c>
      <c r="F8" s="89">
        <v>1761</v>
      </c>
      <c r="G8" s="52">
        <v>15.68</v>
      </c>
      <c r="I8" s="89">
        <v>10002</v>
      </c>
      <c r="J8" s="52">
        <v>27.8</v>
      </c>
      <c r="K8" s="89">
        <v>9107</v>
      </c>
      <c r="L8" s="52">
        <v>15.61</v>
      </c>
    </row>
    <row r="9" spans="1:12" ht="14.25" customHeight="1" x14ac:dyDescent="0.3">
      <c r="B9" s="84" t="s">
        <v>5</v>
      </c>
      <c r="D9" s="55">
        <v>16663</v>
      </c>
      <c r="E9" s="52">
        <v>20.05</v>
      </c>
      <c r="F9" s="89">
        <v>2666</v>
      </c>
      <c r="G9" s="52">
        <v>23.74</v>
      </c>
      <c r="I9" s="89">
        <v>4807</v>
      </c>
      <c r="J9" s="52">
        <v>13.36</v>
      </c>
      <c r="K9" s="89">
        <v>14522</v>
      </c>
      <c r="L9" s="52">
        <v>24.89</v>
      </c>
    </row>
    <row r="10" spans="1:12" ht="14.25" customHeight="1" x14ac:dyDescent="0.3">
      <c r="B10" s="84" t="s">
        <v>6</v>
      </c>
      <c r="D10" s="55">
        <v>13331</v>
      </c>
      <c r="E10" s="52">
        <v>16.04</v>
      </c>
      <c r="F10" s="89">
        <v>2240</v>
      </c>
      <c r="G10" s="52">
        <v>19.95</v>
      </c>
      <c r="I10" s="89">
        <v>2765</v>
      </c>
      <c r="J10" s="52">
        <v>7.68</v>
      </c>
      <c r="K10" s="89">
        <v>12806</v>
      </c>
      <c r="L10" s="52">
        <v>21.94</v>
      </c>
    </row>
    <row r="11" spans="1:12" ht="14.25" customHeight="1" x14ac:dyDescent="0.3">
      <c r="B11" s="84" t="s">
        <v>7</v>
      </c>
      <c r="D11" s="55">
        <v>9155</v>
      </c>
      <c r="E11" s="52">
        <v>11.02</v>
      </c>
      <c r="F11" s="89">
        <v>1541</v>
      </c>
      <c r="G11" s="52">
        <v>13.72</v>
      </c>
      <c r="I11" s="89">
        <v>1763</v>
      </c>
      <c r="J11" s="52">
        <v>4.9000000000000004</v>
      </c>
      <c r="K11" s="89">
        <v>8933</v>
      </c>
      <c r="L11" s="52">
        <v>15.31</v>
      </c>
    </row>
    <row r="12" spans="1:12" ht="14.25" customHeight="1" x14ac:dyDescent="0.3">
      <c r="B12" s="84" t="s">
        <v>69</v>
      </c>
      <c r="D12" s="55">
        <v>8712</v>
      </c>
      <c r="E12" s="52">
        <v>10.48</v>
      </c>
      <c r="F12" s="89">
        <v>1390</v>
      </c>
      <c r="G12" s="52">
        <v>12.38</v>
      </c>
      <c r="I12" s="89">
        <v>1846</v>
      </c>
      <c r="J12" s="52">
        <v>5.13</v>
      </c>
      <c r="K12" s="89">
        <v>8256</v>
      </c>
      <c r="L12" s="52">
        <v>14.15</v>
      </c>
    </row>
    <row r="13" spans="1:12" s="52" customFormat="1" ht="14.25" customHeight="1" x14ac:dyDescent="0.3">
      <c r="B13" s="88" t="s">
        <v>118</v>
      </c>
      <c r="C13" s="51"/>
      <c r="D13" s="89"/>
      <c r="E13" s="52">
        <v>23.54</v>
      </c>
      <c r="F13" s="89"/>
      <c r="G13" s="52">
        <v>28.17</v>
      </c>
      <c r="H13" s="51"/>
      <c r="I13" s="89"/>
      <c r="J13" s="52">
        <v>12.69</v>
      </c>
      <c r="K13" s="89"/>
      <c r="L13" s="52">
        <v>30.57</v>
      </c>
    </row>
    <row r="14" spans="1:12" ht="14.25" customHeight="1" x14ac:dyDescent="0.3">
      <c r="E14" s="52"/>
      <c r="F14" s="89"/>
      <c r="G14" s="52"/>
      <c r="I14" s="89"/>
      <c r="J14" s="52"/>
      <c r="K14" s="89"/>
      <c r="L14" s="52"/>
    </row>
    <row r="15" spans="1:12" ht="14.25" customHeight="1" x14ac:dyDescent="0.3">
      <c r="A15" s="2" t="s">
        <v>8</v>
      </c>
      <c r="B15" s="85" t="s">
        <v>9</v>
      </c>
      <c r="D15" s="55">
        <v>32510</v>
      </c>
      <c r="E15" s="52">
        <v>38.01</v>
      </c>
      <c r="F15" s="89">
        <v>4396</v>
      </c>
      <c r="G15" s="52">
        <v>38.04</v>
      </c>
      <c r="I15" s="89">
        <v>17779</v>
      </c>
      <c r="J15" s="52">
        <v>46.62</v>
      </c>
      <c r="K15" s="89">
        <v>19127</v>
      </c>
      <c r="L15" s="52">
        <v>32.450000000000003</v>
      </c>
    </row>
    <row r="16" spans="1:12" ht="14.25" customHeight="1" x14ac:dyDescent="0.3">
      <c r="B16" s="83" t="s">
        <v>41</v>
      </c>
      <c r="D16" s="55">
        <v>53012</v>
      </c>
      <c r="E16" s="52">
        <v>61.99</v>
      </c>
      <c r="F16" s="89">
        <v>7161</v>
      </c>
      <c r="G16" s="52">
        <v>61.96</v>
      </c>
      <c r="I16" s="89">
        <v>20359</v>
      </c>
      <c r="J16" s="52">
        <v>53.38</v>
      </c>
      <c r="K16" s="89">
        <v>39814</v>
      </c>
      <c r="L16" s="52">
        <v>67.55</v>
      </c>
    </row>
    <row r="17" spans="1:12" ht="14.25" customHeight="1" x14ac:dyDescent="0.3">
      <c r="E17" s="52"/>
      <c r="F17" s="89"/>
      <c r="G17" s="52"/>
      <c r="I17" s="89"/>
      <c r="J17" s="52"/>
      <c r="K17" s="89"/>
      <c r="L17" s="52"/>
    </row>
    <row r="18" spans="1:12" ht="14.25" customHeight="1" x14ac:dyDescent="0.3">
      <c r="A18" s="2" t="s">
        <v>10</v>
      </c>
      <c r="B18" s="82" t="s">
        <v>11</v>
      </c>
      <c r="D18" s="55">
        <v>33376</v>
      </c>
      <c r="E18" s="52">
        <v>39.03</v>
      </c>
      <c r="F18" s="89">
        <v>4762</v>
      </c>
      <c r="G18" s="52">
        <v>41.2</v>
      </c>
      <c r="I18" s="93" t="s">
        <v>121</v>
      </c>
      <c r="J18" s="94" t="s">
        <v>121</v>
      </c>
      <c r="K18" s="94" t="s">
        <v>121</v>
      </c>
      <c r="L18" s="94" t="s">
        <v>121</v>
      </c>
    </row>
    <row r="19" spans="1:12" ht="14.25" customHeight="1" x14ac:dyDescent="0.3">
      <c r="B19" s="83" t="s">
        <v>75</v>
      </c>
      <c r="D19" s="55">
        <v>52146</v>
      </c>
      <c r="E19" s="52">
        <v>60.97</v>
      </c>
      <c r="F19" s="89">
        <v>6795</v>
      </c>
      <c r="G19" s="52">
        <v>58.8</v>
      </c>
      <c r="I19" s="93" t="s">
        <v>121</v>
      </c>
      <c r="J19" s="93" t="s">
        <v>121</v>
      </c>
      <c r="K19" s="93" t="s">
        <v>121</v>
      </c>
      <c r="L19" s="93" t="s">
        <v>121</v>
      </c>
    </row>
    <row r="20" spans="1:12" ht="14.25" customHeight="1" x14ac:dyDescent="0.3">
      <c r="E20" s="52"/>
      <c r="F20" s="89"/>
      <c r="G20" s="52"/>
      <c r="I20" s="89"/>
      <c r="J20" s="52"/>
      <c r="K20" s="89"/>
      <c r="L20" s="52"/>
    </row>
    <row r="21" spans="1:12" ht="14.25" customHeight="1" x14ac:dyDescent="0.3">
      <c r="A21" s="4" t="s">
        <v>22</v>
      </c>
      <c r="B21" s="79" t="s">
        <v>58</v>
      </c>
      <c r="D21" s="55">
        <v>19878</v>
      </c>
      <c r="E21" s="52">
        <v>25.54</v>
      </c>
      <c r="F21" s="89">
        <v>1158</v>
      </c>
      <c r="G21" s="52">
        <v>11.04</v>
      </c>
      <c r="I21" s="89">
        <v>7865</v>
      </c>
      <c r="J21" s="52">
        <v>24.84</v>
      </c>
      <c r="K21" s="89">
        <v>13171</v>
      </c>
      <c r="L21" s="52">
        <v>23.26</v>
      </c>
    </row>
    <row r="22" spans="1:12" ht="14.25" customHeight="1" x14ac:dyDescent="0.3">
      <c r="A22" s="4"/>
      <c r="B22" s="79" t="s">
        <v>59</v>
      </c>
      <c r="D22" s="55">
        <v>6463</v>
      </c>
      <c r="E22" s="52">
        <v>8.31</v>
      </c>
      <c r="F22" s="89">
        <v>512</v>
      </c>
      <c r="G22" s="52">
        <v>4.88</v>
      </c>
      <c r="I22" s="89">
        <v>4320</v>
      </c>
      <c r="J22" s="52">
        <v>13.64</v>
      </c>
      <c r="K22" s="89">
        <v>2655</v>
      </c>
      <c r="L22" s="52">
        <v>4.6900000000000004</v>
      </c>
    </row>
    <row r="23" spans="1:12" ht="14.25" customHeight="1" x14ac:dyDescent="0.3">
      <c r="A23" s="4"/>
      <c r="B23" s="79" t="s">
        <v>60</v>
      </c>
      <c r="D23" s="55">
        <v>2343</v>
      </c>
      <c r="E23" s="52">
        <v>3.01</v>
      </c>
      <c r="F23" s="89">
        <v>261</v>
      </c>
      <c r="G23" s="52">
        <v>2.4900000000000002</v>
      </c>
      <c r="I23" s="89">
        <v>452</v>
      </c>
      <c r="J23" s="52">
        <v>1.43</v>
      </c>
      <c r="K23" s="89">
        <v>2152</v>
      </c>
      <c r="L23" s="52">
        <v>3.8</v>
      </c>
    </row>
    <row r="24" spans="1:12" ht="14.25" customHeight="1" x14ac:dyDescent="0.3">
      <c r="A24" s="4"/>
      <c r="B24" s="79" t="s">
        <v>15</v>
      </c>
      <c r="D24" s="55">
        <v>12446</v>
      </c>
      <c r="E24" s="52">
        <v>15.99</v>
      </c>
      <c r="F24" s="89">
        <v>4959</v>
      </c>
      <c r="G24" s="52">
        <v>47.3</v>
      </c>
      <c r="I24" s="89">
        <v>748</v>
      </c>
      <c r="J24" s="52">
        <v>2.36</v>
      </c>
      <c r="K24" s="89">
        <v>16657</v>
      </c>
      <c r="L24" s="52">
        <v>29.41</v>
      </c>
    </row>
    <row r="25" spans="1:12" ht="14.25" customHeight="1" x14ac:dyDescent="0.3">
      <c r="A25" s="4"/>
      <c r="B25" s="79" t="s">
        <v>61</v>
      </c>
      <c r="D25" s="55">
        <v>8728</v>
      </c>
      <c r="E25" s="52">
        <v>11.22</v>
      </c>
      <c r="F25" s="89">
        <v>1906</v>
      </c>
      <c r="G25" s="52">
        <v>18.18</v>
      </c>
      <c r="I25" s="89">
        <v>9585</v>
      </c>
      <c r="J25" s="52">
        <v>30.27</v>
      </c>
      <c r="K25" s="89">
        <v>1049</v>
      </c>
      <c r="L25" s="52">
        <v>1.85</v>
      </c>
    </row>
    <row r="26" spans="1:12" ht="14.25" customHeight="1" x14ac:dyDescent="0.3">
      <c r="A26" s="4"/>
      <c r="B26" s="79" t="s">
        <v>62</v>
      </c>
      <c r="D26" s="55">
        <v>27958</v>
      </c>
      <c r="E26" s="52">
        <v>35.93</v>
      </c>
      <c r="F26" s="89">
        <v>1689</v>
      </c>
      <c r="G26" s="52">
        <v>16.11</v>
      </c>
      <c r="I26" s="89">
        <v>8698</v>
      </c>
      <c r="J26" s="52">
        <v>27.47</v>
      </c>
      <c r="K26" s="89">
        <v>20949</v>
      </c>
      <c r="L26" s="52">
        <v>36.99</v>
      </c>
    </row>
    <row r="27" spans="1:12" ht="14.25" customHeight="1" x14ac:dyDescent="0.3">
      <c r="E27" s="52"/>
      <c r="F27" s="89"/>
      <c r="G27" s="52"/>
      <c r="I27" s="89"/>
      <c r="J27" s="52"/>
      <c r="K27" s="89"/>
      <c r="L27" s="52"/>
    </row>
    <row r="28" spans="1:12" ht="14.25" customHeight="1" x14ac:dyDescent="0.3">
      <c r="A28" s="3" t="s">
        <v>63</v>
      </c>
      <c r="B28" s="15" t="s">
        <v>33</v>
      </c>
      <c r="D28" s="55">
        <v>13336</v>
      </c>
      <c r="E28" s="52">
        <v>20.16</v>
      </c>
      <c r="F28" s="89">
        <v>2066</v>
      </c>
      <c r="G28" s="52">
        <v>24.03</v>
      </c>
      <c r="I28" s="89">
        <v>10862</v>
      </c>
      <c r="J28" s="52">
        <v>52.21</v>
      </c>
      <c r="K28" s="89">
        <v>4540</v>
      </c>
      <c r="L28" s="52">
        <v>8.42</v>
      </c>
    </row>
    <row r="29" spans="1:12" ht="14.25" customHeight="1" x14ac:dyDescent="0.3">
      <c r="B29" s="15" t="s">
        <v>64</v>
      </c>
      <c r="D29" s="55">
        <v>14438</v>
      </c>
      <c r="E29" s="2">
        <v>21.83</v>
      </c>
      <c r="F29" s="55">
        <v>1425</v>
      </c>
      <c r="G29" s="2">
        <v>16.579999999999998</v>
      </c>
      <c r="I29" s="89">
        <v>3908</v>
      </c>
      <c r="J29" s="52">
        <v>18.79</v>
      </c>
      <c r="K29" s="89">
        <v>11955</v>
      </c>
      <c r="L29" s="52">
        <v>22.17</v>
      </c>
    </row>
    <row r="30" spans="1:12" ht="14.25" customHeight="1" x14ac:dyDescent="0.3">
      <c r="B30" s="15" t="s">
        <v>65</v>
      </c>
      <c r="D30" s="55">
        <v>17697</v>
      </c>
      <c r="E30" s="2">
        <v>26.76</v>
      </c>
      <c r="F30" s="55">
        <v>2329</v>
      </c>
      <c r="G30" s="2">
        <v>27.09</v>
      </c>
      <c r="I30" s="89">
        <v>3070</v>
      </c>
      <c r="J30" s="52">
        <v>14.76</v>
      </c>
      <c r="K30" s="89">
        <v>16956</v>
      </c>
      <c r="L30" s="52">
        <v>31.44</v>
      </c>
    </row>
    <row r="31" spans="1:12" ht="14.25" customHeight="1" x14ac:dyDescent="0.3">
      <c r="B31" s="15" t="s">
        <v>66</v>
      </c>
      <c r="D31" s="55">
        <v>18539</v>
      </c>
      <c r="E31" s="2">
        <v>28.03</v>
      </c>
      <c r="F31" s="55">
        <v>2476</v>
      </c>
      <c r="G31" s="2">
        <v>28.8</v>
      </c>
      <c r="I31" s="89">
        <v>2761</v>
      </c>
      <c r="J31" s="52">
        <v>13.27</v>
      </c>
      <c r="K31" s="89">
        <v>18254</v>
      </c>
      <c r="L31" s="52">
        <v>33.85</v>
      </c>
    </row>
    <row r="32" spans="1:12" ht="14.25" customHeight="1" x14ac:dyDescent="0.3">
      <c r="B32" s="15" t="s">
        <v>67</v>
      </c>
      <c r="D32" s="55">
        <v>2129</v>
      </c>
      <c r="E32" s="2">
        <v>3.22</v>
      </c>
      <c r="F32" s="55">
        <v>300</v>
      </c>
      <c r="G32" s="2">
        <v>3.49</v>
      </c>
      <c r="I32" s="89">
        <v>202</v>
      </c>
      <c r="J32" s="52">
        <v>0.97</v>
      </c>
      <c r="K32" s="89">
        <v>2227</v>
      </c>
      <c r="L32" s="52">
        <v>4.13</v>
      </c>
    </row>
    <row r="33" spans="1:12" ht="14.25" customHeight="1" x14ac:dyDescent="0.3">
      <c r="B33" s="15"/>
      <c r="I33" s="89"/>
      <c r="J33" s="52"/>
      <c r="K33" s="89"/>
      <c r="L33" s="52"/>
    </row>
    <row r="34" spans="1:12" ht="14.25" customHeight="1" x14ac:dyDescent="0.3">
      <c r="A34" s="3" t="s">
        <v>23</v>
      </c>
      <c r="B34" s="14" t="s">
        <v>120</v>
      </c>
      <c r="D34" s="93" t="s">
        <v>121</v>
      </c>
      <c r="E34" s="93" t="s">
        <v>121</v>
      </c>
      <c r="F34" s="93" t="s">
        <v>121</v>
      </c>
      <c r="G34" s="93" t="s">
        <v>121</v>
      </c>
      <c r="I34" s="89">
        <v>4762</v>
      </c>
      <c r="J34" s="52">
        <v>12.49</v>
      </c>
      <c r="K34" s="89">
        <v>6795</v>
      </c>
      <c r="L34" s="52">
        <v>11.53</v>
      </c>
    </row>
    <row r="35" spans="1:12" ht="14.25" customHeight="1" x14ac:dyDescent="0.3">
      <c r="B35" s="14" t="s">
        <v>122</v>
      </c>
      <c r="D35" s="93" t="s">
        <v>121</v>
      </c>
      <c r="E35" s="93" t="s">
        <v>121</v>
      </c>
      <c r="F35" s="93" t="s">
        <v>121</v>
      </c>
      <c r="G35" s="93" t="s">
        <v>121</v>
      </c>
      <c r="I35" s="89">
        <v>33376</v>
      </c>
      <c r="J35" s="52">
        <v>87.51</v>
      </c>
      <c r="K35" s="89">
        <v>52146</v>
      </c>
      <c r="L35" s="52">
        <v>88.47</v>
      </c>
    </row>
    <row r="36" spans="1:12" ht="14.25" customHeight="1" x14ac:dyDescent="0.3">
      <c r="D36" s="89"/>
      <c r="E36" s="52"/>
      <c r="F36" s="89"/>
      <c r="G36" s="52"/>
      <c r="I36" s="89"/>
      <c r="J36" s="52"/>
      <c r="K36" s="89"/>
      <c r="L36" s="52"/>
    </row>
    <row r="37" spans="1:12" ht="14.25" customHeight="1" x14ac:dyDescent="0.3">
      <c r="A37" s="11" t="s">
        <v>71</v>
      </c>
      <c r="B37" s="15" t="s">
        <v>72</v>
      </c>
      <c r="D37" s="89">
        <v>74567</v>
      </c>
      <c r="E37" s="52">
        <v>87.19</v>
      </c>
      <c r="F37" s="89">
        <v>7406</v>
      </c>
      <c r="G37" s="52">
        <v>64.08</v>
      </c>
      <c r="I37" s="89">
        <v>36768</v>
      </c>
      <c r="J37" s="52">
        <v>96.41</v>
      </c>
      <c r="K37" s="89">
        <v>45205</v>
      </c>
      <c r="L37" s="52">
        <v>76.7</v>
      </c>
    </row>
    <row r="38" spans="1:12" ht="14.25" customHeight="1" x14ac:dyDescent="0.3">
      <c r="A38" s="11"/>
      <c r="B38" s="15" t="s">
        <v>25</v>
      </c>
      <c r="D38" s="89">
        <v>8883</v>
      </c>
      <c r="E38" s="52">
        <v>10.39</v>
      </c>
      <c r="F38" s="89">
        <v>3484</v>
      </c>
      <c r="G38" s="52">
        <v>30.15</v>
      </c>
      <c r="I38" s="89">
        <v>1276</v>
      </c>
      <c r="J38" s="52">
        <v>3.35</v>
      </c>
      <c r="K38" s="89">
        <v>11091</v>
      </c>
      <c r="L38" s="52">
        <v>18.82</v>
      </c>
    </row>
    <row r="39" spans="1:12" ht="14.25" customHeight="1" x14ac:dyDescent="0.3">
      <c r="A39" s="11"/>
      <c r="B39" s="80" t="s">
        <v>26</v>
      </c>
      <c r="D39" s="89">
        <v>2015</v>
      </c>
      <c r="E39" s="52">
        <v>2.36</v>
      </c>
      <c r="F39" s="89">
        <v>641</v>
      </c>
      <c r="G39" s="52">
        <v>5.55</v>
      </c>
      <c r="I39" s="89">
        <v>93</v>
      </c>
      <c r="J39" s="52">
        <v>0.24</v>
      </c>
      <c r="K39" s="89">
        <v>2563</v>
      </c>
      <c r="L39" s="52">
        <v>4.3499999999999996</v>
      </c>
    </row>
    <row r="40" spans="1:12" ht="14.25" customHeight="1" x14ac:dyDescent="0.3">
      <c r="A40" s="11"/>
      <c r="B40" s="15" t="s">
        <v>62</v>
      </c>
      <c r="D40" s="89">
        <v>57</v>
      </c>
      <c r="E40" s="52">
        <v>7.0000000000000007E-2</v>
      </c>
      <c r="F40" s="89">
        <v>26</v>
      </c>
      <c r="G40" s="52">
        <v>0.22</v>
      </c>
      <c r="I40" s="89">
        <v>1</v>
      </c>
      <c r="J40" s="52">
        <v>0</v>
      </c>
      <c r="K40" s="89">
        <v>82</v>
      </c>
      <c r="L40" s="52">
        <v>0.14000000000000001</v>
      </c>
    </row>
    <row r="41" spans="1:12" ht="14.25" customHeight="1" x14ac:dyDescent="0.3">
      <c r="A41" s="11"/>
      <c r="B41" s="15"/>
      <c r="D41" s="89"/>
      <c r="E41" s="52"/>
      <c r="F41" s="89"/>
      <c r="G41" s="52"/>
      <c r="I41" s="89"/>
      <c r="J41" s="52"/>
      <c r="K41" s="89"/>
      <c r="L41" s="52"/>
    </row>
    <row r="42" spans="1:12" ht="14.25" customHeight="1" x14ac:dyDescent="0.3">
      <c r="A42" s="11"/>
      <c r="B42" s="15" t="s">
        <v>79</v>
      </c>
      <c r="D42" s="89">
        <v>11369</v>
      </c>
      <c r="E42" s="52">
        <v>13.29</v>
      </c>
      <c r="F42" s="89">
        <v>4223</v>
      </c>
      <c r="G42" s="52">
        <v>36.54</v>
      </c>
      <c r="I42" s="89">
        <v>1488</v>
      </c>
      <c r="J42" s="52">
        <v>3.9</v>
      </c>
      <c r="K42" s="89">
        <v>14104</v>
      </c>
      <c r="L42" s="52">
        <v>23.93</v>
      </c>
    </row>
    <row r="43" spans="1:12" ht="14.25" customHeight="1" x14ac:dyDescent="0.3">
      <c r="A43" s="11"/>
      <c r="B43" s="15" t="s">
        <v>110</v>
      </c>
      <c r="D43" s="89">
        <v>74153</v>
      </c>
      <c r="E43" s="52">
        <v>86.71</v>
      </c>
      <c r="F43" s="89">
        <v>7334</v>
      </c>
      <c r="G43" s="52">
        <v>63.46</v>
      </c>
      <c r="I43" s="89">
        <v>36650</v>
      </c>
      <c r="J43" s="52">
        <v>96.1</v>
      </c>
      <c r="K43" s="89">
        <v>44837</v>
      </c>
      <c r="L43" s="52">
        <v>76.069999999999993</v>
      </c>
    </row>
    <row r="44" spans="1:12" ht="14.25" customHeight="1" x14ac:dyDescent="0.3">
      <c r="A44" s="11"/>
      <c r="B44" s="15"/>
      <c r="D44" s="89"/>
      <c r="E44" s="52"/>
      <c r="F44" s="89"/>
      <c r="G44" s="52"/>
      <c r="I44" s="89"/>
      <c r="J44" s="52"/>
      <c r="K44" s="89"/>
      <c r="L44" s="52"/>
    </row>
    <row r="45" spans="1:12" s="3" customFormat="1" ht="26.5" customHeight="1" x14ac:dyDescent="0.3">
      <c r="A45" s="42" t="s">
        <v>117</v>
      </c>
      <c r="B45" s="15" t="s">
        <v>111</v>
      </c>
      <c r="C45" s="86"/>
      <c r="D45" s="8">
        <v>18393</v>
      </c>
      <c r="E45" s="90">
        <v>22.51</v>
      </c>
      <c r="F45" s="8">
        <v>2517</v>
      </c>
      <c r="G45" s="90">
        <v>23.45</v>
      </c>
      <c r="H45" s="86"/>
      <c r="I45" s="8">
        <v>15263</v>
      </c>
      <c r="J45" s="90">
        <v>44.01</v>
      </c>
      <c r="K45" s="8">
        <v>5647</v>
      </c>
      <c r="L45" s="90">
        <v>9.77</v>
      </c>
    </row>
    <row r="46" spans="1:12" s="3" customFormat="1" ht="14.25" customHeight="1" x14ac:dyDescent="0.3">
      <c r="A46" s="5"/>
      <c r="B46" s="15" t="s">
        <v>112</v>
      </c>
      <c r="C46" s="86"/>
      <c r="D46" s="8">
        <v>14794</v>
      </c>
      <c r="E46" s="90">
        <v>18.100000000000001</v>
      </c>
      <c r="F46" s="8">
        <v>1622</v>
      </c>
      <c r="G46" s="90">
        <v>15.11</v>
      </c>
      <c r="H46" s="86"/>
      <c r="I46" s="8">
        <v>7885</v>
      </c>
      <c r="J46" s="90">
        <v>22.73</v>
      </c>
      <c r="K46" s="8">
        <v>8531</v>
      </c>
      <c r="L46" s="90">
        <v>14.77</v>
      </c>
    </row>
    <row r="47" spans="1:12" s="3" customFormat="1" ht="14.25" customHeight="1" x14ac:dyDescent="0.3">
      <c r="B47" s="78" t="s">
        <v>113</v>
      </c>
      <c r="C47" s="86"/>
      <c r="D47" s="8">
        <v>48533</v>
      </c>
      <c r="E47" s="90">
        <v>59.39</v>
      </c>
      <c r="F47" s="8">
        <v>6596</v>
      </c>
      <c r="G47" s="90">
        <v>61.44</v>
      </c>
      <c r="H47" s="86"/>
      <c r="I47" s="8">
        <v>11536</v>
      </c>
      <c r="J47" s="90">
        <v>33.26</v>
      </c>
      <c r="K47" s="8">
        <v>43592</v>
      </c>
      <c r="L47" s="90">
        <v>75.459999999999994</v>
      </c>
    </row>
    <row r="48" spans="1:12" s="3" customFormat="1" ht="14.25" customHeight="1" x14ac:dyDescent="0.3">
      <c r="B48" s="78"/>
      <c r="C48" s="86"/>
      <c r="D48" s="8"/>
      <c r="E48" s="90"/>
      <c r="F48" s="8"/>
      <c r="G48" s="90"/>
      <c r="H48" s="86"/>
      <c r="I48" s="8"/>
      <c r="J48" s="90"/>
      <c r="K48" s="8"/>
      <c r="L48" s="90"/>
    </row>
    <row r="49" spans="9:12" ht="14.25" customHeight="1" x14ac:dyDescent="0.3">
      <c r="I49" s="89"/>
      <c r="J49" s="52"/>
      <c r="K49" s="89"/>
      <c r="L49" s="52"/>
    </row>
    <row r="50" spans="9:12" ht="14.25" customHeight="1" x14ac:dyDescent="0.3">
      <c r="I50" s="89"/>
      <c r="J50" s="52"/>
      <c r="K50" s="89"/>
      <c r="L50" s="52"/>
    </row>
    <row r="51" spans="9:12" ht="14.25" customHeight="1" x14ac:dyDescent="0.3">
      <c r="I51" s="89"/>
      <c r="J51" s="52"/>
      <c r="K51" s="89"/>
      <c r="L51" s="52"/>
    </row>
    <row r="52" spans="9:12" ht="14.25" customHeight="1" x14ac:dyDescent="0.3">
      <c r="I52" s="89"/>
      <c r="J52" s="52"/>
      <c r="K52" s="89"/>
      <c r="L52" s="52"/>
    </row>
    <row r="53" spans="9:12" ht="14.25" customHeight="1" x14ac:dyDescent="0.3">
      <c r="I53" s="89"/>
      <c r="J53" s="52"/>
      <c r="K53" s="89"/>
      <c r="L53" s="52"/>
    </row>
    <row r="54" spans="9:12" ht="14.25" customHeight="1" x14ac:dyDescent="0.3">
      <c r="I54" s="89"/>
      <c r="J54" s="52"/>
      <c r="K54" s="89"/>
      <c r="L54" s="52"/>
    </row>
    <row r="55" spans="9:12" ht="14.25" customHeight="1" x14ac:dyDescent="0.3">
      <c r="I55" s="89"/>
      <c r="J55" s="52"/>
      <c r="K55" s="89"/>
      <c r="L55" s="52"/>
    </row>
    <row r="56" spans="9:12" ht="14.25" customHeight="1" x14ac:dyDescent="0.3">
      <c r="I56" s="89"/>
      <c r="J56" s="52"/>
      <c r="K56" s="89"/>
      <c r="L56" s="52"/>
    </row>
    <row r="57" spans="9:12" ht="14.25" customHeight="1" x14ac:dyDescent="0.3">
      <c r="I57" s="89"/>
      <c r="J57" s="52"/>
      <c r="K57" s="89"/>
      <c r="L57" s="52"/>
    </row>
    <row r="58" spans="9:12" ht="14.25" customHeight="1" x14ac:dyDescent="0.3">
      <c r="I58" s="89"/>
      <c r="J58" s="52"/>
      <c r="K58" s="89"/>
      <c r="L58" s="52"/>
    </row>
    <row r="59" spans="9:12" ht="14.25" customHeight="1" x14ac:dyDescent="0.3">
      <c r="I59" s="89"/>
      <c r="J59" s="52"/>
      <c r="K59" s="89"/>
      <c r="L59" s="52"/>
    </row>
    <row r="60" spans="9:12" ht="14.25" customHeight="1" x14ac:dyDescent="0.3">
      <c r="I60" s="89"/>
      <c r="J60" s="52"/>
      <c r="K60" s="89"/>
      <c r="L60" s="52"/>
    </row>
    <row r="61" spans="9:12" ht="14.25" customHeight="1" x14ac:dyDescent="0.3">
      <c r="I61" s="89"/>
      <c r="J61" s="52"/>
      <c r="K61" s="89"/>
      <c r="L61" s="52"/>
    </row>
    <row r="62" spans="9:12" ht="14.25" customHeight="1" x14ac:dyDescent="0.3">
      <c r="I62" s="89"/>
      <c r="J62" s="52"/>
      <c r="K62" s="89"/>
      <c r="L62" s="52"/>
    </row>
    <row r="63" spans="9:12" ht="14.25" customHeight="1" x14ac:dyDescent="0.3">
      <c r="I63" s="89"/>
      <c r="J63" s="52"/>
      <c r="K63" s="89"/>
      <c r="L63" s="52"/>
    </row>
    <row r="64" spans="9:12" ht="14.25" customHeight="1" x14ac:dyDescent="0.3">
      <c r="I64" s="89"/>
      <c r="J64" s="52"/>
      <c r="K64" s="89"/>
      <c r="L64" s="52"/>
    </row>
    <row r="65" spans="9:12" ht="14.25" customHeight="1" x14ac:dyDescent="0.3">
      <c r="I65" s="89"/>
      <c r="J65" s="52"/>
      <c r="K65" s="89"/>
      <c r="L65" s="52"/>
    </row>
    <row r="66" spans="9:12" ht="14.25" customHeight="1" x14ac:dyDescent="0.3">
      <c r="I66" s="89"/>
      <c r="J66" s="52"/>
      <c r="K66" s="89"/>
      <c r="L66" s="52"/>
    </row>
    <row r="67" spans="9:12" ht="14.25" customHeight="1" x14ac:dyDescent="0.3">
      <c r="I67" s="89"/>
      <c r="J67" s="52"/>
      <c r="K67" s="89"/>
      <c r="L67" s="52"/>
    </row>
    <row r="68" spans="9:12" ht="14.25" customHeight="1" x14ac:dyDescent="0.3">
      <c r="I68" s="89"/>
      <c r="J68" s="52"/>
      <c r="K68" s="89"/>
      <c r="L68" s="52"/>
    </row>
    <row r="69" spans="9:12" ht="14.25" customHeight="1" x14ac:dyDescent="0.3">
      <c r="I69" s="89"/>
      <c r="J69" s="52"/>
      <c r="K69" s="89"/>
      <c r="L69" s="52"/>
    </row>
    <row r="70" spans="9:12" ht="14.25" customHeight="1" x14ac:dyDescent="0.3">
      <c r="I70" s="89"/>
      <c r="J70" s="52"/>
      <c r="K70" s="89"/>
      <c r="L70" s="52"/>
    </row>
    <row r="71" spans="9:12" ht="14.25" customHeight="1" x14ac:dyDescent="0.3">
      <c r="I71" s="89"/>
      <c r="J71" s="52"/>
      <c r="K71" s="89"/>
      <c r="L71" s="52"/>
    </row>
    <row r="72" spans="9:12" ht="14.25" customHeight="1" x14ac:dyDescent="0.3">
      <c r="I72" s="89"/>
      <c r="J72" s="52"/>
      <c r="K72" s="89"/>
      <c r="L72" s="52"/>
    </row>
    <row r="73" spans="9:12" ht="14.25" customHeight="1" x14ac:dyDescent="0.3">
      <c r="I73" s="89"/>
      <c r="J73" s="52"/>
      <c r="K73" s="89"/>
      <c r="L73" s="52"/>
    </row>
    <row r="74" spans="9:12" ht="14.25" customHeight="1" x14ac:dyDescent="0.3">
      <c r="I74" s="89"/>
      <c r="J74" s="52"/>
      <c r="K74" s="89"/>
      <c r="L74" s="52"/>
    </row>
    <row r="75" spans="9:12" ht="14.25" customHeight="1" x14ac:dyDescent="0.3">
      <c r="I75" s="89"/>
      <c r="J75" s="52"/>
      <c r="K75" s="89"/>
      <c r="L75" s="52"/>
    </row>
    <row r="76" spans="9:12" ht="14.25" customHeight="1" x14ac:dyDescent="0.3">
      <c r="I76" s="89"/>
      <c r="J76" s="52"/>
      <c r="K76" s="89"/>
      <c r="L76" s="52"/>
    </row>
    <row r="77" spans="9:12" ht="14.25" customHeight="1" x14ac:dyDescent="0.3">
      <c r="I77" s="89"/>
      <c r="J77" s="52"/>
      <c r="K77" s="89"/>
      <c r="L77" s="52"/>
    </row>
    <row r="78" spans="9:12" ht="14.25" customHeight="1" x14ac:dyDescent="0.3">
      <c r="I78" s="89"/>
      <c r="J78" s="52"/>
      <c r="K78" s="89"/>
      <c r="L78" s="52"/>
    </row>
    <row r="79" spans="9:12" ht="14.25" customHeight="1" x14ac:dyDescent="0.3">
      <c r="I79" s="89"/>
      <c r="J79" s="52"/>
      <c r="K79" s="89"/>
      <c r="L79" s="52"/>
    </row>
    <row r="80" spans="9:12" ht="14.25" customHeight="1" x14ac:dyDescent="0.3">
      <c r="I80" s="89"/>
      <c r="J80" s="52"/>
      <c r="K80" s="89"/>
      <c r="L80" s="52"/>
    </row>
    <row r="81" spans="9:12" ht="14.25" customHeight="1" x14ac:dyDescent="0.3">
      <c r="I81" s="89"/>
      <c r="J81" s="52"/>
      <c r="K81" s="89"/>
      <c r="L81" s="52"/>
    </row>
    <row r="82" spans="9:12" ht="14.25" customHeight="1" x14ac:dyDescent="0.3">
      <c r="I82" s="89"/>
      <c r="J82" s="52"/>
      <c r="K82" s="89"/>
      <c r="L82" s="52"/>
    </row>
    <row r="83" spans="9:12" ht="14.25" customHeight="1" x14ac:dyDescent="0.3">
      <c r="I83" s="89"/>
      <c r="J83" s="52"/>
      <c r="K83" s="89"/>
      <c r="L83" s="52"/>
    </row>
    <row r="84" spans="9:12" ht="14.25" customHeight="1" x14ac:dyDescent="0.3">
      <c r="I84" s="89"/>
      <c r="J84" s="52"/>
      <c r="K84" s="89"/>
      <c r="L84" s="52"/>
    </row>
    <row r="85" spans="9:12" ht="14.25" customHeight="1" x14ac:dyDescent="0.3">
      <c r="I85" s="89"/>
      <c r="J85" s="52"/>
      <c r="K85" s="89"/>
      <c r="L85" s="52"/>
    </row>
    <row r="86" spans="9:12" ht="14.25" customHeight="1" x14ac:dyDescent="0.3">
      <c r="I86" s="89"/>
      <c r="J86" s="52"/>
      <c r="K86" s="89"/>
      <c r="L86" s="52"/>
    </row>
    <row r="87" spans="9:12" ht="14.25" customHeight="1" x14ac:dyDescent="0.3">
      <c r="I87" s="89"/>
      <c r="J87" s="52"/>
      <c r="K87" s="89"/>
      <c r="L87" s="52"/>
    </row>
    <row r="88" spans="9:12" ht="14.25" customHeight="1" x14ac:dyDescent="0.3">
      <c r="I88" s="89"/>
      <c r="J88" s="52"/>
      <c r="K88" s="89"/>
      <c r="L88" s="52"/>
    </row>
    <row r="89" spans="9:12" ht="14.25" customHeight="1" x14ac:dyDescent="0.3">
      <c r="I89" s="89"/>
      <c r="J89" s="52"/>
      <c r="K89" s="89"/>
      <c r="L89" s="52"/>
    </row>
    <row r="90" spans="9:12" ht="14.25" customHeight="1" x14ac:dyDescent="0.3">
      <c r="I90" s="89"/>
      <c r="J90" s="52"/>
      <c r="K90" s="89"/>
      <c r="L90" s="52"/>
    </row>
    <row r="91" spans="9:12" ht="14.25" customHeight="1" x14ac:dyDescent="0.3">
      <c r="I91" s="89"/>
      <c r="J91" s="52"/>
      <c r="K91" s="89"/>
      <c r="L91" s="52"/>
    </row>
    <row r="92" spans="9:12" ht="14.25" customHeight="1" x14ac:dyDescent="0.3">
      <c r="I92" s="89"/>
      <c r="J92" s="52"/>
      <c r="K92" s="89"/>
      <c r="L92" s="52"/>
    </row>
    <row r="93" spans="9:12" ht="14.25" customHeight="1" x14ac:dyDescent="0.3">
      <c r="I93" s="89"/>
      <c r="J93" s="52"/>
      <c r="K93" s="89"/>
      <c r="L93" s="52"/>
    </row>
    <row r="94" spans="9:12" ht="14.25" customHeight="1" x14ac:dyDescent="0.3">
      <c r="I94" s="89"/>
      <c r="J94" s="52"/>
      <c r="K94" s="89"/>
      <c r="L94" s="52"/>
    </row>
    <row r="95" spans="9:12" ht="14.25" customHeight="1" x14ac:dyDescent="0.3">
      <c r="I95" s="89"/>
      <c r="J95" s="52"/>
      <c r="K95" s="89"/>
      <c r="L95" s="52"/>
    </row>
    <row r="96" spans="9:12" ht="14.25" customHeight="1" x14ac:dyDescent="0.3">
      <c r="I96" s="89"/>
      <c r="J96" s="52"/>
      <c r="K96" s="89"/>
      <c r="L96" s="52"/>
    </row>
    <row r="97" spans="9:12" ht="14.25" customHeight="1" x14ac:dyDescent="0.3">
      <c r="I97" s="89"/>
      <c r="J97" s="52"/>
      <c r="K97" s="89"/>
      <c r="L97" s="52"/>
    </row>
    <row r="98" spans="9:12" ht="14.25" customHeight="1" x14ac:dyDescent="0.3">
      <c r="I98" s="89"/>
      <c r="J98" s="52"/>
      <c r="K98" s="89"/>
      <c r="L98" s="52"/>
    </row>
    <row r="99" spans="9:12" ht="14.25" customHeight="1" x14ac:dyDescent="0.3">
      <c r="I99" s="89"/>
      <c r="J99" s="52"/>
      <c r="K99" s="89"/>
      <c r="L99" s="52"/>
    </row>
    <row r="100" spans="9:12" ht="14.25" customHeight="1" x14ac:dyDescent="0.3">
      <c r="I100" s="89"/>
      <c r="J100" s="52"/>
      <c r="K100" s="89"/>
      <c r="L100" s="52"/>
    </row>
    <row r="101" spans="9:12" ht="14.25" customHeight="1" x14ac:dyDescent="0.3">
      <c r="I101" s="89"/>
      <c r="J101" s="52"/>
      <c r="K101" s="89"/>
      <c r="L101" s="52"/>
    </row>
    <row r="102" spans="9:12" ht="14.25" customHeight="1" x14ac:dyDescent="0.3">
      <c r="I102" s="89"/>
      <c r="J102" s="52"/>
      <c r="K102" s="89"/>
      <c r="L102" s="52"/>
    </row>
    <row r="103" spans="9:12" ht="14.25" customHeight="1" x14ac:dyDescent="0.3"/>
    <row r="104" spans="9:12" ht="14.25" customHeight="1" x14ac:dyDescent="0.3"/>
    <row r="105" spans="9:12" ht="14.25" customHeight="1" x14ac:dyDescent="0.3"/>
    <row r="106" spans="9:12" ht="14.25" customHeight="1" x14ac:dyDescent="0.3"/>
    <row r="107" spans="9:12" ht="14.25" customHeight="1" x14ac:dyDescent="0.3"/>
    <row r="108" spans="9:12" ht="14.25" customHeight="1" x14ac:dyDescent="0.3"/>
    <row r="109" spans="9:12" ht="14.25" customHeight="1" x14ac:dyDescent="0.3"/>
    <row r="110" spans="9:12" ht="14.25" customHeight="1" x14ac:dyDescent="0.3"/>
    <row r="111" spans="9:12" ht="14.25" customHeight="1" x14ac:dyDescent="0.3"/>
    <row r="112" spans="9: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</sheetData>
  <mergeCells count="4">
    <mergeCell ref="D3:E3"/>
    <mergeCell ref="F3:G3"/>
    <mergeCell ref="I3:J3"/>
    <mergeCell ref="K3:L3"/>
  </mergeCells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F0B85-327B-4615-A97F-B5AE72DF9102}">
  <dimension ref="A1:N20"/>
  <sheetViews>
    <sheetView workbookViewId="0">
      <selection activeCell="D27" sqref="D27"/>
    </sheetView>
  </sheetViews>
  <sheetFormatPr defaultColWidth="8.81640625" defaultRowHeight="14" x14ac:dyDescent="0.3"/>
  <cols>
    <col min="1" max="1" width="16.7265625" style="12" customWidth="1"/>
    <col min="2" max="2" width="9.90625" style="12" bestFit="1" customWidth="1"/>
    <col min="3" max="7" width="11" style="12" bestFit="1" customWidth="1"/>
    <col min="8" max="16384" width="8.81640625" style="12"/>
  </cols>
  <sheetData>
    <row r="1" spans="1:14" x14ac:dyDescent="0.3">
      <c r="A1" s="91" t="s">
        <v>123</v>
      </c>
      <c r="B1" s="87"/>
      <c r="C1" s="87"/>
      <c r="D1" s="87"/>
      <c r="E1" s="87"/>
      <c r="F1" s="87"/>
      <c r="G1" s="87"/>
      <c r="H1" s="87"/>
    </row>
    <row r="2" spans="1:14" x14ac:dyDescent="0.3">
      <c r="A2" s="91"/>
      <c r="B2" s="92"/>
      <c r="C2" s="92"/>
      <c r="D2" s="87"/>
      <c r="E2" s="87"/>
      <c r="F2" s="87"/>
      <c r="G2" s="87"/>
      <c r="H2" s="87"/>
      <c r="J2" s="95"/>
      <c r="L2" s="95"/>
      <c r="N2" s="30"/>
    </row>
    <row r="3" spans="1:14" x14ac:dyDescent="0.3">
      <c r="A3" s="110" t="s">
        <v>45</v>
      </c>
      <c r="B3" s="111">
        <v>2016</v>
      </c>
      <c r="C3" s="111">
        <v>2017</v>
      </c>
      <c r="D3" s="111">
        <v>2018</v>
      </c>
      <c r="E3" s="111">
        <v>2019</v>
      </c>
      <c r="F3" s="111">
        <v>2020</v>
      </c>
      <c r="G3" s="111" t="s">
        <v>1</v>
      </c>
      <c r="H3" s="87"/>
      <c r="J3" s="95"/>
      <c r="L3" s="95"/>
      <c r="N3" s="30"/>
    </row>
    <row r="4" spans="1:14" x14ac:dyDescent="0.3">
      <c r="A4" s="112" t="s">
        <v>47</v>
      </c>
      <c r="B4" s="113">
        <v>1068</v>
      </c>
      <c r="C4" s="113">
        <v>543</v>
      </c>
      <c r="D4" s="113">
        <v>1444</v>
      </c>
      <c r="E4" s="113">
        <v>2139</v>
      </c>
      <c r="F4" s="113">
        <v>4123</v>
      </c>
      <c r="G4" s="114">
        <f t="shared" ref="G4:G19" ca="1" si="0">SUM(B4:J4)</f>
        <v>9317</v>
      </c>
      <c r="H4" s="87"/>
      <c r="J4" s="10"/>
      <c r="L4" s="10"/>
    </row>
    <row r="5" spans="1:14" x14ac:dyDescent="0.3">
      <c r="A5" s="115" t="s">
        <v>46</v>
      </c>
      <c r="B5" s="116">
        <v>1240</v>
      </c>
      <c r="C5" s="116">
        <v>812</v>
      </c>
      <c r="D5" s="116">
        <v>2041</v>
      </c>
      <c r="E5" s="116">
        <v>5759</v>
      </c>
      <c r="F5" s="116">
        <v>9761</v>
      </c>
      <c r="G5" s="117">
        <f t="shared" ca="1" si="0"/>
        <v>19613</v>
      </c>
      <c r="H5" s="87"/>
      <c r="J5" s="10"/>
      <c r="L5" s="10"/>
    </row>
    <row r="6" spans="1:14" x14ac:dyDescent="0.3">
      <c r="A6" s="115" t="s">
        <v>48</v>
      </c>
      <c r="B6" s="116">
        <v>22</v>
      </c>
      <c r="C6" s="116">
        <v>135</v>
      </c>
      <c r="D6" s="116">
        <v>204</v>
      </c>
      <c r="E6" s="116">
        <v>155</v>
      </c>
      <c r="F6" s="116">
        <v>314</v>
      </c>
      <c r="G6" s="117">
        <f t="shared" ca="1" si="0"/>
        <v>830</v>
      </c>
      <c r="H6" s="87"/>
      <c r="J6" s="10"/>
      <c r="L6" s="10"/>
    </row>
    <row r="7" spans="1:14" x14ac:dyDescent="0.3">
      <c r="A7" s="115" t="s">
        <v>49</v>
      </c>
      <c r="B7" s="116">
        <v>39</v>
      </c>
      <c r="C7" s="116">
        <v>64</v>
      </c>
      <c r="D7" s="116">
        <v>144</v>
      </c>
      <c r="E7" s="116">
        <v>138</v>
      </c>
      <c r="F7" s="116">
        <v>515</v>
      </c>
      <c r="G7" s="117">
        <f t="shared" ca="1" si="0"/>
        <v>900</v>
      </c>
      <c r="H7" s="87"/>
      <c r="J7" s="10"/>
      <c r="L7" s="10"/>
    </row>
    <row r="8" spans="1:14" x14ac:dyDescent="0.3">
      <c r="A8" s="115" t="s">
        <v>50</v>
      </c>
      <c r="B8" s="116">
        <v>214</v>
      </c>
      <c r="C8" s="116">
        <v>2446</v>
      </c>
      <c r="D8" s="116">
        <v>3183</v>
      </c>
      <c r="E8" s="116">
        <v>1634</v>
      </c>
      <c r="F8" s="116">
        <v>1314</v>
      </c>
      <c r="G8" s="117">
        <f t="shared" ca="1" si="0"/>
        <v>8791</v>
      </c>
      <c r="H8" s="87"/>
      <c r="J8" s="10"/>
      <c r="L8" s="10"/>
    </row>
    <row r="9" spans="1:14" x14ac:dyDescent="0.3">
      <c r="A9" s="115" t="s">
        <v>76</v>
      </c>
      <c r="B9" s="116">
        <v>396</v>
      </c>
      <c r="C9" s="116">
        <v>1845</v>
      </c>
      <c r="D9" s="116">
        <v>2582</v>
      </c>
      <c r="E9" s="116">
        <v>1042</v>
      </c>
      <c r="F9" s="116">
        <v>778</v>
      </c>
      <c r="G9" s="117">
        <f t="shared" ca="1" si="0"/>
        <v>6643</v>
      </c>
      <c r="H9" s="87"/>
      <c r="J9" s="10"/>
      <c r="L9" s="10"/>
    </row>
    <row r="10" spans="1:14" x14ac:dyDescent="0.3">
      <c r="A10" s="115" t="s">
        <v>51</v>
      </c>
      <c r="B10" s="116">
        <v>257</v>
      </c>
      <c r="C10" s="116">
        <v>118</v>
      </c>
      <c r="D10" s="116">
        <v>267</v>
      </c>
      <c r="E10" s="116">
        <v>784</v>
      </c>
      <c r="F10" s="116">
        <v>682</v>
      </c>
      <c r="G10" s="117">
        <f t="shared" ca="1" si="0"/>
        <v>2108</v>
      </c>
      <c r="H10" s="87"/>
      <c r="J10" s="10"/>
      <c r="L10" s="10"/>
    </row>
    <row r="11" spans="1:14" x14ac:dyDescent="0.3">
      <c r="A11" s="115" t="s">
        <v>52</v>
      </c>
      <c r="B11" s="116">
        <v>204</v>
      </c>
      <c r="C11" s="116">
        <v>871</v>
      </c>
      <c r="D11" s="116">
        <v>884</v>
      </c>
      <c r="E11" s="116">
        <v>1181</v>
      </c>
      <c r="F11" s="116">
        <v>1444</v>
      </c>
      <c r="G11" s="117">
        <f t="shared" ca="1" si="0"/>
        <v>4584</v>
      </c>
      <c r="H11" s="87"/>
      <c r="J11" s="10"/>
      <c r="L11" s="10"/>
    </row>
    <row r="12" spans="1:14" x14ac:dyDescent="0.3">
      <c r="A12" s="115" t="s">
        <v>53</v>
      </c>
      <c r="B12" s="116">
        <v>646</v>
      </c>
      <c r="C12" s="116">
        <v>810</v>
      </c>
      <c r="D12" s="116">
        <v>961</v>
      </c>
      <c r="E12" s="116">
        <v>1638</v>
      </c>
      <c r="F12" s="116">
        <v>2154</v>
      </c>
      <c r="G12" s="117">
        <f t="shared" ca="1" si="0"/>
        <v>6209</v>
      </c>
      <c r="H12" s="87"/>
      <c r="J12" s="10"/>
      <c r="L12" s="10"/>
    </row>
    <row r="13" spans="1:14" x14ac:dyDescent="0.3">
      <c r="A13" s="115" t="s">
        <v>54</v>
      </c>
      <c r="B13" s="116">
        <v>5</v>
      </c>
      <c r="C13" s="116">
        <v>7</v>
      </c>
      <c r="D13" s="116">
        <v>19</v>
      </c>
      <c r="E13" s="116">
        <v>78</v>
      </c>
      <c r="F13" s="116">
        <v>37</v>
      </c>
      <c r="G13" s="117">
        <f t="shared" ca="1" si="0"/>
        <v>146</v>
      </c>
      <c r="H13" s="87"/>
      <c r="J13" s="10"/>
      <c r="L13" s="10"/>
    </row>
    <row r="14" spans="1:14" x14ac:dyDescent="0.3">
      <c r="A14" s="115" t="s">
        <v>57</v>
      </c>
      <c r="B14" s="116">
        <v>182</v>
      </c>
      <c r="C14" s="116">
        <v>309</v>
      </c>
      <c r="D14" s="116">
        <v>1584</v>
      </c>
      <c r="E14" s="116">
        <v>1728</v>
      </c>
      <c r="F14" s="116">
        <v>1951</v>
      </c>
      <c r="G14" s="117">
        <f t="shared" ca="1" si="0"/>
        <v>5754</v>
      </c>
      <c r="H14" s="87"/>
      <c r="J14" s="10"/>
      <c r="L14" s="10"/>
    </row>
    <row r="15" spans="1:14" x14ac:dyDescent="0.3">
      <c r="A15" s="115" t="s">
        <v>55</v>
      </c>
      <c r="B15" s="116">
        <v>773</v>
      </c>
      <c r="C15" s="116">
        <v>2943</v>
      </c>
      <c r="D15" s="116">
        <v>3559</v>
      </c>
      <c r="E15" s="116">
        <v>1965</v>
      </c>
      <c r="F15" s="116">
        <v>1701</v>
      </c>
      <c r="G15" s="117">
        <f t="shared" ca="1" si="0"/>
        <v>10941</v>
      </c>
      <c r="H15" s="87"/>
      <c r="J15" s="10"/>
      <c r="L15" s="10"/>
    </row>
    <row r="16" spans="1:14" x14ac:dyDescent="0.3">
      <c r="A16" s="115" t="s">
        <v>78</v>
      </c>
      <c r="B16" s="116">
        <v>480</v>
      </c>
      <c r="C16" s="116">
        <v>63</v>
      </c>
      <c r="D16" s="116">
        <v>401</v>
      </c>
      <c r="E16" s="116">
        <v>544</v>
      </c>
      <c r="F16" s="116">
        <v>494</v>
      </c>
      <c r="G16" s="117">
        <f t="shared" ca="1" si="0"/>
        <v>1982</v>
      </c>
      <c r="H16" s="87"/>
      <c r="J16" s="10"/>
      <c r="L16" s="10"/>
    </row>
    <row r="17" spans="1:12" x14ac:dyDescent="0.3">
      <c r="A17" s="115" t="s">
        <v>77</v>
      </c>
      <c r="B17" s="116">
        <v>66</v>
      </c>
      <c r="C17" s="116">
        <v>71</v>
      </c>
      <c r="D17" s="116">
        <v>222</v>
      </c>
      <c r="E17" s="116">
        <v>172</v>
      </c>
      <c r="F17" s="116">
        <v>168</v>
      </c>
      <c r="G17" s="117">
        <f t="shared" ca="1" si="0"/>
        <v>699</v>
      </c>
      <c r="H17" s="87"/>
      <c r="J17" s="10"/>
      <c r="L17" s="10"/>
    </row>
    <row r="18" spans="1:12" x14ac:dyDescent="0.3">
      <c r="A18" s="115" t="s">
        <v>56</v>
      </c>
      <c r="B18" s="116">
        <v>71</v>
      </c>
      <c r="C18" s="116">
        <v>18</v>
      </c>
      <c r="D18" s="116">
        <v>661</v>
      </c>
      <c r="E18" s="116">
        <v>992</v>
      </c>
      <c r="F18" s="116">
        <v>1227</v>
      </c>
      <c r="G18" s="117">
        <f t="shared" ca="1" si="0"/>
        <v>2969</v>
      </c>
      <c r="H18" s="87"/>
      <c r="J18" s="10"/>
      <c r="L18" s="10"/>
    </row>
    <row r="19" spans="1:12" x14ac:dyDescent="0.3">
      <c r="A19" s="118" t="s">
        <v>18</v>
      </c>
      <c r="B19" s="118">
        <f>SUM(B4:B18)</f>
        <v>5663</v>
      </c>
      <c r="C19" s="118">
        <f>SUM(C4:C18)</f>
        <v>11055</v>
      </c>
      <c r="D19" s="118">
        <f>SUM(D4:D18)</f>
        <v>18156</v>
      </c>
      <c r="E19" s="118">
        <f>SUM(E4:E18)</f>
        <v>19949</v>
      </c>
      <c r="F19" s="118">
        <f>SUM(F4:F18)</f>
        <v>26663</v>
      </c>
      <c r="G19" s="118">
        <f t="shared" ca="1" si="0"/>
        <v>81486</v>
      </c>
      <c r="H19" s="87"/>
      <c r="L19" s="46"/>
    </row>
    <row r="20" spans="1:12" x14ac:dyDescent="0.3">
      <c r="A20" s="87"/>
      <c r="B20" s="87"/>
      <c r="C20" s="87"/>
      <c r="D20" s="87"/>
      <c r="E20" s="87"/>
      <c r="F20" s="87"/>
      <c r="G20" s="87"/>
      <c r="H20" s="87"/>
    </row>
  </sheetData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4F03E-1D3D-4B31-89CF-1D03B4006872}">
  <sheetPr>
    <tabColor theme="5" tint="0.79998168889431442"/>
  </sheetPr>
  <dimension ref="A1:U63"/>
  <sheetViews>
    <sheetView zoomScale="110" zoomScaleNormal="110" workbookViewId="0">
      <pane ySplit="3" topLeftCell="A4" activePane="bottomLeft" state="frozen"/>
      <selection pane="bottomLeft" activeCell="D12" sqref="D12"/>
    </sheetView>
  </sheetViews>
  <sheetFormatPr defaultColWidth="10.453125" defaultRowHeight="14" x14ac:dyDescent="0.3"/>
  <cols>
    <col min="1" max="1" width="28.453125" style="4" customWidth="1"/>
    <col min="2" max="2" width="22.1796875" style="4" customWidth="1"/>
    <col min="3" max="3" width="10.453125" style="10"/>
    <col min="4" max="4" width="9.54296875" style="10" customWidth="1"/>
    <col min="5" max="5" width="10.453125" style="10"/>
    <col min="6" max="6" width="10.54296875" style="10" bestFit="1" customWidth="1"/>
    <col min="7" max="13" width="10.453125" style="10"/>
    <col min="14" max="14" width="10.453125" style="15"/>
    <col min="15" max="16" width="10.453125" style="10"/>
    <col min="17" max="16384" width="10.453125" style="4"/>
  </cols>
  <sheetData>
    <row r="1" spans="1:20" x14ac:dyDescent="0.3">
      <c r="A1" s="26" t="s">
        <v>103</v>
      </c>
      <c r="B1" s="26"/>
    </row>
    <row r="2" spans="1:20" x14ac:dyDescent="0.3">
      <c r="A2" s="26" t="s">
        <v>0</v>
      </c>
      <c r="C2" s="100" t="s">
        <v>80</v>
      </c>
      <c r="D2" s="100"/>
      <c r="E2" s="100"/>
      <c r="F2" s="100" t="s">
        <v>84</v>
      </c>
      <c r="G2" s="100"/>
      <c r="H2" s="100"/>
      <c r="I2" s="29"/>
      <c r="J2" s="29"/>
      <c r="K2" s="29"/>
      <c r="L2" s="29"/>
      <c r="M2" s="29"/>
      <c r="N2" s="30"/>
    </row>
    <row r="3" spans="1:20" x14ac:dyDescent="0.3">
      <c r="C3" s="29" t="s">
        <v>81</v>
      </c>
      <c r="D3" s="29" t="s">
        <v>82</v>
      </c>
      <c r="E3" s="29" t="s">
        <v>83</v>
      </c>
      <c r="F3" s="29" t="s">
        <v>85</v>
      </c>
      <c r="G3" s="29" t="s">
        <v>86</v>
      </c>
      <c r="H3" s="29"/>
      <c r="I3" s="29"/>
      <c r="J3" s="29"/>
      <c r="K3" s="29"/>
      <c r="L3" s="29"/>
      <c r="M3" s="29"/>
      <c r="N3" s="30"/>
      <c r="P3" s="27"/>
    </row>
    <row r="5" spans="1:20" s="10" customFormat="1" x14ac:dyDescent="0.3">
      <c r="A5" s="10" t="s">
        <v>70</v>
      </c>
      <c r="B5" s="10" t="s">
        <v>68</v>
      </c>
      <c r="C5" s="66">
        <v>1</v>
      </c>
      <c r="D5" s="66"/>
      <c r="E5" s="66"/>
      <c r="F5" s="66"/>
      <c r="G5" s="66"/>
      <c r="H5" s="67"/>
      <c r="I5" s="66"/>
      <c r="J5" s="66"/>
      <c r="N5" s="15"/>
    </row>
    <row r="6" spans="1:20" s="11" customFormat="1" x14ac:dyDescent="0.3">
      <c r="A6" s="11" t="s">
        <v>39</v>
      </c>
      <c r="B6" s="31" t="s">
        <v>73</v>
      </c>
      <c r="C6" s="39">
        <v>0.73</v>
      </c>
      <c r="D6" s="43" t="s">
        <v>104</v>
      </c>
      <c r="E6" s="66" t="s">
        <v>87</v>
      </c>
      <c r="F6" s="43"/>
      <c r="G6" s="39"/>
      <c r="H6" s="43"/>
      <c r="I6" s="39"/>
      <c r="J6" s="43"/>
      <c r="K6" s="23"/>
      <c r="L6" s="32"/>
      <c r="N6" s="15"/>
    </row>
    <row r="7" spans="1:20" s="11" customFormat="1" x14ac:dyDescent="0.3">
      <c r="B7" s="31" t="s">
        <v>4</v>
      </c>
      <c r="C7" s="39">
        <v>0.3</v>
      </c>
      <c r="D7" s="43" t="s">
        <v>105</v>
      </c>
      <c r="E7" s="66" t="s">
        <v>87</v>
      </c>
      <c r="F7" s="43"/>
      <c r="G7" s="39"/>
      <c r="H7" s="43"/>
      <c r="I7" s="39"/>
      <c r="J7" s="43"/>
      <c r="K7" s="23"/>
      <c r="L7" s="32"/>
      <c r="N7" s="15"/>
      <c r="O7" s="33"/>
      <c r="P7" s="33"/>
      <c r="Q7" s="33"/>
      <c r="R7" s="33"/>
      <c r="S7" s="33"/>
      <c r="T7" s="33"/>
    </row>
    <row r="8" spans="1:20" s="11" customFormat="1" x14ac:dyDescent="0.3">
      <c r="B8" s="31" t="s">
        <v>5</v>
      </c>
      <c r="C8" s="39">
        <v>0.09</v>
      </c>
      <c r="D8" s="43" t="s">
        <v>106</v>
      </c>
      <c r="E8" s="66" t="s">
        <v>87</v>
      </c>
      <c r="F8" s="43"/>
      <c r="G8" s="39"/>
      <c r="H8" s="43"/>
      <c r="I8" s="39"/>
      <c r="J8" s="43"/>
      <c r="K8" s="23"/>
      <c r="L8" s="32"/>
      <c r="N8" s="15"/>
      <c r="O8" s="33"/>
      <c r="P8" s="33"/>
      <c r="Q8" s="33"/>
      <c r="R8" s="33"/>
      <c r="S8" s="33"/>
      <c r="T8" s="33"/>
    </row>
    <row r="9" spans="1:20" s="11" customFormat="1" x14ac:dyDescent="0.3">
      <c r="B9" s="31" t="s">
        <v>6</v>
      </c>
      <c r="C9" s="39">
        <v>0.06</v>
      </c>
      <c r="D9" s="43" t="s">
        <v>107</v>
      </c>
      <c r="E9" s="66" t="s">
        <v>87</v>
      </c>
      <c r="F9" s="43"/>
      <c r="G9" s="39"/>
      <c r="H9" s="43"/>
      <c r="I9" s="39"/>
      <c r="J9" s="43"/>
      <c r="K9" s="23"/>
      <c r="L9" s="32"/>
      <c r="N9" s="15"/>
      <c r="O9" s="33"/>
      <c r="P9" s="33"/>
      <c r="Q9" s="33"/>
      <c r="R9" s="33"/>
      <c r="S9" s="33"/>
      <c r="T9" s="33"/>
    </row>
    <row r="10" spans="1:20" s="11" customFormat="1" x14ac:dyDescent="0.3">
      <c r="B10" s="31" t="s">
        <v>7</v>
      </c>
      <c r="C10" s="39">
        <v>0.05</v>
      </c>
      <c r="D10" s="43" t="s">
        <v>108</v>
      </c>
      <c r="E10" s="66" t="s">
        <v>87</v>
      </c>
      <c r="F10" s="43"/>
      <c r="G10" s="39"/>
      <c r="H10" s="43"/>
      <c r="I10" s="39"/>
      <c r="J10" s="43"/>
      <c r="K10" s="23"/>
      <c r="L10" s="32"/>
      <c r="N10" s="15"/>
      <c r="O10" s="34"/>
      <c r="P10" s="98"/>
      <c r="Q10" s="99"/>
      <c r="R10" s="99"/>
      <c r="S10" s="99"/>
      <c r="T10" s="99"/>
    </row>
    <row r="11" spans="1:20" s="11" customFormat="1" x14ac:dyDescent="0.3">
      <c r="B11" s="31" t="s">
        <v>69</v>
      </c>
      <c r="C11" s="39">
        <v>0.06</v>
      </c>
      <c r="D11" s="43" t="s">
        <v>109</v>
      </c>
      <c r="E11" s="66" t="s">
        <v>87</v>
      </c>
      <c r="F11" s="43"/>
      <c r="G11" s="39"/>
      <c r="H11" s="39"/>
      <c r="I11" s="39"/>
      <c r="J11" s="43"/>
      <c r="K11" s="23"/>
      <c r="L11" s="32"/>
      <c r="N11" s="15"/>
      <c r="O11" s="35"/>
      <c r="P11" s="36"/>
      <c r="Q11" s="36"/>
      <c r="R11" s="36"/>
      <c r="S11" s="36"/>
      <c r="T11" s="36"/>
    </row>
    <row r="12" spans="1:20" s="11" customFormat="1" x14ac:dyDescent="0.3">
      <c r="C12" s="68"/>
      <c r="D12" s="68"/>
      <c r="E12" s="68"/>
      <c r="F12" s="68"/>
      <c r="G12" s="68"/>
      <c r="H12" s="68"/>
      <c r="I12" s="68"/>
      <c r="J12" s="68"/>
      <c r="K12" s="37"/>
      <c r="L12" s="38"/>
      <c r="M12" s="37"/>
      <c r="N12" s="15"/>
    </row>
    <row r="13" spans="1:20" s="11" customFormat="1" x14ac:dyDescent="0.3">
      <c r="C13" s="68"/>
      <c r="D13" s="68"/>
      <c r="E13" s="68"/>
      <c r="F13" s="68"/>
      <c r="G13" s="68"/>
      <c r="H13" s="68"/>
      <c r="I13" s="68"/>
      <c r="J13" s="68"/>
      <c r="K13" s="37"/>
      <c r="L13" s="37"/>
      <c r="M13" s="37"/>
      <c r="N13" s="15"/>
    </row>
    <row r="14" spans="1:20" s="11" customFormat="1" x14ac:dyDescent="0.3">
      <c r="A14" s="11" t="s">
        <v>8</v>
      </c>
      <c r="B14" s="20" t="s">
        <v>40</v>
      </c>
      <c r="C14" s="69">
        <v>1</v>
      </c>
      <c r="D14" s="43"/>
      <c r="E14" s="69"/>
      <c r="F14" s="39"/>
      <c r="G14" s="69"/>
      <c r="H14" s="39"/>
      <c r="I14" s="69"/>
      <c r="J14" s="39"/>
      <c r="L14" s="21"/>
      <c r="N14" s="15"/>
      <c r="O14" s="22"/>
      <c r="P14" s="96"/>
      <c r="Q14" s="97"/>
      <c r="R14" s="97"/>
      <c r="S14" s="97"/>
      <c r="T14" s="97"/>
    </row>
    <row r="15" spans="1:20" s="11" customFormat="1" x14ac:dyDescent="0.3">
      <c r="B15" s="20" t="s">
        <v>41</v>
      </c>
      <c r="C15" s="69">
        <v>0.55000000000000004</v>
      </c>
      <c r="D15" s="43" t="s">
        <v>94</v>
      </c>
      <c r="E15" s="66" t="s">
        <v>87</v>
      </c>
      <c r="F15" s="39"/>
      <c r="G15" s="69"/>
      <c r="H15" s="39"/>
      <c r="I15" s="69"/>
      <c r="J15" s="39"/>
      <c r="L15" s="21"/>
      <c r="N15" s="15"/>
      <c r="O15" s="24"/>
      <c r="P15" s="25"/>
      <c r="Q15" s="25"/>
      <c r="R15" s="25"/>
      <c r="S15" s="25"/>
      <c r="T15" s="25"/>
    </row>
    <row r="16" spans="1:20" s="11" customFormat="1" x14ac:dyDescent="0.3">
      <c r="B16" s="11" t="s">
        <v>18</v>
      </c>
      <c r="C16" s="39"/>
      <c r="D16" s="39"/>
      <c r="E16" s="39"/>
      <c r="F16" s="39"/>
      <c r="G16" s="39"/>
      <c r="H16" s="39"/>
      <c r="I16" s="39"/>
      <c r="J16" s="39"/>
      <c r="N16" s="15"/>
      <c r="O16" s="13"/>
      <c r="P16" s="23"/>
      <c r="Q16" s="23"/>
      <c r="R16" s="23"/>
      <c r="S16" s="23"/>
      <c r="T16" s="23"/>
    </row>
    <row r="17" spans="1:21" s="11" customFormat="1" x14ac:dyDescent="0.3">
      <c r="C17" s="39"/>
      <c r="D17" s="39"/>
      <c r="E17" s="39"/>
      <c r="F17" s="39"/>
      <c r="G17" s="39"/>
      <c r="H17" s="39"/>
      <c r="I17" s="39"/>
      <c r="J17" s="39"/>
      <c r="N17" s="15"/>
      <c r="O17" s="13"/>
      <c r="P17" s="23"/>
      <c r="Q17" s="23"/>
      <c r="R17" s="23"/>
      <c r="S17" s="23"/>
      <c r="T17" s="23"/>
      <c r="U17" s="23"/>
    </row>
    <row r="18" spans="1:21" hidden="1" x14ac:dyDescent="0.3">
      <c r="A18" s="4" t="s">
        <v>12</v>
      </c>
      <c r="B18" s="5" t="s">
        <v>13</v>
      </c>
      <c r="C18" s="70"/>
      <c r="D18" s="71"/>
      <c r="E18" s="70"/>
      <c r="F18" s="71"/>
      <c r="G18" s="72"/>
      <c r="H18" s="67"/>
      <c r="I18" s="70"/>
      <c r="J18" s="67"/>
      <c r="K18" s="5"/>
      <c r="L18" s="6"/>
      <c r="N18" s="41"/>
      <c r="O18" s="19"/>
      <c r="P18" s="19"/>
      <c r="Q18" s="19"/>
      <c r="R18" s="19"/>
      <c r="S18" s="19"/>
    </row>
    <row r="19" spans="1:21" hidden="1" x14ac:dyDescent="0.3">
      <c r="B19" s="5" t="s">
        <v>14</v>
      </c>
      <c r="C19" s="70"/>
      <c r="D19" s="71"/>
      <c r="E19" s="70"/>
      <c r="F19" s="71"/>
      <c r="G19" s="72"/>
      <c r="H19" s="67"/>
      <c r="I19" s="70"/>
      <c r="J19" s="67"/>
      <c r="K19" s="5"/>
      <c r="L19" s="6"/>
      <c r="N19" s="14"/>
      <c r="O19" s="7"/>
      <c r="P19" s="7"/>
      <c r="Q19" s="7"/>
      <c r="R19" s="7"/>
      <c r="S19" s="7"/>
    </row>
    <row r="20" spans="1:21" ht="14.5" hidden="1" x14ac:dyDescent="0.35">
      <c r="B20" s="5" t="s">
        <v>32</v>
      </c>
      <c r="C20" s="70"/>
      <c r="D20" s="71"/>
      <c r="E20" s="70"/>
      <c r="F20" s="71"/>
      <c r="G20" s="72"/>
      <c r="H20" s="67"/>
      <c r="I20" s="70"/>
      <c r="J20" s="67"/>
      <c r="K20" s="5"/>
      <c r="L20" s="6"/>
      <c r="N20" s="14"/>
      <c r="O20" s="46"/>
      <c r="P20" s="101"/>
      <c r="Q20" s="102"/>
      <c r="R20" s="102"/>
      <c r="S20" s="102"/>
      <c r="T20" s="102"/>
    </row>
    <row r="21" spans="1:21" hidden="1" x14ac:dyDescent="0.3">
      <c r="B21" s="5" t="s">
        <v>15</v>
      </c>
      <c r="C21" s="70"/>
      <c r="D21" s="71"/>
      <c r="E21" s="70"/>
      <c r="F21" s="71"/>
      <c r="G21" s="70"/>
      <c r="H21" s="67"/>
      <c r="I21" s="70"/>
      <c r="J21" s="67"/>
      <c r="K21" s="5"/>
      <c r="L21" s="6"/>
      <c r="N21" s="14"/>
      <c r="O21" s="18"/>
      <c r="P21" s="19"/>
      <c r="Q21" s="19"/>
      <c r="R21" s="19"/>
      <c r="S21" s="19"/>
      <c r="T21" s="19"/>
    </row>
    <row r="22" spans="1:21" hidden="1" x14ac:dyDescent="0.3">
      <c r="B22" s="5" t="s">
        <v>16</v>
      </c>
      <c r="C22" s="70"/>
      <c r="D22" s="71"/>
      <c r="E22" s="70"/>
      <c r="F22" s="71"/>
      <c r="G22" s="72"/>
      <c r="H22" s="67"/>
      <c r="I22" s="72"/>
      <c r="J22" s="67"/>
      <c r="K22" s="9"/>
      <c r="L22" s="6"/>
      <c r="N22" s="14"/>
      <c r="O22" s="58"/>
      <c r="P22" s="7"/>
      <c r="Q22" s="7"/>
      <c r="R22" s="7"/>
      <c r="S22" s="7"/>
      <c r="T22" s="7"/>
    </row>
    <row r="23" spans="1:21" hidden="1" x14ac:dyDescent="0.3">
      <c r="B23" s="5" t="s">
        <v>17</v>
      </c>
      <c r="C23" s="70"/>
      <c r="D23" s="71"/>
      <c r="E23" s="70"/>
      <c r="F23" s="71"/>
      <c r="G23" s="72"/>
      <c r="H23" s="67"/>
      <c r="I23" s="72"/>
      <c r="J23" s="67"/>
      <c r="K23" s="9"/>
      <c r="L23" s="6"/>
      <c r="N23" s="14"/>
      <c r="O23" s="58"/>
      <c r="P23" s="7"/>
      <c r="Q23" s="7"/>
      <c r="R23" s="7"/>
      <c r="S23" s="7"/>
      <c r="T23" s="7"/>
    </row>
    <row r="24" spans="1:21" hidden="1" x14ac:dyDescent="0.3">
      <c r="B24" s="4" t="s">
        <v>18</v>
      </c>
      <c r="C24" s="66"/>
      <c r="D24" s="66"/>
      <c r="E24" s="66"/>
      <c r="F24" s="66"/>
      <c r="G24" s="66"/>
      <c r="H24" s="66"/>
      <c r="I24" s="66"/>
      <c r="J24" s="66"/>
      <c r="N24" s="14"/>
      <c r="O24" s="58"/>
      <c r="P24" s="7"/>
      <c r="Q24" s="7"/>
      <c r="R24" s="7"/>
      <c r="S24" s="7"/>
      <c r="T24" s="7"/>
    </row>
    <row r="25" spans="1:21" hidden="1" x14ac:dyDescent="0.3">
      <c r="C25" s="66"/>
      <c r="D25" s="66"/>
      <c r="E25" s="66"/>
      <c r="F25" s="66"/>
      <c r="G25" s="66"/>
      <c r="H25" s="66"/>
      <c r="I25" s="66"/>
      <c r="J25" s="66"/>
      <c r="O25" s="58"/>
      <c r="P25" s="7"/>
      <c r="Q25" s="7"/>
      <c r="R25" s="7"/>
      <c r="S25" s="7"/>
      <c r="T25" s="7"/>
    </row>
    <row r="26" spans="1:21" hidden="1" x14ac:dyDescent="0.3">
      <c r="A26" s="4" t="s">
        <v>19</v>
      </c>
      <c r="B26" s="4" t="s">
        <v>20</v>
      </c>
      <c r="C26" s="66"/>
      <c r="D26" s="66"/>
      <c r="E26" s="66"/>
      <c r="F26" s="66"/>
      <c r="G26" s="66"/>
      <c r="H26" s="66"/>
      <c r="I26" s="66"/>
      <c r="J26" s="66"/>
      <c r="O26" s="58"/>
      <c r="P26" s="7"/>
      <c r="Q26" s="7"/>
      <c r="R26" s="7"/>
      <c r="S26" s="7"/>
      <c r="T26" s="7"/>
    </row>
    <row r="27" spans="1:21" hidden="1" x14ac:dyDescent="0.3">
      <c r="B27" s="4" t="s">
        <v>21</v>
      </c>
      <c r="C27" s="66"/>
      <c r="D27" s="66"/>
      <c r="E27" s="66"/>
      <c r="F27" s="66"/>
      <c r="G27" s="66"/>
      <c r="H27" s="66"/>
      <c r="I27" s="66"/>
      <c r="J27" s="66"/>
      <c r="N27" s="41"/>
      <c r="O27" s="19"/>
      <c r="P27" s="19"/>
      <c r="Q27" s="19"/>
      <c r="R27" s="19"/>
      <c r="S27" s="19"/>
    </row>
    <row r="28" spans="1:21" hidden="1" x14ac:dyDescent="0.3">
      <c r="C28" s="66"/>
      <c r="D28" s="66"/>
      <c r="E28" s="66"/>
      <c r="F28" s="66"/>
      <c r="G28" s="66"/>
      <c r="H28" s="66"/>
      <c r="I28" s="66"/>
      <c r="J28" s="66"/>
      <c r="N28" s="14"/>
      <c r="O28" s="7"/>
      <c r="P28" s="7"/>
      <c r="Q28" s="7"/>
      <c r="R28" s="7"/>
      <c r="S28" s="7"/>
    </row>
    <row r="29" spans="1:21" x14ac:dyDescent="0.3">
      <c r="A29" s="4" t="s">
        <v>22</v>
      </c>
      <c r="B29" s="4" t="s">
        <v>58</v>
      </c>
      <c r="C29" s="73">
        <v>1</v>
      </c>
      <c r="D29" s="73"/>
      <c r="E29" s="66"/>
      <c r="F29" s="66"/>
      <c r="G29" s="66"/>
      <c r="H29" s="66"/>
      <c r="I29" s="66"/>
      <c r="J29" s="66"/>
      <c r="N29" s="14"/>
      <c r="O29" s="7"/>
      <c r="P29" s="7"/>
      <c r="Q29" s="7"/>
      <c r="R29" s="7"/>
      <c r="S29" s="7"/>
    </row>
    <row r="30" spans="1:21" x14ac:dyDescent="0.3">
      <c r="B30" s="4" t="s">
        <v>59</v>
      </c>
      <c r="C30" s="73">
        <v>2.72</v>
      </c>
      <c r="D30" s="73" t="s">
        <v>95</v>
      </c>
      <c r="E30" s="66" t="s">
        <v>87</v>
      </c>
      <c r="F30" s="66"/>
      <c r="G30" s="66"/>
      <c r="H30" s="66"/>
      <c r="I30" s="66"/>
      <c r="J30" s="66"/>
      <c r="N30" s="14"/>
      <c r="O30" s="7"/>
      <c r="P30" s="7"/>
      <c r="Q30" s="7"/>
      <c r="R30" s="7"/>
      <c r="S30" s="7"/>
    </row>
    <row r="31" spans="1:21" x14ac:dyDescent="0.3">
      <c r="B31" s="4" t="s">
        <v>60</v>
      </c>
      <c r="C31" s="73">
        <v>0.35</v>
      </c>
      <c r="D31" s="73" t="s">
        <v>96</v>
      </c>
      <c r="E31" s="66" t="s">
        <v>87</v>
      </c>
      <c r="F31" s="66"/>
      <c r="G31" s="66"/>
      <c r="H31" s="66"/>
      <c r="I31" s="66"/>
      <c r="J31" s="66"/>
      <c r="N31" s="14"/>
      <c r="O31" s="7"/>
      <c r="P31" s="7"/>
      <c r="Q31" s="7"/>
      <c r="R31" s="7"/>
      <c r="S31" s="7"/>
    </row>
    <row r="32" spans="1:21" x14ac:dyDescent="0.3">
      <c r="B32" s="4" t="s">
        <v>15</v>
      </c>
      <c r="C32" s="75">
        <v>0.08</v>
      </c>
      <c r="D32" s="75" t="s">
        <v>97</v>
      </c>
      <c r="E32" s="76" t="s">
        <v>87</v>
      </c>
      <c r="F32" s="66"/>
      <c r="G32" s="66"/>
      <c r="H32" s="66"/>
      <c r="I32" s="66"/>
      <c r="J32" s="66"/>
      <c r="N32" s="14"/>
      <c r="O32" s="7"/>
      <c r="P32" s="7"/>
      <c r="Q32" s="7"/>
      <c r="R32" s="7"/>
      <c r="S32" s="7"/>
    </row>
    <row r="33" spans="1:21" x14ac:dyDescent="0.3">
      <c r="B33" s="4" t="s">
        <v>61</v>
      </c>
      <c r="C33" s="75">
        <v>15.3</v>
      </c>
      <c r="D33" s="75" t="s">
        <v>98</v>
      </c>
      <c r="E33" s="76" t="s">
        <v>87</v>
      </c>
      <c r="F33" s="66"/>
      <c r="G33" s="66"/>
      <c r="H33" s="66"/>
      <c r="I33" s="66"/>
      <c r="J33" s="66"/>
      <c r="N33" s="14"/>
      <c r="O33" s="7"/>
      <c r="P33" s="7"/>
      <c r="Q33" s="7"/>
      <c r="R33" s="7"/>
      <c r="S33" s="7"/>
    </row>
    <row r="34" spans="1:21" x14ac:dyDescent="0.3">
      <c r="B34" s="4" t="s">
        <v>62</v>
      </c>
      <c r="C34" s="73">
        <v>0.7</v>
      </c>
      <c r="D34" s="73" t="s">
        <v>99</v>
      </c>
      <c r="E34" s="66" t="s">
        <v>87</v>
      </c>
      <c r="F34" s="66"/>
      <c r="G34" s="66"/>
      <c r="H34" s="66"/>
      <c r="I34" s="66"/>
      <c r="J34" s="66"/>
      <c r="N34" s="14"/>
      <c r="O34" s="7"/>
      <c r="P34" s="7"/>
      <c r="Q34" s="7"/>
      <c r="R34" s="7"/>
      <c r="S34" s="7"/>
    </row>
    <row r="35" spans="1:21" s="11" customFormat="1" x14ac:dyDescent="0.3">
      <c r="B35" s="11" t="s">
        <v>32</v>
      </c>
      <c r="C35" s="74"/>
      <c r="D35" s="39"/>
      <c r="E35" s="74"/>
      <c r="F35" s="39"/>
      <c r="G35" s="74"/>
      <c r="H35" s="39"/>
      <c r="I35" s="74"/>
      <c r="J35" s="39"/>
      <c r="K35" s="16"/>
      <c r="N35" s="14"/>
      <c r="O35" s="16"/>
      <c r="P35" s="16"/>
      <c r="Q35" s="16"/>
      <c r="R35" s="16"/>
      <c r="S35" s="16"/>
    </row>
    <row r="36" spans="1:21" x14ac:dyDescent="0.3">
      <c r="C36" s="72"/>
      <c r="D36" s="70"/>
      <c r="E36" s="72"/>
      <c r="F36" s="70"/>
      <c r="G36" s="72"/>
      <c r="H36" s="70"/>
      <c r="I36" s="72"/>
      <c r="J36" s="70"/>
      <c r="K36" s="5"/>
      <c r="N36" s="14"/>
      <c r="O36" s="7"/>
      <c r="P36" s="7"/>
      <c r="Q36" s="7"/>
      <c r="R36" s="7"/>
      <c r="S36" s="7"/>
    </row>
    <row r="37" spans="1:21" s="11" customFormat="1" x14ac:dyDescent="0.3">
      <c r="A37" s="11" t="s">
        <v>63</v>
      </c>
      <c r="B37" s="11" t="s">
        <v>33</v>
      </c>
      <c r="C37" s="39">
        <v>1</v>
      </c>
      <c r="D37" s="39"/>
      <c r="E37" s="39"/>
      <c r="F37" s="39"/>
      <c r="G37" s="39"/>
      <c r="H37" s="39"/>
      <c r="I37" s="39"/>
      <c r="J37" s="39"/>
      <c r="N37" s="14"/>
      <c r="O37" s="16"/>
      <c r="P37" s="16"/>
      <c r="Q37" s="16"/>
      <c r="R37" s="16"/>
      <c r="S37" s="16"/>
    </row>
    <row r="38" spans="1:21" s="11" customFormat="1" x14ac:dyDescent="0.3">
      <c r="B38" s="11" t="s">
        <v>64</v>
      </c>
      <c r="C38" s="74">
        <v>0.64</v>
      </c>
      <c r="D38" s="39" t="s">
        <v>88</v>
      </c>
      <c r="E38" s="66" t="s">
        <v>87</v>
      </c>
      <c r="F38" s="39"/>
      <c r="G38" s="74"/>
      <c r="H38" s="39"/>
      <c r="I38" s="74"/>
      <c r="J38" s="39"/>
      <c r="K38" s="16"/>
      <c r="N38" s="14"/>
      <c r="O38" s="16"/>
      <c r="P38" s="16"/>
      <c r="Q38" s="16"/>
      <c r="R38" s="16"/>
      <c r="S38" s="16"/>
    </row>
    <row r="39" spans="1:21" s="11" customFormat="1" x14ac:dyDescent="0.3">
      <c r="B39" s="11" t="s">
        <v>65</v>
      </c>
      <c r="C39" s="74">
        <v>0.85</v>
      </c>
      <c r="D39" s="39" t="s">
        <v>89</v>
      </c>
      <c r="E39" s="66" t="s">
        <v>87</v>
      </c>
      <c r="F39" s="39"/>
      <c r="G39" s="74"/>
      <c r="H39" s="39"/>
      <c r="I39" s="74"/>
      <c r="J39" s="39"/>
      <c r="K39" s="16"/>
      <c r="N39" s="14"/>
      <c r="O39" s="16"/>
      <c r="P39" s="16"/>
      <c r="Q39" s="16"/>
      <c r="R39" s="16"/>
      <c r="S39" s="16"/>
    </row>
    <row r="40" spans="1:21" s="11" customFormat="1" x14ac:dyDescent="0.3">
      <c r="B40" s="11" t="s">
        <v>66</v>
      </c>
      <c r="C40" s="74">
        <v>0.86</v>
      </c>
      <c r="D40" s="39" t="s">
        <v>90</v>
      </c>
      <c r="E40" s="66" t="s">
        <v>87</v>
      </c>
      <c r="F40" s="39"/>
      <c r="G40" s="74"/>
      <c r="H40" s="39"/>
      <c r="I40" s="74"/>
      <c r="J40" s="39"/>
      <c r="K40" s="16"/>
      <c r="N40" s="14"/>
      <c r="O40" s="16"/>
      <c r="P40" s="16"/>
      <c r="Q40" s="16"/>
      <c r="R40" s="16"/>
      <c r="S40" s="16"/>
    </row>
    <row r="41" spans="1:21" s="11" customFormat="1" x14ac:dyDescent="0.3">
      <c r="B41" s="11" t="s">
        <v>67</v>
      </c>
      <c r="C41" s="74">
        <v>0.91</v>
      </c>
      <c r="D41" s="39" t="s">
        <v>91</v>
      </c>
      <c r="E41" s="66" t="s">
        <v>87</v>
      </c>
      <c r="F41" s="39"/>
      <c r="G41" s="74"/>
      <c r="H41" s="39"/>
      <c r="I41" s="74"/>
      <c r="J41" s="39"/>
      <c r="K41" s="16"/>
      <c r="N41" s="14"/>
      <c r="O41" s="16"/>
      <c r="P41" s="16"/>
      <c r="Q41" s="16"/>
      <c r="R41" s="16"/>
      <c r="S41" s="16"/>
    </row>
    <row r="42" spans="1:21" s="11" customFormat="1" x14ac:dyDescent="0.3">
      <c r="B42" s="11" t="s">
        <v>18</v>
      </c>
      <c r="C42" s="39"/>
      <c r="D42" s="39"/>
      <c r="E42" s="39"/>
      <c r="F42" s="39"/>
      <c r="G42" s="39"/>
      <c r="H42" s="39"/>
      <c r="I42" s="39"/>
      <c r="J42" s="39"/>
      <c r="N42" s="15"/>
    </row>
    <row r="43" spans="1:21" x14ac:dyDescent="0.3">
      <c r="C43" s="66"/>
      <c r="D43" s="66"/>
      <c r="E43" s="66"/>
      <c r="F43" s="66"/>
      <c r="G43" s="66"/>
      <c r="H43" s="66"/>
      <c r="I43" s="66"/>
      <c r="J43" s="66"/>
    </row>
    <row r="44" spans="1:21" ht="14.5" x14ac:dyDescent="0.35">
      <c r="A44" s="5"/>
      <c r="B44" s="13" t="s">
        <v>44</v>
      </c>
      <c r="C44" s="69">
        <v>1.0900000000000001</v>
      </c>
      <c r="D44" s="47" t="s">
        <v>92</v>
      </c>
      <c r="E44" s="66" t="s">
        <v>87</v>
      </c>
      <c r="F44" s="47"/>
      <c r="G44" s="69"/>
      <c r="H44" s="43"/>
      <c r="I44" s="69"/>
      <c r="J44" s="43"/>
      <c r="K44" s="49"/>
      <c r="L44" s="43"/>
      <c r="M44" s="50"/>
      <c r="N44" s="48"/>
      <c r="O44" s="59"/>
      <c r="P44" s="60"/>
      <c r="Q44" s="61"/>
      <c r="R44" s="17"/>
      <c r="S44" s="7"/>
      <c r="T44" s="17"/>
      <c r="U44" s="7"/>
    </row>
    <row r="45" spans="1:21" ht="14.5" x14ac:dyDescent="0.35">
      <c r="A45" s="5"/>
      <c r="B45" s="13" t="s">
        <v>43</v>
      </c>
      <c r="C45" s="69">
        <v>1</v>
      </c>
      <c r="D45" s="47"/>
      <c r="E45" s="69"/>
      <c r="F45" s="47"/>
      <c r="G45" s="69"/>
      <c r="H45" s="43"/>
      <c r="I45" s="69"/>
      <c r="J45" s="43"/>
      <c r="K45" s="49"/>
      <c r="L45" s="43"/>
      <c r="M45" s="50"/>
      <c r="N45" s="48"/>
      <c r="O45" s="59"/>
      <c r="P45" s="60"/>
      <c r="Q45" s="61"/>
      <c r="R45" s="17"/>
      <c r="S45" s="7"/>
      <c r="T45" s="17"/>
      <c r="U45" s="7"/>
    </row>
    <row r="46" spans="1:21" x14ac:dyDescent="0.3">
      <c r="B46" s="11"/>
      <c r="C46" s="39"/>
      <c r="D46" s="39"/>
      <c r="E46" s="39"/>
      <c r="F46" s="39"/>
      <c r="G46" s="39"/>
      <c r="H46" s="39"/>
      <c r="I46" s="39"/>
      <c r="J46" s="39"/>
      <c r="K46" s="11"/>
      <c r="L46" s="11"/>
      <c r="M46" s="11"/>
    </row>
    <row r="47" spans="1:21" s="11" customFormat="1" x14ac:dyDescent="0.3">
      <c r="A47" s="11" t="s">
        <v>71</v>
      </c>
      <c r="B47" s="11" t="s">
        <v>72</v>
      </c>
      <c r="C47" s="39">
        <v>1</v>
      </c>
      <c r="D47" s="43"/>
      <c r="E47" s="39"/>
      <c r="F47" s="39"/>
      <c r="G47" s="39"/>
      <c r="H47" s="39"/>
      <c r="I47" s="39"/>
      <c r="J47" s="39"/>
      <c r="L47" s="39"/>
      <c r="N47" s="40"/>
    </row>
    <row r="48" spans="1:21" s="11" customFormat="1" x14ac:dyDescent="0.3">
      <c r="B48" s="11" t="s">
        <v>25</v>
      </c>
      <c r="C48" s="54">
        <v>0.14000000000000001</v>
      </c>
      <c r="D48" s="53" t="s">
        <v>100</v>
      </c>
      <c r="E48" s="66" t="s">
        <v>87</v>
      </c>
      <c r="F48" s="39"/>
      <c r="G48" s="39"/>
      <c r="H48" s="39"/>
      <c r="I48" s="39"/>
      <c r="J48" s="39"/>
      <c r="L48" s="39"/>
      <c r="N48" s="40"/>
      <c r="T48" s="11" t="s">
        <v>42</v>
      </c>
    </row>
    <row r="49" spans="1:19" s="11" customFormat="1" ht="17.5" customHeight="1" x14ac:dyDescent="0.3">
      <c r="B49" s="42" t="s">
        <v>26</v>
      </c>
      <c r="C49" s="54">
        <v>0.04</v>
      </c>
      <c r="D49" s="53" t="s">
        <v>101</v>
      </c>
      <c r="E49" s="66" t="s">
        <v>87</v>
      </c>
      <c r="F49" s="39"/>
      <c r="G49" s="39"/>
      <c r="H49" s="39"/>
      <c r="I49" s="39"/>
      <c r="J49" s="39"/>
      <c r="L49" s="39"/>
      <c r="N49" s="44"/>
      <c r="O49" s="16"/>
      <c r="P49" s="16"/>
      <c r="Q49" s="16"/>
    </row>
    <row r="50" spans="1:19" s="11" customFormat="1" x14ac:dyDescent="0.3">
      <c r="B50" s="11" t="s">
        <v>62</v>
      </c>
      <c r="C50" s="77">
        <v>0.01</v>
      </c>
      <c r="D50" s="54" t="s">
        <v>102</v>
      </c>
      <c r="E50" s="66" t="s">
        <v>87</v>
      </c>
      <c r="F50" s="39"/>
      <c r="G50" s="69"/>
      <c r="H50" s="39"/>
      <c r="I50" s="69"/>
      <c r="J50" s="39"/>
      <c r="K50" s="23"/>
      <c r="L50" s="39"/>
      <c r="N50" s="45"/>
    </row>
    <row r="51" spans="1:19" x14ac:dyDescent="0.3">
      <c r="A51" s="5"/>
      <c r="B51" s="5"/>
      <c r="C51" s="66"/>
      <c r="D51" s="66"/>
      <c r="E51" s="66"/>
      <c r="F51" s="66"/>
      <c r="G51" s="66"/>
      <c r="H51" s="66"/>
      <c r="I51" s="66"/>
      <c r="J51" s="66"/>
      <c r="N51" s="14"/>
      <c r="O51" s="7"/>
      <c r="P51" s="7"/>
      <c r="Q51" s="7"/>
      <c r="R51" s="7"/>
      <c r="S51" s="7"/>
    </row>
    <row r="52" spans="1:19" ht="14.5" x14ac:dyDescent="0.35">
      <c r="A52" s="11" t="s">
        <v>24</v>
      </c>
      <c r="B52" s="11"/>
      <c r="C52" s="39">
        <v>0.13</v>
      </c>
      <c r="D52" s="43" t="s">
        <v>93</v>
      </c>
      <c r="E52" s="66" t="s">
        <v>87</v>
      </c>
      <c r="F52" s="43"/>
      <c r="G52" s="39"/>
      <c r="H52" s="39"/>
      <c r="I52" s="39"/>
      <c r="J52" s="39"/>
      <c r="K52" s="11"/>
      <c r="L52" s="39"/>
      <c r="N52" s="40"/>
      <c r="P52" s="46"/>
      <c r="Q52" s="17"/>
      <c r="R52" s="17"/>
      <c r="S52" s="17"/>
    </row>
    <row r="53" spans="1:19" x14ac:dyDescent="0.3">
      <c r="A53" s="11" t="s">
        <v>27</v>
      </c>
      <c r="B53" s="11"/>
      <c r="C53" s="39">
        <v>1</v>
      </c>
      <c r="D53" s="43"/>
      <c r="E53" s="39"/>
      <c r="F53" s="43"/>
      <c r="G53" s="39"/>
      <c r="H53" s="39"/>
      <c r="I53" s="39"/>
      <c r="J53" s="39"/>
      <c r="K53" s="11"/>
      <c r="L53" s="39"/>
      <c r="N53" s="40"/>
    </row>
    <row r="54" spans="1:19" x14ac:dyDescent="0.3">
      <c r="M54" s="18"/>
      <c r="N54" s="41"/>
      <c r="O54" s="19"/>
      <c r="P54" s="19"/>
      <c r="Q54" s="19"/>
      <c r="R54" s="19"/>
    </row>
    <row r="55" spans="1:19" ht="14.5" hidden="1" x14ac:dyDescent="0.35">
      <c r="A55" s="11" t="s">
        <v>29</v>
      </c>
      <c r="B55" s="4" t="s">
        <v>30</v>
      </c>
      <c r="C55" s="10">
        <v>10578</v>
      </c>
      <c r="E55" s="10">
        <v>17603</v>
      </c>
      <c r="G55" s="10">
        <v>29603</v>
      </c>
      <c r="I55" s="10">
        <v>28858</v>
      </c>
      <c r="K55" s="10">
        <v>130</v>
      </c>
      <c r="M55" s="58" t="e">
        <f>M47/M52</f>
        <v>#DIV/0!</v>
      </c>
      <c r="N55" s="62"/>
      <c r="O55" s="46"/>
      <c r="P55" s="7"/>
      <c r="Q55" s="17"/>
      <c r="R55" s="17"/>
    </row>
    <row r="56" spans="1:19" ht="14.5" hidden="1" x14ac:dyDescent="0.35">
      <c r="B56" s="4" t="s">
        <v>31</v>
      </c>
      <c r="C56" s="10">
        <v>134</v>
      </c>
      <c r="E56" s="10">
        <v>532</v>
      </c>
      <c r="G56" s="10">
        <v>592</v>
      </c>
      <c r="I56" s="10">
        <v>1082</v>
      </c>
      <c r="K56" s="10">
        <v>7</v>
      </c>
      <c r="M56" s="58"/>
      <c r="N56" s="63"/>
      <c r="O56" s="46"/>
      <c r="P56" s="46"/>
      <c r="Q56" s="7"/>
      <c r="R56" s="17"/>
    </row>
    <row r="57" spans="1:19" ht="14.5" hidden="1" x14ac:dyDescent="0.3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M57" s="58"/>
      <c r="N57" s="63"/>
      <c r="O57" s="7"/>
      <c r="P57" s="7"/>
      <c r="Q57" s="17"/>
      <c r="R57" s="7"/>
    </row>
    <row r="58" spans="1:19" s="10" customFormat="1" x14ac:dyDescent="0.3">
      <c r="A58" s="5" t="s">
        <v>74</v>
      </c>
      <c r="B58" s="5"/>
      <c r="C58" s="28"/>
      <c r="D58" s="5"/>
      <c r="E58" s="28"/>
      <c r="F58" s="5"/>
      <c r="G58" s="28"/>
      <c r="H58" s="5"/>
      <c r="I58" s="28"/>
      <c r="J58" s="5"/>
      <c r="K58" s="28"/>
      <c r="M58" s="64"/>
      <c r="N58" s="14"/>
      <c r="O58" s="65"/>
      <c r="P58" s="65"/>
      <c r="Q58" s="65"/>
      <c r="R58" s="65"/>
      <c r="S58" s="65"/>
    </row>
    <row r="59" spans="1:19" s="10" customFormat="1" x14ac:dyDescent="0.3">
      <c r="A59" s="5" t="s">
        <v>28</v>
      </c>
      <c r="B59" s="5" t="s">
        <v>34</v>
      </c>
      <c r="C59" s="28"/>
      <c r="D59" s="5"/>
      <c r="E59" s="28"/>
      <c r="F59" s="5"/>
      <c r="G59" s="28"/>
      <c r="H59" s="5"/>
      <c r="I59" s="28"/>
      <c r="J59" s="5"/>
      <c r="K59" s="28"/>
      <c r="M59" s="64"/>
      <c r="N59" s="14"/>
      <c r="O59" s="65"/>
      <c r="P59" s="65"/>
      <c r="Q59" s="65"/>
      <c r="R59" s="65"/>
      <c r="S59" s="65"/>
    </row>
    <row r="60" spans="1:19" s="10" customFormat="1" x14ac:dyDescent="0.3">
      <c r="A60" s="5"/>
      <c r="B60" s="57" t="s">
        <v>35</v>
      </c>
      <c r="C60" s="28"/>
      <c r="D60" s="5"/>
      <c r="E60" s="28"/>
      <c r="F60" s="5"/>
      <c r="G60" s="28"/>
      <c r="H60" s="5"/>
      <c r="I60" s="28"/>
      <c r="J60" s="5"/>
      <c r="K60" s="28"/>
      <c r="M60" s="64"/>
      <c r="N60" s="14"/>
      <c r="O60" s="65"/>
      <c r="P60" s="65"/>
      <c r="Q60" s="65"/>
      <c r="R60" s="65"/>
      <c r="S60" s="65"/>
    </row>
    <row r="61" spans="1:19" s="10" customFormat="1" x14ac:dyDescent="0.3">
      <c r="A61" s="5"/>
      <c r="B61" s="57" t="s">
        <v>36</v>
      </c>
      <c r="C61" s="28"/>
      <c r="D61" s="5"/>
      <c r="E61" s="28"/>
      <c r="F61" s="5"/>
      <c r="G61" s="28"/>
      <c r="H61" s="5"/>
      <c r="I61" s="28"/>
      <c r="J61" s="5"/>
      <c r="K61" s="28"/>
      <c r="M61" s="64"/>
      <c r="N61" s="14"/>
      <c r="O61" s="65"/>
      <c r="P61" s="65"/>
      <c r="Q61" s="65"/>
      <c r="R61" s="65"/>
      <c r="S61" s="65"/>
    </row>
    <row r="62" spans="1:19" s="10" customFormat="1" x14ac:dyDescent="0.3">
      <c r="A62" s="5"/>
      <c r="B62" s="57" t="s">
        <v>37</v>
      </c>
      <c r="C62" s="28"/>
      <c r="D62" s="5"/>
      <c r="E62" s="28"/>
      <c r="F62" s="5"/>
      <c r="G62" s="28"/>
      <c r="H62" s="5"/>
      <c r="I62" s="28"/>
      <c r="J62" s="5"/>
      <c r="K62" s="28"/>
      <c r="M62" s="64"/>
      <c r="N62" s="14"/>
      <c r="O62" s="65"/>
      <c r="P62" s="65"/>
      <c r="Q62" s="65"/>
      <c r="R62" s="65"/>
      <c r="S62" s="65"/>
    </row>
    <row r="63" spans="1:19" s="10" customFormat="1" x14ac:dyDescent="0.3">
      <c r="A63" s="5"/>
      <c r="B63" s="57" t="s">
        <v>38</v>
      </c>
      <c r="C63" s="28"/>
      <c r="D63" s="5"/>
      <c r="E63" s="28"/>
      <c r="F63" s="5"/>
      <c r="G63" s="28"/>
      <c r="H63" s="5"/>
      <c r="I63" s="28"/>
      <c r="J63" s="5"/>
      <c r="K63" s="28"/>
      <c r="M63" s="64"/>
      <c r="N63" s="14"/>
      <c r="O63" s="65"/>
      <c r="P63" s="65"/>
      <c r="Q63" s="65"/>
      <c r="R63" s="65"/>
      <c r="S63" s="65"/>
    </row>
  </sheetData>
  <mergeCells count="5">
    <mergeCell ref="C2:E2"/>
    <mergeCell ref="F2:H2"/>
    <mergeCell ref="P10:T10"/>
    <mergeCell ref="P14:T14"/>
    <mergeCell ref="P20:T20"/>
  </mergeCells>
  <pageMargins left="0.7" right="0.7" top="0.75" bottom="0.75" header="0.3" footer="0.3"/>
  <pageSetup orientation="portrait" horizontalDpi="360" verticalDpi="360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C76A93088383D439C91E44AA21A9A70" ma:contentTypeVersion="13" ma:contentTypeDescription="Create a new document." ma:contentTypeScope="" ma:versionID="15e5af148a273b854122746b2b31ca44">
  <xsd:schema xmlns:xsd="http://www.w3.org/2001/XMLSchema" xmlns:xs="http://www.w3.org/2001/XMLSchema" xmlns:p="http://schemas.microsoft.com/office/2006/metadata/properties" xmlns:ns3="a4f24c84-4a00-4471-aeea-e157fd19e712" xmlns:ns4="d41683ff-a5d2-43ca-9c75-d386cff570d4" targetNamespace="http://schemas.microsoft.com/office/2006/metadata/properties" ma:root="true" ma:fieldsID="ff97ca4e8ac81cd0fd0371f18db1375c" ns3:_="" ns4:_="">
    <xsd:import namespace="a4f24c84-4a00-4471-aeea-e157fd19e712"/>
    <xsd:import namespace="d41683ff-a5d2-43ca-9c75-d386cff570d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f24c84-4a00-4471-aeea-e157fd19e7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1683ff-a5d2-43ca-9c75-d386cff570d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459E6C5-9057-406E-AD3E-BF9B5A77013E}">
  <ds:schemaRefs>
    <ds:schemaRef ds:uri="http://schemas.microsoft.com/office/2006/metadata/properties"/>
    <ds:schemaRef ds:uri="http://purl.org/dc/elements/1.1/"/>
    <ds:schemaRef ds:uri="a4f24c84-4a00-4471-aeea-e157fd19e712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www.w3.org/XML/1998/namespace"/>
    <ds:schemaRef ds:uri="http://purl.org/dc/terms/"/>
    <ds:schemaRef ds:uri="http://schemas.openxmlformats.org/package/2006/metadata/core-properties"/>
    <ds:schemaRef ds:uri="d41683ff-a5d2-43ca-9c75-d386cff570d4"/>
  </ds:schemaRefs>
</ds:datastoreItem>
</file>

<file path=customXml/itemProps2.xml><?xml version="1.0" encoding="utf-8"?>
<ds:datastoreItem xmlns:ds="http://schemas.openxmlformats.org/officeDocument/2006/customXml" ds:itemID="{0675683D-C716-422B-9442-1384E39B641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50EEE66-BF95-45EA-B94C-E61146AF3A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4f24c84-4a00-4471-aeea-e157fd19e712"/>
    <ds:schemaRef ds:uri="d41683ff-a5d2-43ca-9c75-d386cff570d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 Table 1</vt:lpstr>
      <vt:lpstr>Supp Table 2</vt:lpstr>
      <vt:lpstr>T4-Logit Indigenous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Erica Wetzler - US</dc:creator>
  <cp:lastModifiedBy>Erica Wetzler - US</cp:lastModifiedBy>
  <dcterms:created xsi:type="dcterms:W3CDTF">2021-04-01T16:16:27Z</dcterms:created>
  <dcterms:modified xsi:type="dcterms:W3CDTF">2021-09-18T19:40:30Z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0x0101006C76A93088383D439C91E44AA21A9A70</vt:lpwstr>
  </property>
</Properties>
</file>