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International Journal for Parasitology-Drug and Drug Resistance\Scientific Report\"/>
    </mc:Choice>
  </mc:AlternateContent>
  <xr:revisionPtr revIDLastSave="0" documentId="8_{56802A0F-4FCB-442F-94E4-20BAE1C85EF1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Magellan Sheet 1" sheetId="1" r:id="rId1"/>
    <sheet name="Calibration curve (mM)" sheetId="2" r:id="rId2"/>
    <sheet name="Calibration Curve (µg mL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2" l="1"/>
  <c r="G9" i="2"/>
  <c r="H9" i="2"/>
  <c r="I9" i="2"/>
  <c r="J9" i="2"/>
  <c r="K9" i="2"/>
  <c r="L9" i="2"/>
  <c r="M9" i="2"/>
  <c r="N9" i="2"/>
  <c r="O9" i="2"/>
  <c r="P9" i="2"/>
  <c r="E9" i="2"/>
  <c r="G3" i="2"/>
  <c r="H3" i="2" s="1"/>
  <c r="I3" i="2" s="1"/>
  <c r="J3" i="2" s="1"/>
  <c r="K3" i="2" s="1"/>
  <c r="L3" i="2" s="1"/>
  <c r="M3" i="2" s="1"/>
  <c r="N3" i="2" s="1"/>
  <c r="O3" i="2" s="1"/>
  <c r="P3" i="2" s="1"/>
  <c r="F3" i="2"/>
  <c r="D5" i="1" l="1"/>
  <c r="E5" i="1" s="1"/>
  <c r="F5" i="1" s="1"/>
  <c r="G5" i="1" s="1"/>
  <c r="H5" i="1" s="1"/>
  <c r="I5" i="1" s="1"/>
  <c r="J5" i="1" s="1"/>
  <c r="K5" i="1" s="1"/>
  <c r="L5" i="1" s="1"/>
  <c r="M5" i="1" s="1"/>
  <c r="N5" i="1" s="1"/>
  <c r="P7" i="1"/>
  <c r="P8" i="1" s="1"/>
  <c r="P9" i="1" s="1"/>
  <c r="P10" i="1" s="1"/>
  <c r="P11" i="1" s="1"/>
  <c r="P12" i="1" s="1"/>
  <c r="P13" i="1" s="1"/>
  <c r="P14" i="1" s="1"/>
  <c r="P15" i="1" s="1"/>
  <c r="P16" i="1" s="1"/>
  <c r="P17" i="1" s="1"/>
  <c r="P18" i="1" s="1"/>
  <c r="P19" i="1" s="1"/>
  <c r="P20" i="1" s="1"/>
  <c r="P21" i="1" s="1"/>
  <c r="P22" i="1" s="1"/>
  <c r="P23" i="1" s="1"/>
</calcChain>
</file>

<file path=xl/sharedStrings.xml><?xml version="1.0" encoding="utf-8"?>
<sst xmlns="http://schemas.openxmlformats.org/spreadsheetml/2006/main" count="57" uniqueCount="17">
  <si>
    <t>&lt;&gt;</t>
  </si>
  <si>
    <t>A</t>
  </si>
  <si>
    <t/>
  </si>
  <si>
    <t>B</t>
  </si>
  <si>
    <t>C</t>
  </si>
  <si>
    <t>D</t>
  </si>
  <si>
    <t>E</t>
  </si>
  <si>
    <t>F</t>
  </si>
  <si>
    <t>G</t>
  </si>
  <si>
    <t>H</t>
  </si>
  <si>
    <t>Conc (mM)</t>
  </si>
  <si>
    <t>Mean</t>
  </si>
  <si>
    <r>
      <t>Conc (</t>
    </r>
    <r>
      <rPr>
        <sz val="11"/>
        <color theme="1"/>
        <rFont val="Calibri"/>
        <family val="2"/>
      </rPr>
      <t>µg/mL)</t>
    </r>
    <r>
      <rPr>
        <sz val="11"/>
        <color theme="1"/>
        <rFont val="Calibri"/>
        <family val="2"/>
        <scheme val="minor"/>
      </rPr>
      <t>)</t>
    </r>
  </si>
  <si>
    <t>OD1</t>
  </si>
  <si>
    <t>OD2</t>
  </si>
  <si>
    <t>OD3</t>
  </si>
  <si>
    <t>OD4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</si>
</sst>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fr-FR" sz="1200" b="1">
                <a:latin typeface="Times New Roman" panose="02020603050405020304" pitchFamily="18" charset="0"/>
                <a:cs typeface="Times New Roman" panose="02020603050405020304" pitchFamily="18" charset="0"/>
              </a:rPr>
              <a:t>Calibration curve of </a:t>
            </a:r>
            <a:r>
              <a:rPr lang="el-GR" sz="1200" b="1">
                <a:latin typeface="Times New Roman" panose="02020603050405020304" pitchFamily="18" charset="0"/>
                <a:cs typeface="Times New Roman" panose="02020603050405020304" pitchFamily="18" charset="0"/>
              </a:rPr>
              <a:t>β</a:t>
            </a:r>
            <a:r>
              <a:rPr lang="fr-FR" sz="1200" b="1">
                <a:latin typeface="Times New Roman" panose="02020603050405020304" pitchFamily="18" charset="0"/>
                <a:cs typeface="Times New Roman" panose="02020603050405020304" pitchFamily="18" charset="0"/>
              </a:rPr>
              <a:t>-hematin/haemozoin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7375503062117235"/>
                  <c:y val="0.119953703703703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8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'Calibration curve (mM)'!$F$15:$P$15</c:f>
              <c:numCache>
                <c:formatCode>General</c:formatCode>
                <c:ptCount val="11"/>
                <c:pt idx="0">
                  <c:v>1</c:v>
                </c:pt>
                <c:pt idx="1">
                  <c:v>0.5</c:v>
                </c:pt>
                <c:pt idx="2">
                  <c:v>0.25</c:v>
                </c:pt>
                <c:pt idx="3">
                  <c:v>0.125</c:v>
                </c:pt>
                <c:pt idx="4">
                  <c:v>6.25E-2</c:v>
                </c:pt>
                <c:pt idx="5">
                  <c:v>3.125E-2</c:v>
                </c:pt>
                <c:pt idx="6">
                  <c:v>1.5625E-2</c:v>
                </c:pt>
                <c:pt idx="7">
                  <c:v>7.8125E-3</c:v>
                </c:pt>
                <c:pt idx="8">
                  <c:v>3.90625E-3</c:v>
                </c:pt>
                <c:pt idx="9">
                  <c:v>1.953125E-3</c:v>
                </c:pt>
                <c:pt idx="10">
                  <c:v>9.765625E-4</c:v>
                </c:pt>
              </c:numCache>
            </c:numRef>
          </c:xVal>
          <c:yVal>
            <c:numRef>
              <c:f>'Calibration curve (mM)'!$F$16:$P$16</c:f>
              <c:numCache>
                <c:formatCode>General</c:formatCode>
                <c:ptCount val="11"/>
                <c:pt idx="0">
                  <c:v>6.4721499999999992</c:v>
                </c:pt>
                <c:pt idx="1">
                  <c:v>3.298775</c:v>
                </c:pt>
                <c:pt idx="2">
                  <c:v>1.848125</c:v>
                </c:pt>
                <c:pt idx="3">
                  <c:v>1.0280750000000001</c:v>
                </c:pt>
                <c:pt idx="4">
                  <c:v>0.59037500000000009</c:v>
                </c:pt>
                <c:pt idx="5">
                  <c:v>0.36217499999999997</c:v>
                </c:pt>
                <c:pt idx="6">
                  <c:v>0.23674999999999999</c:v>
                </c:pt>
                <c:pt idx="7">
                  <c:v>0.17294999999999999</c:v>
                </c:pt>
                <c:pt idx="8">
                  <c:v>0.1406</c:v>
                </c:pt>
                <c:pt idx="9">
                  <c:v>0.124</c:v>
                </c:pt>
                <c:pt idx="10">
                  <c:v>0.11977499999999999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BF1-4FC3-B8D5-A9FCAB3C4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8703568"/>
        <c:axId val="1088694320"/>
      </c:scatterChart>
      <c:valAx>
        <c:axId val="10887035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fr-FR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</a:t>
                </a:r>
                <a:r>
                  <a:rPr lang="el-GR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β</a:t>
                </a:r>
                <a:r>
                  <a:rPr lang="fr-FR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-hematin/Haemozoin] mM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88694320"/>
        <c:crosses val="autoZero"/>
        <c:crossBetween val="midCat"/>
      </c:valAx>
      <c:valAx>
        <c:axId val="10886943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fr-FR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Optical Density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887035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fr-FR" sz="1100" b="1" i="0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Calibration curve of </a:t>
            </a:r>
            <a:r>
              <a:rPr lang="el-GR" sz="1100" b="1" i="0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β</a:t>
            </a:r>
            <a:r>
              <a:rPr lang="fr-FR" sz="1100" b="1" i="0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-hematin (haemozoin)</a:t>
            </a:r>
            <a:endParaRPr lang="fr-FR" sz="1100"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6528171478565177"/>
                  <c:y val="8.032407407407407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'Calibration Curve (µg mL)'!$E$3:$O$3</c:f>
              <c:numCache>
                <c:formatCode>General</c:formatCode>
                <c:ptCount val="11"/>
                <c:pt idx="0">
                  <c:v>633.49</c:v>
                </c:pt>
                <c:pt idx="1">
                  <c:v>316.745</c:v>
                </c:pt>
                <c:pt idx="2">
                  <c:v>158.3725</c:v>
                </c:pt>
                <c:pt idx="3">
                  <c:v>79.186250000000001</c:v>
                </c:pt>
                <c:pt idx="4">
                  <c:v>39.593125000000001</c:v>
                </c:pt>
                <c:pt idx="5">
                  <c:v>19.7965625</c:v>
                </c:pt>
                <c:pt idx="6">
                  <c:v>9.8982812500000001</c:v>
                </c:pt>
                <c:pt idx="7">
                  <c:v>4.9491406250000001</c:v>
                </c:pt>
                <c:pt idx="8">
                  <c:v>2.4745703125</c:v>
                </c:pt>
                <c:pt idx="9">
                  <c:v>1.23728515625</c:v>
                </c:pt>
                <c:pt idx="10">
                  <c:v>0.61864257812500001</c:v>
                </c:pt>
              </c:numCache>
            </c:numRef>
          </c:xVal>
          <c:yVal>
            <c:numRef>
              <c:f>'Calibration Curve (µg mL)'!$E$4:$O$4</c:f>
              <c:numCache>
                <c:formatCode>General</c:formatCode>
                <c:ptCount val="11"/>
                <c:pt idx="0">
                  <c:v>6.4721499999999992</c:v>
                </c:pt>
                <c:pt idx="1">
                  <c:v>3.298775</c:v>
                </c:pt>
                <c:pt idx="2">
                  <c:v>1.848125</c:v>
                </c:pt>
                <c:pt idx="3">
                  <c:v>1.0280750000000001</c:v>
                </c:pt>
                <c:pt idx="4">
                  <c:v>0.59037500000000009</c:v>
                </c:pt>
                <c:pt idx="5">
                  <c:v>0.36217499999999997</c:v>
                </c:pt>
                <c:pt idx="6">
                  <c:v>0.23674999999999999</c:v>
                </c:pt>
                <c:pt idx="7">
                  <c:v>0.17294999999999999</c:v>
                </c:pt>
                <c:pt idx="8">
                  <c:v>0.1406</c:v>
                </c:pt>
                <c:pt idx="9">
                  <c:v>0.124</c:v>
                </c:pt>
                <c:pt idx="10">
                  <c:v>0.11977499999999999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D19-4C3A-95C9-18A95D677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6322240"/>
        <c:axId val="1116321696"/>
      </c:scatterChart>
      <c:valAx>
        <c:axId val="11163222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fr-FR" sz="1000" b="1" i="0" baseline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</a:t>
                </a:r>
                <a:r>
                  <a:rPr lang="el-GR" sz="1000" b="1" i="0" baseline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β</a:t>
                </a:r>
                <a:r>
                  <a:rPr lang="fr-FR" sz="1000" b="1" i="0" baseline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-hematin (Haemozoin)] µg/mL</a:t>
                </a:r>
                <a:endParaRPr lang="fr-FR" sz="100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16321696"/>
        <c:crosses val="autoZero"/>
        <c:crossBetween val="midCat"/>
      </c:valAx>
      <c:valAx>
        <c:axId val="111632169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fr-FR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Optical Density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163222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571500</xdr:colOff>
      <xdr:row>10</xdr:row>
      <xdr:rowOff>23812</xdr:rowOff>
    </xdr:from>
    <xdr:to>
      <xdr:col>7</xdr:col>
      <xdr:colOff>571500</xdr:colOff>
      <xdr:row>24</xdr:row>
      <xdr:rowOff>100012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304800</xdr:colOff>
      <xdr:row>5</xdr:row>
      <xdr:rowOff>4762</xdr:rowOff>
    </xdr:from>
    <xdr:to>
      <xdr:col>10</xdr:col>
      <xdr:colOff>409575</xdr:colOff>
      <xdr:row>19</xdr:row>
      <xdr:rowOff>80962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"/>
  <sheetViews>
    <sheetView workbookViewId="0">
      <selection activeCell="B5" sqref="B5:N9"/>
    </sheetView>
  </sheetViews>
  <sheetFormatPr defaultColWidth="11.453125" defaultRowHeight="14.5" x14ac:dyDescent="0.35"/>
  <sheetData>
    <row r="1" spans="1:16" x14ac:dyDescent="0.35">
      <c r="A1" s="1" t="s">
        <v>0</v>
      </c>
      <c r="B1" s="1"/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</row>
    <row r="2" spans="1:16" x14ac:dyDescent="0.35">
      <c r="A2" s="1" t="s">
        <v>1</v>
      </c>
      <c r="B2" s="1"/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  <c r="K2" s="1" t="s">
        <v>2</v>
      </c>
      <c r="L2" s="1" t="s">
        <v>2</v>
      </c>
      <c r="M2" s="1" t="s">
        <v>2</v>
      </c>
      <c r="N2" s="1" t="s">
        <v>2</v>
      </c>
    </row>
    <row r="3" spans="1:16" x14ac:dyDescent="0.35">
      <c r="A3" s="1" t="s">
        <v>3</v>
      </c>
      <c r="B3" s="1"/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</row>
    <row r="4" spans="1:16" x14ac:dyDescent="0.35">
      <c r="A4" s="1" t="s">
        <v>4</v>
      </c>
      <c r="B4" s="1"/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</row>
    <row r="5" spans="1:16" x14ac:dyDescent="0.35">
      <c r="A5" s="1" t="s">
        <v>5</v>
      </c>
      <c r="B5" s="1" t="s">
        <v>10</v>
      </c>
      <c r="C5">
        <v>2</v>
      </c>
      <c r="D5">
        <f t="shared" ref="D5:N5" si="0">C5/2</f>
        <v>1</v>
      </c>
      <c r="E5">
        <f t="shared" si="0"/>
        <v>0.5</v>
      </c>
      <c r="F5">
        <f t="shared" si="0"/>
        <v>0.25</v>
      </c>
      <c r="G5">
        <f t="shared" si="0"/>
        <v>0.125</v>
      </c>
      <c r="H5">
        <f t="shared" si="0"/>
        <v>6.25E-2</v>
      </c>
      <c r="I5">
        <f t="shared" si="0"/>
        <v>3.125E-2</v>
      </c>
      <c r="J5">
        <f t="shared" si="0"/>
        <v>1.5625E-2</v>
      </c>
      <c r="K5">
        <f t="shared" si="0"/>
        <v>7.8125E-3</v>
      </c>
      <c r="L5">
        <f t="shared" si="0"/>
        <v>3.90625E-3</v>
      </c>
      <c r="M5">
        <f t="shared" si="0"/>
        <v>1.953125E-3</v>
      </c>
      <c r="N5">
        <f t="shared" si="0"/>
        <v>9.765625E-4</v>
      </c>
    </row>
    <row r="6" spans="1:16" x14ac:dyDescent="0.35">
      <c r="A6" s="1" t="s">
        <v>6</v>
      </c>
      <c r="B6" s="1"/>
      <c r="C6">
        <v>7.6306000000000003</v>
      </c>
      <c r="D6">
        <v>6.5086000000000004</v>
      </c>
      <c r="E6">
        <v>3.2934999999999999</v>
      </c>
      <c r="F6">
        <v>1.8556999999999999</v>
      </c>
      <c r="G6">
        <v>1.0095000000000001</v>
      </c>
      <c r="H6">
        <v>0.5806</v>
      </c>
      <c r="I6">
        <v>0.36080000000000001</v>
      </c>
      <c r="J6">
        <v>0.23960000000000001</v>
      </c>
      <c r="K6">
        <v>0.17080000000000001</v>
      </c>
      <c r="L6">
        <v>0.1404</v>
      </c>
      <c r="M6">
        <v>0.1241</v>
      </c>
      <c r="N6">
        <v>0.1216</v>
      </c>
      <c r="P6">
        <v>2</v>
      </c>
    </row>
    <row r="7" spans="1:16" x14ac:dyDescent="0.35">
      <c r="A7" s="1" t="s">
        <v>7</v>
      </c>
      <c r="B7" s="1"/>
      <c r="C7">
        <v>7.5031999999999996</v>
      </c>
      <c r="D7">
        <v>6.5926</v>
      </c>
      <c r="E7">
        <v>3.238</v>
      </c>
      <c r="F7">
        <v>1.8158000000000001</v>
      </c>
      <c r="G7">
        <v>1.0239</v>
      </c>
      <c r="H7">
        <v>0.58589999999999998</v>
      </c>
      <c r="I7">
        <v>0.3553</v>
      </c>
      <c r="J7">
        <v>0.23219999999999999</v>
      </c>
      <c r="K7">
        <v>0.16750000000000001</v>
      </c>
      <c r="L7">
        <v>0.1391</v>
      </c>
      <c r="M7">
        <v>0.12509999999999999</v>
      </c>
      <c r="N7">
        <v>0.12180000000000001</v>
      </c>
      <c r="P7">
        <f>P6/2</f>
        <v>1</v>
      </c>
    </row>
    <row r="8" spans="1:16" x14ac:dyDescent="0.35">
      <c r="A8" s="1" t="s">
        <v>8</v>
      </c>
      <c r="B8" s="1"/>
      <c r="C8">
        <v>7.5957999999999997</v>
      </c>
      <c r="D8">
        <v>6.4420000000000002</v>
      </c>
      <c r="E8">
        <v>3.3622000000000001</v>
      </c>
      <c r="F8">
        <v>1.8415999999999999</v>
      </c>
      <c r="G8">
        <v>1.0361</v>
      </c>
      <c r="H8">
        <v>0.59389999999999998</v>
      </c>
      <c r="I8">
        <v>0.3629</v>
      </c>
      <c r="J8">
        <v>0.23599999999999999</v>
      </c>
      <c r="K8">
        <v>0.16969999999999999</v>
      </c>
      <c r="L8">
        <v>0.13819999999999999</v>
      </c>
      <c r="M8">
        <v>0.12189999999999999</v>
      </c>
      <c r="N8">
        <v>0.1197</v>
      </c>
      <c r="P8">
        <f t="shared" ref="P8:P23" si="1">P7/2</f>
        <v>0.5</v>
      </c>
    </row>
    <row r="9" spans="1:16" x14ac:dyDescent="0.35">
      <c r="A9" s="1" t="s">
        <v>9</v>
      </c>
      <c r="B9" s="1"/>
      <c r="C9">
        <v>7.3676000000000004</v>
      </c>
      <c r="D9">
        <v>6.3453999999999997</v>
      </c>
      <c r="E9">
        <v>3.3014000000000001</v>
      </c>
      <c r="F9">
        <v>1.8794</v>
      </c>
      <c r="G9">
        <v>1.0427999999999999</v>
      </c>
      <c r="H9">
        <v>0.60109999999999997</v>
      </c>
      <c r="I9">
        <v>0.36969999999999997</v>
      </c>
      <c r="J9">
        <v>0.2392</v>
      </c>
      <c r="K9">
        <v>0.18379999999999999</v>
      </c>
      <c r="L9">
        <v>0.1447</v>
      </c>
      <c r="M9">
        <v>0.1249</v>
      </c>
      <c r="N9">
        <v>0.11600000000000001</v>
      </c>
      <c r="P9">
        <f t="shared" si="1"/>
        <v>0.25</v>
      </c>
    </row>
    <row r="10" spans="1:16" x14ac:dyDescent="0.35">
      <c r="P10">
        <f t="shared" si="1"/>
        <v>0.125</v>
      </c>
    </row>
    <row r="11" spans="1:16" x14ac:dyDescent="0.35">
      <c r="P11">
        <f t="shared" si="1"/>
        <v>6.25E-2</v>
      </c>
    </row>
    <row r="12" spans="1:16" x14ac:dyDescent="0.35">
      <c r="P12">
        <f t="shared" si="1"/>
        <v>3.125E-2</v>
      </c>
    </row>
    <row r="13" spans="1:16" x14ac:dyDescent="0.35">
      <c r="P13">
        <f t="shared" si="1"/>
        <v>1.5625E-2</v>
      </c>
    </row>
    <row r="14" spans="1:16" x14ac:dyDescent="0.35">
      <c r="P14">
        <f t="shared" si="1"/>
        <v>7.8125E-3</v>
      </c>
    </row>
    <row r="15" spans="1:16" x14ac:dyDescent="0.35">
      <c r="P15">
        <f t="shared" si="1"/>
        <v>3.90625E-3</v>
      </c>
    </row>
    <row r="16" spans="1:16" x14ac:dyDescent="0.35">
      <c r="P16">
        <f t="shared" si="1"/>
        <v>1.953125E-3</v>
      </c>
    </row>
    <row r="17" spans="16:16" x14ac:dyDescent="0.35">
      <c r="P17">
        <f t="shared" si="1"/>
        <v>9.765625E-4</v>
      </c>
    </row>
    <row r="18" spans="16:16" x14ac:dyDescent="0.35">
      <c r="P18">
        <f t="shared" si="1"/>
        <v>4.8828125E-4</v>
      </c>
    </row>
    <row r="19" spans="16:16" x14ac:dyDescent="0.35">
      <c r="P19">
        <f t="shared" si="1"/>
        <v>2.44140625E-4</v>
      </c>
    </row>
    <row r="20" spans="16:16" x14ac:dyDescent="0.35">
      <c r="P20">
        <f t="shared" si="1"/>
        <v>1.220703125E-4</v>
      </c>
    </row>
    <row r="21" spans="16:16" x14ac:dyDescent="0.35">
      <c r="P21">
        <f t="shared" si="1"/>
        <v>6.103515625E-5</v>
      </c>
    </row>
    <row r="22" spans="16:16" x14ac:dyDescent="0.35">
      <c r="P22">
        <f t="shared" si="1"/>
        <v>3.0517578125E-5</v>
      </c>
    </row>
    <row r="23" spans="16:16" x14ac:dyDescent="0.35">
      <c r="P23">
        <f t="shared" si="1"/>
        <v>1.52587890625E-5</v>
      </c>
    </row>
  </sheetData>
  <conditionalFormatting sqref="C6:N9 P6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2:P16"/>
  <sheetViews>
    <sheetView topLeftCell="A4" workbookViewId="0">
      <selection activeCell="C3" sqref="C3"/>
    </sheetView>
  </sheetViews>
  <sheetFormatPr defaultColWidth="11.453125" defaultRowHeight="14.5" x14ac:dyDescent="0.35"/>
  <sheetData>
    <row r="2" spans="4:16" x14ac:dyDescent="0.35">
      <c r="D2" s="1" t="s">
        <v>12</v>
      </c>
      <c r="E2">
        <v>1266.98</v>
      </c>
      <c r="F2">
        <v>633.49</v>
      </c>
      <c r="G2">
        <v>316.745</v>
      </c>
      <c r="H2">
        <v>158.3725</v>
      </c>
      <c r="I2">
        <v>79.186250000000001</v>
      </c>
      <c r="J2">
        <v>39.593125000000001</v>
      </c>
      <c r="K2">
        <v>19.7965625</v>
      </c>
      <c r="L2">
        <v>9.8982812500000001</v>
      </c>
      <c r="M2">
        <v>4.9491406250000001</v>
      </c>
      <c r="N2">
        <v>2.4745703125</v>
      </c>
      <c r="O2">
        <v>1.23728515625</v>
      </c>
      <c r="P2">
        <v>0.61864257812500001</v>
      </c>
    </row>
    <row r="3" spans="4:16" x14ac:dyDescent="0.35">
      <c r="D3" s="1" t="s">
        <v>10</v>
      </c>
      <c r="E3">
        <v>2</v>
      </c>
      <c r="F3">
        <f t="shared" ref="F3:P3" si="0">E3/2</f>
        <v>1</v>
      </c>
      <c r="G3">
        <f t="shared" si="0"/>
        <v>0.5</v>
      </c>
      <c r="H3">
        <f t="shared" si="0"/>
        <v>0.25</v>
      </c>
      <c r="I3">
        <f t="shared" si="0"/>
        <v>0.125</v>
      </c>
      <c r="J3">
        <f t="shared" si="0"/>
        <v>6.25E-2</v>
      </c>
      <c r="K3">
        <f t="shared" si="0"/>
        <v>3.125E-2</v>
      </c>
      <c r="L3">
        <f t="shared" si="0"/>
        <v>1.5625E-2</v>
      </c>
      <c r="M3">
        <f t="shared" si="0"/>
        <v>7.8125E-3</v>
      </c>
      <c r="N3">
        <f t="shared" si="0"/>
        <v>3.90625E-3</v>
      </c>
      <c r="O3">
        <f t="shared" si="0"/>
        <v>1.953125E-3</v>
      </c>
      <c r="P3">
        <f t="shared" si="0"/>
        <v>9.765625E-4</v>
      </c>
    </row>
    <row r="4" spans="4:16" x14ac:dyDescent="0.35">
      <c r="D4" s="1" t="s">
        <v>13</v>
      </c>
      <c r="E4">
        <v>7.6306000000000003</v>
      </c>
      <c r="F4">
        <v>6.5086000000000004</v>
      </c>
      <c r="G4">
        <v>3.2934999999999999</v>
      </c>
      <c r="H4">
        <v>1.8556999999999999</v>
      </c>
      <c r="I4">
        <v>1.0095000000000001</v>
      </c>
      <c r="J4">
        <v>0.5806</v>
      </c>
      <c r="K4">
        <v>0.36080000000000001</v>
      </c>
      <c r="L4">
        <v>0.23960000000000001</v>
      </c>
      <c r="M4">
        <v>0.17080000000000001</v>
      </c>
      <c r="N4">
        <v>0.1404</v>
      </c>
      <c r="O4">
        <v>0.1241</v>
      </c>
      <c r="P4">
        <v>0.1216</v>
      </c>
    </row>
    <row r="5" spans="4:16" x14ac:dyDescent="0.35">
      <c r="D5" s="1" t="s">
        <v>14</v>
      </c>
      <c r="E5">
        <v>7.5031999999999996</v>
      </c>
      <c r="F5">
        <v>6.5926</v>
      </c>
      <c r="G5">
        <v>3.238</v>
      </c>
      <c r="H5">
        <v>1.8158000000000001</v>
      </c>
      <c r="I5">
        <v>1.0239</v>
      </c>
      <c r="J5">
        <v>0.58589999999999998</v>
      </c>
      <c r="K5">
        <v>0.3553</v>
      </c>
      <c r="L5">
        <v>0.23219999999999999</v>
      </c>
      <c r="M5">
        <v>0.16750000000000001</v>
      </c>
      <c r="N5">
        <v>0.1391</v>
      </c>
      <c r="O5">
        <v>0.12509999999999999</v>
      </c>
      <c r="P5">
        <v>0.12180000000000001</v>
      </c>
    </row>
    <row r="6" spans="4:16" x14ac:dyDescent="0.35">
      <c r="D6" s="1" t="s">
        <v>15</v>
      </c>
      <c r="E6">
        <v>7.5957999999999997</v>
      </c>
      <c r="F6">
        <v>6.4420000000000002</v>
      </c>
      <c r="G6">
        <v>3.3622000000000001</v>
      </c>
      <c r="H6">
        <v>1.8415999999999999</v>
      </c>
      <c r="I6">
        <v>1.0361</v>
      </c>
      <c r="J6">
        <v>0.59389999999999998</v>
      </c>
      <c r="K6">
        <v>0.3629</v>
      </c>
      <c r="L6">
        <v>0.23599999999999999</v>
      </c>
      <c r="M6">
        <v>0.16969999999999999</v>
      </c>
      <c r="N6">
        <v>0.13819999999999999</v>
      </c>
      <c r="O6">
        <v>0.12189999999999999</v>
      </c>
      <c r="P6">
        <v>0.1197</v>
      </c>
    </row>
    <row r="7" spans="4:16" x14ac:dyDescent="0.35">
      <c r="D7" s="1" t="s">
        <v>16</v>
      </c>
      <c r="E7">
        <v>7.3676000000000004</v>
      </c>
      <c r="F7">
        <v>6.3453999999999997</v>
      </c>
      <c r="G7">
        <v>3.3014000000000001</v>
      </c>
      <c r="H7">
        <v>1.8794</v>
      </c>
      <c r="I7">
        <v>1.0427999999999999</v>
      </c>
      <c r="J7">
        <v>0.60109999999999997</v>
      </c>
      <c r="K7">
        <v>0.36969999999999997</v>
      </c>
      <c r="L7">
        <v>0.2392</v>
      </c>
      <c r="M7">
        <v>0.18379999999999999</v>
      </c>
      <c r="N7">
        <v>0.1447</v>
      </c>
      <c r="O7">
        <v>0.1249</v>
      </c>
      <c r="P7">
        <v>0.11600000000000001</v>
      </c>
    </row>
    <row r="9" spans="4:16" x14ac:dyDescent="0.35">
      <c r="D9" t="s">
        <v>11</v>
      </c>
      <c r="E9">
        <f>AVERAGE(E4:E7)</f>
        <v>7.5243000000000002</v>
      </c>
      <c r="F9">
        <f t="shared" ref="F9:P9" si="1">AVERAGE(F4:F7)</f>
        <v>6.4721499999999992</v>
      </c>
      <c r="G9">
        <f t="shared" si="1"/>
        <v>3.298775</v>
      </c>
      <c r="H9">
        <f t="shared" si="1"/>
        <v>1.848125</v>
      </c>
      <c r="I9">
        <f t="shared" si="1"/>
        <v>1.0280750000000001</v>
      </c>
      <c r="J9">
        <f t="shared" si="1"/>
        <v>0.59037500000000009</v>
      </c>
      <c r="K9">
        <f t="shared" si="1"/>
        <v>0.36217499999999997</v>
      </c>
      <c r="L9">
        <f t="shared" si="1"/>
        <v>0.23674999999999999</v>
      </c>
      <c r="M9">
        <f t="shared" si="1"/>
        <v>0.17294999999999999</v>
      </c>
      <c r="N9">
        <f t="shared" si="1"/>
        <v>0.1406</v>
      </c>
      <c r="O9">
        <f t="shared" si="1"/>
        <v>0.124</v>
      </c>
      <c r="P9">
        <f t="shared" si="1"/>
        <v>0.11977499999999999</v>
      </c>
    </row>
    <row r="15" spans="4:16" x14ac:dyDescent="0.35">
      <c r="D15" t="s">
        <v>10</v>
      </c>
      <c r="E15">
        <v>2</v>
      </c>
      <c r="F15">
        <v>1</v>
      </c>
      <c r="G15">
        <v>0.5</v>
      </c>
      <c r="H15">
        <v>0.25</v>
      </c>
      <c r="I15">
        <v>0.125</v>
      </c>
      <c r="J15">
        <v>6.25E-2</v>
      </c>
      <c r="K15">
        <v>3.125E-2</v>
      </c>
      <c r="L15">
        <v>1.5625E-2</v>
      </c>
      <c r="M15">
        <v>7.8125E-3</v>
      </c>
      <c r="N15">
        <v>3.90625E-3</v>
      </c>
      <c r="O15">
        <v>1.953125E-3</v>
      </c>
      <c r="P15">
        <v>9.765625E-4</v>
      </c>
    </row>
    <row r="16" spans="4:16" x14ac:dyDescent="0.35">
      <c r="D16" t="s">
        <v>11</v>
      </c>
      <c r="E16">
        <v>7.5243000000000002</v>
      </c>
      <c r="F16">
        <v>6.4721499999999992</v>
      </c>
      <c r="G16">
        <v>3.298775</v>
      </c>
      <c r="H16">
        <v>1.848125</v>
      </c>
      <c r="I16">
        <v>1.0280750000000001</v>
      </c>
      <c r="J16">
        <v>0.59037500000000009</v>
      </c>
      <c r="K16">
        <v>0.36217499999999997</v>
      </c>
      <c r="L16">
        <v>0.23674999999999999</v>
      </c>
      <c r="M16">
        <v>0.17294999999999999</v>
      </c>
      <c r="N16">
        <v>0.1406</v>
      </c>
      <c r="O16">
        <v>0.124</v>
      </c>
      <c r="P16">
        <v>0.11977499999999999</v>
      </c>
    </row>
  </sheetData>
  <conditionalFormatting sqref="E4:P7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O4"/>
  <sheetViews>
    <sheetView tabSelected="1" topLeftCell="B1" workbookViewId="0">
      <selection activeCell="M17" sqref="M17"/>
    </sheetView>
  </sheetViews>
  <sheetFormatPr defaultColWidth="11.453125" defaultRowHeight="14.5" x14ac:dyDescent="0.35"/>
  <sheetData>
    <row r="3" spans="3:15" x14ac:dyDescent="0.35">
      <c r="C3" s="1" t="s">
        <v>12</v>
      </c>
      <c r="D3">
        <v>1266.98</v>
      </c>
      <c r="E3">
        <v>633.49</v>
      </c>
      <c r="F3">
        <v>316.745</v>
      </c>
      <c r="G3">
        <v>158.3725</v>
      </c>
      <c r="H3">
        <v>79.186250000000001</v>
      </c>
      <c r="I3">
        <v>39.593125000000001</v>
      </c>
      <c r="J3">
        <v>19.7965625</v>
      </c>
      <c r="K3">
        <v>9.8982812500000001</v>
      </c>
      <c r="L3">
        <v>4.9491406250000001</v>
      </c>
      <c r="M3">
        <v>2.4745703125</v>
      </c>
      <c r="N3">
        <v>1.23728515625</v>
      </c>
      <c r="O3">
        <v>0.61864257812500001</v>
      </c>
    </row>
    <row r="4" spans="3:15" x14ac:dyDescent="0.35">
      <c r="C4" t="s">
        <v>11</v>
      </c>
      <c r="D4">
        <v>7.5243000000000002</v>
      </c>
      <c r="E4">
        <v>6.4721499999999992</v>
      </c>
      <c r="F4">
        <v>3.298775</v>
      </c>
      <c r="G4">
        <v>1.848125</v>
      </c>
      <c r="H4">
        <v>1.0280750000000001</v>
      </c>
      <c r="I4">
        <v>0.59037500000000009</v>
      </c>
      <c r="J4">
        <v>0.36217499999999997</v>
      </c>
      <c r="K4">
        <v>0.23674999999999999</v>
      </c>
      <c r="L4">
        <v>0.17294999999999999</v>
      </c>
      <c r="M4">
        <v>0.1406</v>
      </c>
      <c r="N4">
        <v>0.124</v>
      </c>
      <c r="O4">
        <v>0.11977499999999999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Magellan Sheet 1</vt:lpstr>
      <vt:lpstr>Calibration curve (mM)</vt:lpstr>
      <vt:lpstr>Calibration Curve (µg mL)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M A U</dc:creator>
  <cp:lastModifiedBy>Brice Tchatat</cp:lastModifiedBy>
  <dcterms:created xsi:type="dcterms:W3CDTF">2021-08-31T12:21:39Z</dcterms:created>
  <dcterms:modified xsi:type="dcterms:W3CDTF">2025-01-10T08:23:02Z</dcterms:modified>
</cp:coreProperties>
</file>