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mail-my.sharepoint.com/personal/jcantley001_dundee_ac_uk/Documents/Documents/Projects (ACTIVE)/Gait Study/BMS Biomedical Engineering online_Jun23/Proofs/"/>
    </mc:Choice>
  </mc:AlternateContent>
  <xr:revisionPtr revIDLastSave="2" documentId="8_{AECE51E3-B438-4B18-A62A-8172D281B4C1}" xr6:coauthVersionLast="47" xr6:coauthVersionMax="47" xr10:uidLastSave="{13B649D3-99C3-41EA-A25B-0D4D5C160F04}"/>
  <bookViews>
    <workbookView xWindow="-120" yWindow="-120" windowWidth="29040" windowHeight="17640" xr2:uid="{BEB7A722-902B-48D5-86AE-D96DADAF6C20}"/>
  </bookViews>
  <sheets>
    <sheet name="Stage A video" sheetId="14" r:id="rId1"/>
    <sheet name="Stage B video" sheetId="11" r:id="rId2"/>
    <sheet name="Stage C video" sheetId="7" r:id="rId3"/>
    <sheet name="Stage B TUG video" sheetId="15" r:id="rId4"/>
    <sheet name="stage C TUG video" sheetId="16" r:id="rId5"/>
    <sheet name="Stage B TUG device" sheetId="10" r:id="rId6"/>
    <sheet name="Stage C TUG device" sheetId="9" r:id="rId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O12" i="9" l="1"/>
  <c r="O11" i="9"/>
  <c r="O10" i="9"/>
  <c r="O5" i="9"/>
  <c r="O6" i="9"/>
  <c r="O4" i="9"/>
  <c r="L4" i="10"/>
  <c r="L10" i="10"/>
  <c r="AS17" i="16"/>
  <c r="AT17" i="16"/>
  <c r="AT15" i="16"/>
  <c r="AR17" i="16"/>
  <c r="AT16" i="16"/>
  <c r="AS16" i="16"/>
  <c r="AR16" i="16"/>
  <c r="AS15" i="16"/>
  <c r="AR15" i="16"/>
  <c r="AT3" i="16"/>
  <c r="AR3" i="16"/>
  <c r="M10" i="16"/>
  <c r="L10" i="16"/>
  <c r="K10" i="16"/>
  <c r="J10" i="16"/>
  <c r="I10" i="16"/>
  <c r="H10" i="16"/>
  <c r="G10" i="16"/>
  <c r="F10" i="16"/>
  <c r="E10" i="16"/>
  <c r="D10" i="16"/>
  <c r="C10" i="16"/>
  <c r="M9" i="16"/>
  <c r="L9" i="16"/>
  <c r="K9" i="16"/>
  <c r="J9" i="16"/>
  <c r="I9" i="16"/>
  <c r="H9" i="16"/>
  <c r="G9" i="16"/>
  <c r="F9" i="16"/>
  <c r="E9" i="16"/>
  <c r="D9" i="16"/>
  <c r="C9" i="16"/>
  <c r="M8" i="16"/>
  <c r="L8" i="16"/>
  <c r="K8" i="16"/>
  <c r="J8" i="16"/>
  <c r="I8" i="16"/>
  <c r="H8" i="16"/>
  <c r="G8" i="16"/>
  <c r="F8" i="16"/>
  <c r="E8" i="16"/>
  <c r="D8" i="16"/>
  <c r="C8" i="16"/>
  <c r="AT5" i="16"/>
  <c r="AS5" i="16"/>
  <c r="AR5" i="16"/>
  <c r="AT4" i="16"/>
  <c r="AS4" i="16"/>
  <c r="AR4" i="16"/>
  <c r="AS3" i="16"/>
  <c r="AM4" i="15"/>
  <c r="AK4" i="15"/>
  <c r="M22" i="16"/>
  <c r="L22" i="16"/>
  <c r="K22" i="16"/>
  <c r="J22" i="16"/>
  <c r="I22" i="16"/>
  <c r="H22" i="16"/>
  <c r="G22" i="16"/>
  <c r="F22" i="16"/>
  <c r="E22" i="16"/>
  <c r="D22" i="16"/>
  <c r="C22" i="16"/>
  <c r="M21" i="16"/>
  <c r="L21" i="16"/>
  <c r="K21" i="16"/>
  <c r="J21" i="16"/>
  <c r="I21" i="16"/>
  <c r="H21" i="16"/>
  <c r="G21" i="16"/>
  <c r="F21" i="16"/>
  <c r="E21" i="16"/>
  <c r="D21" i="16"/>
  <c r="C21" i="16"/>
  <c r="M20" i="16"/>
  <c r="L20" i="16"/>
  <c r="K20" i="16"/>
  <c r="J20" i="16"/>
  <c r="I20" i="16"/>
  <c r="H20" i="16"/>
  <c r="G20" i="16"/>
  <c r="F20" i="16"/>
  <c r="E20" i="16"/>
  <c r="D20" i="16"/>
  <c r="C20" i="16"/>
  <c r="D79" i="7"/>
  <c r="J24" i="15"/>
  <c r="I24" i="15"/>
  <c r="H24" i="15"/>
  <c r="G24" i="15"/>
  <c r="F24" i="15"/>
  <c r="E24" i="15"/>
  <c r="D24" i="15"/>
  <c r="C24" i="15"/>
  <c r="J23" i="15"/>
  <c r="I23" i="15"/>
  <c r="H23" i="15"/>
  <c r="G23" i="15"/>
  <c r="F23" i="15"/>
  <c r="E23" i="15"/>
  <c r="D23" i="15"/>
  <c r="C23" i="15"/>
  <c r="J22" i="15"/>
  <c r="I22" i="15"/>
  <c r="H22" i="15"/>
  <c r="G22" i="15"/>
  <c r="F22" i="15"/>
  <c r="E22" i="15"/>
  <c r="D22" i="15"/>
  <c r="C22" i="15"/>
  <c r="AM18" i="15"/>
  <c r="AL18" i="15"/>
  <c r="AK18" i="15"/>
  <c r="AM17" i="15"/>
  <c r="AL17" i="15"/>
  <c r="AK17" i="15"/>
  <c r="AM16" i="15"/>
  <c r="AL16" i="15"/>
  <c r="AK16" i="15"/>
  <c r="J12" i="15"/>
  <c r="I12" i="15"/>
  <c r="H12" i="15"/>
  <c r="G12" i="15"/>
  <c r="F12" i="15"/>
  <c r="E12" i="15"/>
  <c r="D12" i="15"/>
  <c r="C12" i="15"/>
  <c r="J11" i="15"/>
  <c r="I11" i="15"/>
  <c r="H11" i="15"/>
  <c r="G11" i="15"/>
  <c r="F11" i="15"/>
  <c r="E11" i="15"/>
  <c r="D11" i="15"/>
  <c r="C11" i="15"/>
  <c r="J10" i="15"/>
  <c r="I10" i="15"/>
  <c r="H10" i="15"/>
  <c r="G10" i="15"/>
  <c r="F10" i="15"/>
  <c r="E10" i="15"/>
  <c r="D10" i="15"/>
  <c r="C10" i="15"/>
  <c r="AM6" i="15"/>
  <c r="AL6" i="15"/>
  <c r="AK6" i="15"/>
  <c r="AM5" i="15"/>
  <c r="AL5" i="15"/>
  <c r="AK5" i="15"/>
  <c r="AL4" i="15"/>
  <c r="AK17" i="11"/>
  <c r="C23" i="11"/>
  <c r="AU17" i="14"/>
  <c r="AT17" i="14"/>
  <c r="AS17" i="14"/>
  <c r="D65" i="14"/>
  <c r="E23" i="11"/>
  <c r="D23" i="11"/>
  <c r="AT6" i="7"/>
  <c r="AS6" i="7"/>
  <c r="AR6" i="7"/>
  <c r="AT5" i="7"/>
  <c r="AS5" i="7"/>
  <c r="AR5" i="7"/>
  <c r="AT4" i="7"/>
  <c r="AS4" i="7"/>
  <c r="AR4" i="7"/>
  <c r="AT3" i="7"/>
  <c r="AS3" i="7"/>
  <c r="AR3" i="7"/>
  <c r="AT34" i="7"/>
  <c r="AS34" i="7"/>
  <c r="AR34" i="7"/>
  <c r="AT33" i="7"/>
  <c r="AS33" i="7"/>
  <c r="AR33" i="7"/>
  <c r="AT32" i="7"/>
  <c r="AS32" i="7"/>
  <c r="AR32" i="7"/>
  <c r="AT31" i="7"/>
  <c r="AS31" i="7"/>
  <c r="AR31" i="7"/>
  <c r="AT48" i="7"/>
  <c r="AS48" i="7"/>
  <c r="AR48" i="7"/>
  <c r="AT47" i="7"/>
  <c r="AS47" i="7"/>
  <c r="AR47" i="7"/>
  <c r="AT46" i="7"/>
  <c r="AS46" i="7"/>
  <c r="AR46" i="7"/>
  <c r="AT45" i="7"/>
  <c r="AS45" i="7"/>
  <c r="AR45" i="7"/>
  <c r="AT62" i="7"/>
  <c r="AS62" i="7"/>
  <c r="AR62" i="7"/>
  <c r="AT61" i="7"/>
  <c r="AS61" i="7"/>
  <c r="AR61" i="7"/>
  <c r="AT60" i="7"/>
  <c r="AS60" i="7"/>
  <c r="AR60" i="7"/>
  <c r="AT59" i="7"/>
  <c r="AS59" i="7"/>
  <c r="AR59" i="7"/>
  <c r="AT76" i="7"/>
  <c r="AS76" i="7"/>
  <c r="AR76" i="7"/>
  <c r="AT75" i="7"/>
  <c r="AS75" i="7"/>
  <c r="AR75" i="7"/>
  <c r="AT74" i="7"/>
  <c r="AS74" i="7"/>
  <c r="AR74" i="7"/>
  <c r="AT73" i="7"/>
  <c r="AS73" i="7"/>
  <c r="AR73" i="7"/>
  <c r="AT20" i="7"/>
  <c r="AS20" i="7"/>
  <c r="AR20" i="7"/>
  <c r="AT19" i="7"/>
  <c r="AS19" i="7"/>
  <c r="AR19" i="7"/>
  <c r="AT18" i="7"/>
  <c r="AS18" i="7"/>
  <c r="AR18" i="7"/>
  <c r="AT17" i="7"/>
  <c r="AS17" i="7"/>
  <c r="AR17" i="7"/>
  <c r="AU6" i="14"/>
  <c r="AT6" i="14"/>
  <c r="AS6" i="14"/>
  <c r="AU5" i="14"/>
  <c r="AT5" i="14"/>
  <c r="AS5" i="14"/>
  <c r="AU4" i="14"/>
  <c r="AT4" i="14"/>
  <c r="AS4" i="14"/>
  <c r="AU3" i="14"/>
  <c r="AT3" i="14"/>
  <c r="AS3" i="14"/>
  <c r="AU34" i="14"/>
  <c r="AT34" i="14"/>
  <c r="AS34" i="14"/>
  <c r="AU33" i="14"/>
  <c r="AT33" i="14"/>
  <c r="AS33" i="14"/>
  <c r="AU32" i="14"/>
  <c r="AT32" i="14"/>
  <c r="AS32" i="14"/>
  <c r="AU31" i="14"/>
  <c r="AT31" i="14"/>
  <c r="AS31" i="14"/>
  <c r="AU48" i="14"/>
  <c r="AT48" i="14"/>
  <c r="AS48" i="14"/>
  <c r="AU47" i="14"/>
  <c r="AT47" i="14"/>
  <c r="AS47" i="14"/>
  <c r="AU46" i="14"/>
  <c r="AT46" i="14"/>
  <c r="AS46" i="14"/>
  <c r="AU45" i="14"/>
  <c r="AT45" i="14"/>
  <c r="AS45" i="14"/>
  <c r="AU59" i="14"/>
  <c r="AU62" i="14"/>
  <c r="AT62" i="14"/>
  <c r="AS62" i="14"/>
  <c r="AU61" i="14"/>
  <c r="AT61" i="14"/>
  <c r="AS61" i="14"/>
  <c r="AU60" i="14"/>
  <c r="AT60" i="14"/>
  <c r="AS60" i="14"/>
  <c r="AT59" i="14"/>
  <c r="AS59" i="14"/>
  <c r="AS18" i="14"/>
  <c r="AT18" i="14"/>
  <c r="AU18" i="14"/>
  <c r="AS19" i="14"/>
  <c r="AT19" i="14"/>
  <c r="AU19" i="14"/>
  <c r="AS20" i="14"/>
  <c r="AT20" i="14"/>
  <c r="AU20" i="14"/>
  <c r="AM76" i="11"/>
  <c r="AL76" i="11"/>
  <c r="AK76" i="11"/>
  <c r="AM75" i="11"/>
  <c r="AL75" i="11"/>
  <c r="AK75" i="11"/>
  <c r="AM74" i="11"/>
  <c r="AL74" i="11"/>
  <c r="AK74" i="11"/>
  <c r="AM73" i="11"/>
  <c r="AL73" i="11"/>
  <c r="AK73" i="11"/>
  <c r="AM62" i="11"/>
  <c r="AL62" i="11"/>
  <c r="AK62" i="11"/>
  <c r="AM61" i="11"/>
  <c r="AL61" i="11"/>
  <c r="AK61" i="11"/>
  <c r="AM60" i="11"/>
  <c r="AL60" i="11"/>
  <c r="AK60" i="11"/>
  <c r="AM59" i="11"/>
  <c r="AL59" i="11"/>
  <c r="AK59" i="11"/>
  <c r="AM48" i="11"/>
  <c r="AL48" i="11"/>
  <c r="AK48" i="11"/>
  <c r="AM47" i="11"/>
  <c r="AL47" i="11"/>
  <c r="AK47" i="11"/>
  <c r="AM46" i="11"/>
  <c r="AL46" i="11"/>
  <c r="AK46" i="11"/>
  <c r="AM45" i="11"/>
  <c r="AL45" i="11"/>
  <c r="AK45" i="11"/>
  <c r="AM34" i="11"/>
  <c r="AL34" i="11"/>
  <c r="AK34" i="11"/>
  <c r="AM33" i="11"/>
  <c r="AL33" i="11"/>
  <c r="AK33" i="11"/>
  <c r="AM32" i="11"/>
  <c r="AL32" i="11"/>
  <c r="AK32" i="11"/>
  <c r="AM31" i="11"/>
  <c r="AL31" i="11"/>
  <c r="AK31" i="11"/>
  <c r="AK20" i="11"/>
  <c r="AL20" i="11"/>
  <c r="AM20" i="11"/>
  <c r="AM19" i="11"/>
  <c r="AL19" i="11"/>
  <c r="AK19" i="11"/>
  <c r="AM18" i="11"/>
  <c r="AL18" i="11"/>
  <c r="AK18" i="11"/>
  <c r="AM17" i="11"/>
  <c r="AL17" i="11"/>
  <c r="AK6" i="11"/>
  <c r="AM6" i="11"/>
  <c r="AK4" i="11"/>
  <c r="AL4" i="11"/>
  <c r="AM4" i="11"/>
  <c r="AK5" i="11"/>
  <c r="AL5" i="11"/>
  <c r="AM5" i="11"/>
  <c r="AL6" i="11"/>
  <c r="AM3" i="11"/>
  <c r="AL3" i="11"/>
  <c r="AK3" i="11"/>
  <c r="C9" i="11"/>
  <c r="C9" i="14" l="1"/>
  <c r="M12" i="14"/>
  <c r="L12" i="14"/>
  <c r="K12" i="14"/>
  <c r="J12" i="14"/>
  <c r="I12" i="14"/>
  <c r="H12" i="14"/>
  <c r="G12" i="14"/>
  <c r="F12" i="14"/>
  <c r="E12" i="14"/>
  <c r="D12" i="14"/>
  <c r="C12" i="14"/>
  <c r="M11" i="14"/>
  <c r="L11" i="14"/>
  <c r="K11" i="14"/>
  <c r="J11" i="14"/>
  <c r="I11" i="14"/>
  <c r="H11" i="14"/>
  <c r="G11" i="14"/>
  <c r="F11" i="14"/>
  <c r="E11" i="14"/>
  <c r="D11" i="14"/>
  <c r="C11" i="14"/>
  <c r="M10" i="14"/>
  <c r="L10" i="14"/>
  <c r="K10" i="14"/>
  <c r="J10" i="14"/>
  <c r="I10" i="14"/>
  <c r="H10" i="14"/>
  <c r="G10" i="14"/>
  <c r="F10" i="14"/>
  <c r="E10" i="14"/>
  <c r="D10" i="14"/>
  <c r="C10" i="14"/>
  <c r="M9" i="14"/>
  <c r="L9" i="14"/>
  <c r="K9" i="14"/>
  <c r="J9" i="14"/>
  <c r="I9" i="14"/>
  <c r="H9" i="14"/>
  <c r="G9" i="14"/>
  <c r="F9" i="14"/>
  <c r="E9" i="14"/>
  <c r="D9" i="14"/>
  <c r="M40" i="14"/>
  <c r="L40" i="14"/>
  <c r="K40" i="14"/>
  <c r="J40" i="14"/>
  <c r="I40" i="14"/>
  <c r="H40" i="14"/>
  <c r="G40" i="14"/>
  <c r="F40" i="14"/>
  <c r="E40" i="14"/>
  <c r="D40" i="14"/>
  <c r="C40" i="14"/>
  <c r="M39" i="14"/>
  <c r="L39" i="14"/>
  <c r="K39" i="14"/>
  <c r="J39" i="14"/>
  <c r="I39" i="14"/>
  <c r="H39" i="14"/>
  <c r="G39" i="14"/>
  <c r="F39" i="14"/>
  <c r="E39" i="14"/>
  <c r="D39" i="14"/>
  <c r="C39" i="14"/>
  <c r="M38" i="14"/>
  <c r="L38" i="14"/>
  <c r="K38" i="14"/>
  <c r="J38" i="14"/>
  <c r="I38" i="14"/>
  <c r="H38" i="14"/>
  <c r="G38" i="14"/>
  <c r="F38" i="14"/>
  <c r="E38" i="14"/>
  <c r="D38" i="14"/>
  <c r="C38" i="14"/>
  <c r="M37" i="14"/>
  <c r="L37" i="14"/>
  <c r="K37" i="14"/>
  <c r="J37" i="14"/>
  <c r="I37" i="14"/>
  <c r="H37" i="14"/>
  <c r="G37" i="14"/>
  <c r="F37" i="14"/>
  <c r="E37" i="14"/>
  <c r="D37" i="14"/>
  <c r="C37" i="14"/>
  <c r="M54" i="14"/>
  <c r="L54" i="14"/>
  <c r="K54" i="14"/>
  <c r="J54" i="14"/>
  <c r="I54" i="14"/>
  <c r="H54" i="14"/>
  <c r="G54" i="14"/>
  <c r="F54" i="14"/>
  <c r="E54" i="14"/>
  <c r="D54" i="14"/>
  <c r="C54" i="14"/>
  <c r="M53" i="14"/>
  <c r="L53" i="14"/>
  <c r="K53" i="14"/>
  <c r="J53" i="14"/>
  <c r="I53" i="14"/>
  <c r="H53" i="14"/>
  <c r="G53" i="14"/>
  <c r="F53" i="14"/>
  <c r="E53" i="14"/>
  <c r="D53" i="14"/>
  <c r="C53" i="14"/>
  <c r="M52" i="14"/>
  <c r="L52" i="14"/>
  <c r="K52" i="14"/>
  <c r="J52" i="14"/>
  <c r="I52" i="14"/>
  <c r="H52" i="14"/>
  <c r="G52" i="14"/>
  <c r="F52" i="14"/>
  <c r="E52" i="14"/>
  <c r="D52" i="14"/>
  <c r="C52" i="14"/>
  <c r="M51" i="14"/>
  <c r="L51" i="14"/>
  <c r="K51" i="14"/>
  <c r="J51" i="14"/>
  <c r="I51" i="14"/>
  <c r="H51" i="14"/>
  <c r="G51" i="14"/>
  <c r="F51" i="14"/>
  <c r="E51" i="14"/>
  <c r="D51" i="14"/>
  <c r="C51" i="14"/>
  <c r="M68" i="14"/>
  <c r="L68" i="14"/>
  <c r="K68" i="14"/>
  <c r="J68" i="14"/>
  <c r="I68" i="14"/>
  <c r="H68" i="14"/>
  <c r="G68" i="14"/>
  <c r="F68" i="14"/>
  <c r="E68" i="14"/>
  <c r="D68" i="14"/>
  <c r="C68" i="14"/>
  <c r="M67" i="14"/>
  <c r="L67" i="14"/>
  <c r="K67" i="14"/>
  <c r="J67" i="14"/>
  <c r="I67" i="14"/>
  <c r="H67" i="14"/>
  <c r="G67" i="14"/>
  <c r="F67" i="14"/>
  <c r="E67" i="14"/>
  <c r="D67" i="14"/>
  <c r="C67" i="14"/>
  <c r="M66" i="14"/>
  <c r="L66" i="14"/>
  <c r="K66" i="14"/>
  <c r="J66" i="14"/>
  <c r="I66" i="14"/>
  <c r="H66" i="14"/>
  <c r="G66" i="14"/>
  <c r="F66" i="14"/>
  <c r="E66" i="14"/>
  <c r="D66" i="14"/>
  <c r="C66" i="14"/>
  <c r="M65" i="14"/>
  <c r="L65" i="14"/>
  <c r="K65" i="14"/>
  <c r="J65" i="14"/>
  <c r="I65" i="14"/>
  <c r="H65" i="14"/>
  <c r="G65" i="14"/>
  <c r="F65" i="14"/>
  <c r="E65" i="14"/>
  <c r="C65" i="14"/>
  <c r="M23" i="14"/>
  <c r="M26" i="14"/>
  <c r="D23" i="14"/>
  <c r="E23" i="14"/>
  <c r="F23" i="14"/>
  <c r="G23" i="14"/>
  <c r="H23" i="14"/>
  <c r="I23" i="14"/>
  <c r="J23" i="14"/>
  <c r="K23" i="14"/>
  <c r="L23" i="14"/>
  <c r="D24" i="14"/>
  <c r="E24" i="14"/>
  <c r="F24" i="14"/>
  <c r="G24" i="14"/>
  <c r="H24" i="14"/>
  <c r="I24" i="14"/>
  <c r="J24" i="14"/>
  <c r="K24" i="14"/>
  <c r="L24" i="14"/>
  <c r="M24" i="14"/>
  <c r="D25" i="14"/>
  <c r="E25" i="14"/>
  <c r="F25" i="14"/>
  <c r="G25" i="14"/>
  <c r="H25" i="14"/>
  <c r="I25" i="14"/>
  <c r="J25" i="14"/>
  <c r="K25" i="14"/>
  <c r="L25" i="14"/>
  <c r="M25" i="14"/>
  <c r="D26" i="14"/>
  <c r="E26" i="14"/>
  <c r="F26" i="14"/>
  <c r="G26" i="14"/>
  <c r="H26" i="14"/>
  <c r="I26" i="14"/>
  <c r="J26" i="14"/>
  <c r="K26" i="14"/>
  <c r="L26" i="14"/>
  <c r="C24" i="14"/>
  <c r="C25" i="14"/>
  <c r="C26" i="14"/>
  <c r="C23" i="14"/>
  <c r="AO76" i="14" l="1"/>
  <c r="AN76" i="14"/>
  <c r="AM76" i="14"/>
  <c r="AL76" i="14"/>
  <c r="AK76" i="14"/>
  <c r="AJ76" i="14"/>
  <c r="AI76" i="14"/>
  <c r="AH76" i="14"/>
  <c r="AG76" i="14"/>
  <c r="AF76" i="14"/>
  <c r="AE76" i="14"/>
  <c r="AO75" i="14"/>
  <c r="AN75" i="14"/>
  <c r="AM75" i="14"/>
  <c r="AL75" i="14"/>
  <c r="AK75" i="14"/>
  <c r="AJ75" i="14"/>
  <c r="AI75" i="14"/>
  <c r="AH75" i="14"/>
  <c r="AG75" i="14"/>
  <c r="AF75" i="14"/>
  <c r="AE75" i="14"/>
  <c r="AO74" i="14"/>
  <c r="AN74" i="14"/>
  <c r="AM74" i="14"/>
  <c r="AL74" i="14"/>
  <c r="AK74" i="14"/>
  <c r="AJ74" i="14"/>
  <c r="AI74" i="14"/>
  <c r="AH74" i="14"/>
  <c r="AG74" i="14"/>
  <c r="AF74" i="14"/>
  <c r="AE74" i="14"/>
  <c r="AO73" i="14"/>
  <c r="AN73" i="14"/>
  <c r="AM73" i="14"/>
  <c r="AL73" i="14"/>
  <c r="AK73" i="14"/>
  <c r="AJ73" i="14"/>
  <c r="AI73" i="14"/>
  <c r="AH73" i="14"/>
  <c r="AG73" i="14"/>
  <c r="AF73" i="14"/>
  <c r="AE73" i="14"/>
  <c r="AA76" i="14"/>
  <c r="Z76" i="14"/>
  <c r="Y76" i="14"/>
  <c r="X76" i="14"/>
  <c r="W76" i="14"/>
  <c r="V76" i="14"/>
  <c r="U76" i="14"/>
  <c r="T76" i="14"/>
  <c r="S76" i="14"/>
  <c r="R76" i="14"/>
  <c r="Q76" i="14"/>
  <c r="AA75" i="14"/>
  <c r="Z75" i="14"/>
  <c r="Y75" i="14"/>
  <c r="X75" i="14"/>
  <c r="W75" i="14"/>
  <c r="V75" i="14"/>
  <c r="U75" i="14"/>
  <c r="T75" i="14"/>
  <c r="S75" i="14"/>
  <c r="R75" i="14"/>
  <c r="Q75" i="14"/>
  <c r="AA74" i="14"/>
  <c r="Z74" i="14"/>
  <c r="Y74" i="14"/>
  <c r="X74" i="14"/>
  <c r="W74" i="14"/>
  <c r="V74" i="14"/>
  <c r="U74" i="14"/>
  <c r="T74" i="14"/>
  <c r="S74" i="14"/>
  <c r="R74" i="14"/>
  <c r="Q74" i="14"/>
  <c r="AA73" i="14"/>
  <c r="Z73" i="14"/>
  <c r="Y73" i="14"/>
  <c r="X73" i="14"/>
  <c r="W73" i="14"/>
  <c r="V73" i="14"/>
  <c r="U73" i="14"/>
  <c r="T73" i="14"/>
  <c r="S73" i="14"/>
  <c r="R73" i="14"/>
  <c r="Q73" i="14"/>
  <c r="C73" i="14"/>
  <c r="M76" i="14"/>
  <c r="D73" i="14"/>
  <c r="E73" i="14"/>
  <c r="F73" i="14"/>
  <c r="G73" i="14"/>
  <c r="H73" i="14"/>
  <c r="I73" i="14"/>
  <c r="J73" i="14"/>
  <c r="K73" i="14"/>
  <c r="L73" i="14"/>
  <c r="M73" i="14"/>
  <c r="D74" i="14"/>
  <c r="E74" i="14"/>
  <c r="F74" i="14"/>
  <c r="G74" i="14"/>
  <c r="H74" i="14"/>
  <c r="I74" i="14"/>
  <c r="J74" i="14"/>
  <c r="K74" i="14"/>
  <c r="L74" i="14"/>
  <c r="M74" i="14"/>
  <c r="D75" i="14"/>
  <c r="E75" i="14"/>
  <c r="F75" i="14"/>
  <c r="G75" i="14"/>
  <c r="H75" i="14"/>
  <c r="I75" i="14"/>
  <c r="J75" i="14"/>
  <c r="K75" i="14"/>
  <c r="L75" i="14"/>
  <c r="M75" i="14"/>
  <c r="D76" i="14"/>
  <c r="E76" i="14"/>
  <c r="F76" i="14"/>
  <c r="G76" i="14"/>
  <c r="H76" i="14"/>
  <c r="I76" i="14"/>
  <c r="J76" i="14"/>
  <c r="K76" i="14"/>
  <c r="L76" i="14"/>
  <c r="C74" i="14"/>
  <c r="C75" i="14"/>
  <c r="C76" i="14"/>
  <c r="E81" i="14" l="1"/>
  <c r="C79" i="14"/>
  <c r="G79" i="14"/>
  <c r="H81" i="14"/>
  <c r="L79" i="14"/>
  <c r="C80" i="14"/>
  <c r="G81" i="14"/>
  <c r="H80" i="14"/>
  <c r="K81" i="14"/>
  <c r="E80" i="14"/>
  <c r="E79" i="14"/>
  <c r="D80" i="14"/>
  <c r="F79" i="14"/>
  <c r="K80" i="14"/>
  <c r="J81" i="14"/>
  <c r="E82" i="14"/>
  <c r="G82" i="14"/>
  <c r="F80" i="14"/>
  <c r="D79" i="14"/>
  <c r="I80" i="14"/>
  <c r="L82" i="14"/>
  <c r="F81" i="14"/>
  <c r="J79" i="14"/>
  <c r="AU74" i="14"/>
  <c r="J82" i="14"/>
  <c r="D81" i="14"/>
  <c r="H79" i="14"/>
  <c r="K79" i="14"/>
  <c r="I82" i="14"/>
  <c r="M80" i="14"/>
  <c r="I79" i="14"/>
  <c r="M82" i="14"/>
  <c r="H82" i="14"/>
  <c r="G80" i="14"/>
  <c r="L81" i="14"/>
  <c r="K82" i="14"/>
  <c r="M81" i="14"/>
  <c r="J80" i="14"/>
  <c r="D82" i="14"/>
  <c r="C81" i="14"/>
  <c r="AS76" i="14"/>
  <c r="I81" i="14"/>
  <c r="M79" i="14"/>
  <c r="L80" i="14"/>
  <c r="F82" i="14"/>
  <c r="AU73" i="14"/>
  <c r="AU76" i="14"/>
  <c r="AT74" i="14"/>
  <c r="AS73" i="14"/>
  <c r="AT73" i="14"/>
  <c r="AT76" i="14"/>
  <c r="AU75" i="14"/>
  <c r="AS75" i="14"/>
  <c r="AS74" i="14"/>
  <c r="AT75" i="14"/>
  <c r="C82" i="14"/>
  <c r="C79" i="11" l="1"/>
  <c r="J82" i="11"/>
  <c r="D79" i="11"/>
  <c r="E79" i="11"/>
  <c r="F79" i="11"/>
  <c r="G79" i="11"/>
  <c r="H79" i="11"/>
  <c r="I79" i="11"/>
  <c r="J79" i="11"/>
  <c r="D80" i="11"/>
  <c r="E80" i="11"/>
  <c r="F80" i="11"/>
  <c r="G80" i="11"/>
  <c r="H80" i="11"/>
  <c r="I80" i="11"/>
  <c r="J80" i="11"/>
  <c r="D81" i="11"/>
  <c r="E81" i="11"/>
  <c r="F81" i="11"/>
  <c r="G81" i="11"/>
  <c r="H81" i="11"/>
  <c r="I81" i="11"/>
  <c r="J81" i="11"/>
  <c r="D82" i="11"/>
  <c r="E82" i="11"/>
  <c r="F82" i="11"/>
  <c r="G82" i="11"/>
  <c r="H82" i="11"/>
  <c r="I82" i="11"/>
  <c r="C80" i="11"/>
  <c r="C81" i="11"/>
  <c r="C82" i="11"/>
  <c r="C26" i="11"/>
  <c r="J68" i="11" l="1"/>
  <c r="I68" i="11"/>
  <c r="H68" i="11"/>
  <c r="G68" i="11"/>
  <c r="F68" i="11"/>
  <c r="E68" i="11"/>
  <c r="D68" i="11"/>
  <c r="C68" i="11"/>
  <c r="J67" i="11"/>
  <c r="I67" i="11"/>
  <c r="H67" i="11"/>
  <c r="G67" i="11"/>
  <c r="F67" i="11"/>
  <c r="E67" i="11"/>
  <c r="D67" i="11"/>
  <c r="C67" i="11"/>
  <c r="J66" i="11"/>
  <c r="I66" i="11"/>
  <c r="H66" i="11"/>
  <c r="G66" i="11"/>
  <c r="F66" i="11"/>
  <c r="E66" i="11"/>
  <c r="D66" i="11"/>
  <c r="C66" i="11"/>
  <c r="J65" i="11"/>
  <c r="I65" i="11"/>
  <c r="H65" i="11"/>
  <c r="G65" i="11"/>
  <c r="F65" i="11"/>
  <c r="E65" i="11"/>
  <c r="D65" i="11"/>
  <c r="C65" i="11"/>
  <c r="J54" i="11"/>
  <c r="I54" i="11"/>
  <c r="H54" i="11"/>
  <c r="G54" i="11"/>
  <c r="F54" i="11"/>
  <c r="E54" i="11"/>
  <c r="D54" i="11"/>
  <c r="C54" i="11"/>
  <c r="J53" i="11"/>
  <c r="I53" i="11"/>
  <c r="H53" i="11"/>
  <c r="G53" i="11"/>
  <c r="F53" i="11"/>
  <c r="E53" i="11"/>
  <c r="D53" i="11"/>
  <c r="C53" i="11"/>
  <c r="J52" i="11"/>
  <c r="I52" i="11"/>
  <c r="H52" i="11"/>
  <c r="G52" i="11"/>
  <c r="F52" i="11"/>
  <c r="E52" i="11"/>
  <c r="D52" i="11"/>
  <c r="C52" i="11"/>
  <c r="J51" i="11"/>
  <c r="I51" i="11"/>
  <c r="H51" i="11"/>
  <c r="G51" i="11"/>
  <c r="F51" i="11"/>
  <c r="E51" i="11"/>
  <c r="D51" i="11"/>
  <c r="C51" i="11"/>
  <c r="J40" i="11"/>
  <c r="I40" i="11"/>
  <c r="H40" i="11"/>
  <c r="G40" i="11"/>
  <c r="F40" i="11"/>
  <c r="E40" i="11"/>
  <c r="D40" i="11"/>
  <c r="C40" i="11"/>
  <c r="J39" i="11"/>
  <c r="I39" i="11"/>
  <c r="H39" i="11"/>
  <c r="G39" i="11"/>
  <c r="F39" i="11"/>
  <c r="E39" i="11"/>
  <c r="D39" i="11"/>
  <c r="C39" i="11"/>
  <c r="J38" i="11"/>
  <c r="I38" i="11"/>
  <c r="H38" i="11"/>
  <c r="G38" i="11"/>
  <c r="F38" i="11"/>
  <c r="E38" i="11"/>
  <c r="D38" i="11"/>
  <c r="C38" i="11"/>
  <c r="J37" i="11"/>
  <c r="I37" i="11"/>
  <c r="H37" i="11"/>
  <c r="G37" i="11"/>
  <c r="F37" i="11"/>
  <c r="E37" i="11"/>
  <c r="D37" i="11"/>
  <c r="C37" i="11"/>
  <c r="J12" i="11"/>
  <c r="I12" i="11"/>
  <c r="H12" i="11"/>
  <c r="G12" i="11"/>
  <c r="F12" i="11"/>
  <c r="E12" i="11"/>
  <c r="D12" i="11"/>
  <c r="C12" i="11"/>
  <c r="J11" i="11"/>
  <c r="I11" i="11"/>
  <c r="H11" i="11"/>
  <c r="G11" i="11"/>
  <c r="F11" i="11"/>
  <c r="E11" i="11"/>
  <c r="D11" i="11"/>
  <c r="C11" i="11"/>
  <c r="J10" i="11"/>
  <c r="I10" i="11"/>
  <c r="H10" i="11"/>
  <c r="G10" i="11"/>
  <c r="F10" i="11"/>
  <c r="E10" i="11"/>
  <c r="D10" i="11"/>
  <c r="C10" i="11"/>
  <c r="J9" i="11"/>
  <c r="I9" i="11"/>
  <c r="H9" i="11"/>
  <c r="G9" i="11"/>
  <c r="F9" i="11"/>
  <c r="E9" i="11"/>
  <c r="D9" i="11"/>
  <c r="J24" i="11"/>
  <c r="J26" i="11"/>
  <c r="F23" i="11"/>
  <c r="G23" i="11"/>
  <c r="H23" i="11"/>
  <c r="I23" i="11"/>
  <c r="J23" i="11"/>
  <c r="D24" i="11"/>
  <c r="E24" i="11"/>
  <c r="F24" i="11"/>
  <c r="G24" i="11"/>
  <c r="H24" i="11"/>
  <c r="I24" i="11"/>
  <c r="D25" i="11"/>
  <c r="E25" i="11"/>
  <c r="F25" i="11"/>
  <c r="G25" i="11"/>
  <c r="H25" i="11"/>
  <c r="I25" i="11"/>
  <c r="J25" i="11"/>
  <c r="D26" i="11"/>
  <c r="E26" i="11"/>
  <c r="F26" i="11"/>
  <c r="G26" i="11"/>
  <c r="H26" i="11"/>
  <c r="I26" i="11"/>
  <c r="C24" i="11"/>
  <c r="C25" i="11"/>
  <c r="C79" i="7"/>
  <c r="L6" i="10" l="1"/>
  <c r="E79" i="7" l="1"/>
  <c r="F79" i="7"/>
  <c r="G79" i="7"/>
  <c r="H79" i="7"/>
  <c r="I79" i="7"/>
  <c r="J79" i="7"/>
  <c r="K79" i="7"/>
  <c r="L79" i="7"/>
  <c r="M79" i="7"/>
  <c r="E80" i="7"/>
  <c r="F80" i="7"/>
  <c r="G80" i="7"/>
  <c r="H80" i="7"/>
  <c r="I80" i="7"/>
  <c r="J80" i="7"/>
  <c r="K80" i="7"/>
  <c r="L80" i="7"/>
  <c r="M80" i="7"/>
  <c r="E81" i="7"/>
  <c r="F81" i="7"/>
  <c r="G81" i="7"/>
  <c r="H81" i="7"/>
  <c r="I81" i="7"/>
  <c r="J81" i="7"/>
  <c r="K81" i="7"/>
  <c r="L81" i="7"/>
  <c r="M81" i="7"/>
  <c r="E82" i="7"/>
  <c r="F82" i="7"/>
  <c r="G82" i="7"/>
  <c r="H82" i="7"/>
  <c r="I82" i="7"/>
  <c r="J82" i="7"/>
  <c r="K82" i="7"/>
  <c r="L82" i="7"/>
  <c r="M82" i="7"/>
  <c r="D80" i="7"/>
  <c r="D81" i="7"/>
  <c r="D82" i="7"/>
  <c r="C80" i="7"/>
  <c r="C81" i="7"/>
  <c r="C82" i="7"/>
  <c r="M12" i="7"/>
  <c r="L12" i="7"/>
  <c r="K12" i="7"/>
  <c r="J12" i="7"/>
  <c r="I12" i="7"/>
  <c r="H12" i="7"/>
  <c r="G12" i="7"/>
  <c r="F12" i="7"/>
  <c r="E12" i="7"/>
  <c r="D12" i="7"/>
  <c r="C12" i="7"/>
  <c r="M11" i="7"/>
  <c r="L11" i="7"/>
  <c r="K11" i="7"/>
  <c r="J11" i="7"/>
  <c r="I11" i="7"/>
  <c r="H11" i="7"/>
  <c r="G11" i="7"/>
  <c r="F11" i="7"/>
  <c r="E11" i="7"/>
  <c r="D11" i="7"/>
  <c r="C11" i="7"/>
  <c r="M10" i="7"/>
  <c r="L10" i="7"/>
  <c r="K10" i="7"/>
  <c r="J10" i="7"/>
  <c r="I10" i="7"/>
  <c r="H10" i="7"/>
  <c r="G10" i="7"/>
  <c r="F10" i="7"/>
  <c r="E10" i="7"/>
  <c r="D10" i="7"/>
  <c r="C10" i="7"/>
  <c r="M9" i="7"/>
  <c r="L9" i="7"/>
  <c r="K9" i="7"/>
  <c r="J9" i="7"/>
  <c r="I9" i="7"/>
  <c r="H9" i="7"/>
  <c r="G9" i="7"/>
  <c r="F9" i="7"/>
  <c r="E9" i="7"/>
  <c r="D9" i="7"/>
  <c r="C9" i="7"/>
  <c r="L5" i="10" l="1"/>
  <c r="L11" i="10"/>
  <c r="L12" i="10"/>
  <c r="C37" i="7" l="1"/>
  <c r="C40" i="7" l="1"/>
  <c r="C39" i="7"/>
  <c r="C38" i="7"/>
  <c r="M40" i="7"/>
  <c r="L40" i="7"/>
  <c r="K40" i="7"/>
  <c r="J40" i="7"/>
  <c r="I40" i="7"/>
  <c r="H40" i="7"/>
  <c r="G40" i="7"/>
  <c r="F40" i="7"/>
  <c r="E40" i="7"/>
  <c r="D40" i="7"/>
  <c r="M39" i="7"/>
  <c r="L39" i="7"/>
  <c r="K39" i="7"/>
  <c r="J39" i="7"/>
  <c r="I39" i="7"/>
  <c r="H39" i="7"/>
  <c r="G39" i="7"/>
  <c r="F39" i="7"/>
  <c r="E39" i="7"/>
  <c r="D39" i="7"/>
  <c r="M38" i="7"/>
  <c r="L38" i="7"/>
  <c r="K38" i="7"/>
  <c r="J38" i="7"/>
  <c r="I38" i="7"/>
  <c r="H38" i="7"/>
  <c r="G38" i="7"/>
  <c r="F38" i="7"/>
  <c r="E38" i="7"/>
  <c r="D38" i="7"/>
  <c r="M37" i="7"/>
  <c r="L37" i="7"/>
  <c r="K37" i="7"/>
  <c r="J37" i="7"/>
  <c r="I37" i="7"/>
  <c r="H37" i="7"/>
  <c r="G37" i="7"/>
  <c r="F37" i="7"/>
  <c r="E37" i="7"/>
  <c r="D37" i="7"/>
  <c r="C54" i="7"/>
  <c r="C53" i="7"/>
  <c r="C52" i="7"/>
  <c r="C51" i="7"/>
  <c r="M54" i="7"/>
  <c r="L54" i="7"/>
  <c r="K54" i="7"/>
  <c r="J54" i="7"/>
  <c r="I54" i="7"/>
  <c r="H54" i="7"/>
  <c r="G54" i="7"/>
  <c r="F54" i="7"/>
  <c r="E54" i="7"/>
  <c r="D54" i="7"/>
  <c r="M53" i="7"/>
  <c r="L53" i="7"/>
  <c r="K53" i="7"/>
  <c r="J53" i="7"/>
  <c r="I53" i="7"/>
  <c r="H53" i="7"/>
  <c r="G53" i="7"/>
  <c r="F53" i="7"/>
  <c r="E53" i="7"/>
  <c r="D53" i="7"/>
  <c r="M52" i="7"/>
  <c r="L52" i="7"/>
  <c r="K52" i="7"/>
  <c r="J52" i="7"/>
  <c r="I52" i="7"/>
  <c r="H52" i="7"/>
  <c r="G52" i="7"/>
  <c r="F52" i="7"/>
  <c r="E52" i="7"/>
  <c r="D52" i="7"/>
  <c r="M51" i="7"/>
  <c r="L51" i="7"/>
  <c r="K51" i="7"/>
  <c r="J51" i="7"/>
  <c r="I51" i="7"/>
  <c r="H51" i="7"/>
  <c r="G51" i="7"/>
  <c r="F51" i="7"/>
  <c r="E51" i="7"/>
  <c r="D51" i="7"/>
  <c r="H68" i="7"/>
  <c r="C65" i="7"/>
  <c r="M68" i="7"/>
  <c r="L68" i="7"/>
  <c r="K68" i="7"/>
  <c r="J68" i="7"/>
  <c r="I68" i="7"/>
  <c r="G68" i="7"/>
  <c r="F68" i="7"/>
  <c r="E68" i="7"/>
  <c r="D68" i="7"/>
  <c r="C68" i="7"/>
  <c r="M67" i="7"/>
  <c r="L67" i="7"/>
  <c r="K67" i="7"/>
  <c r="J67" i="7"/>
  <c r="I67" i="7"/>
  <c r="H67" i="7"/>
  <c r="G67" i="7"/>
  <c r="F67" i="7"/>
  <c r="E67" i="7"/>
  <c r="D67" i="7"/>
  <c r="C67" i="7"/>
  <c r="M66" i="7"/>
  <c r="L66" i="7"/>
  <c r="K66" i="7"/>
  <c r="J66" i="7"/>
  <c r="I66" i="7"/>
  <c r="H66" i="7"/>
  <c r="G66" i="7"/>
  <c r="F66" i="7"/>
  <c r="E66" i="7"/>
  <c r="D66" i="7"/>
  <c r="C66" i="7"/>
  <c r="M65" i="7"/>
  <c r="L65" i="7"/>
  <c r="K65" i="7"/>
  <c r="J65" i="7"/>
  <c r="I65" i="7"/>
  <c r="H65" i="7"/>
  <c r="G65" i="7"/>
  <c r="F65" i="7"/>
  <c r="E65" i="7"/>
  <c r="D65" i="7"/>
  <c r="M26" i="7"/>
  <c r="L26" i="7"/>
  <c r="K26" i="7"/>
  <c r="J26" i="7"/>
  <c r="I26" i="7"/>
  <c r="H26" i="7"/>
  <c r="G26" i="7"/>
  <c r="F26" i="7"/>
  <c r="E26" i="7"/>
  <c r="D26" i="7"/>
  <c r="C26" i="7"/>
  <c r="M25" i="7"/>
  <c r="L25" i="7"/>
  <c r="K25" i="7"/>
  <c r="J25" i="7"/>
  <c r="I25" i="7"/>
  <c r="H25" i="7"/>
  <c r="G25" i="7"/>
  <c r="F25" i="7"/>
  <c r="E25" i="7"/>
  <c r="D25" i="7"/>
  <c r="C25" i="7"/>
  <c r="M24" i="7"/>
  <c r="L24" i="7"/>
  <c r="K24" i="7"/>
  <c r="J24" i="7"/>
  <c r="I24" i="7"/>
  <c r="H24" i="7"/>
  <c r="G24" i="7"/>
  <c r="F24" i="7"/>
  <c r="E24" i="7"/>
  <c r="D24" i="7"/>
  <c r="C24" i="7"/>
  <c r="M23" i="7"/>
  <c r="L23" i="7"/>
  <c r="K23" i="7"/>
  <c r="J23" i="7"/>
  <c r="I23" i="7"/>
  <c r="H23" i="7"/>
  <c r="G23" i="7"/>
  <c r="F23" i="7"/>
  <c r="E23" i="7"/>
  <c r="D23" i="7"/>
  <c r="C23" i="7"/>
</calcChain>
</file>

<file path=xl/sharedStrings.xml><?xml version="1.0" encoding="utf-8"?>
<sst xmlns="http://schemas.openxmlformats.org/spreadsheetml/2006/main" count="1743" uniqueCount="73">
  <si>
    <t>CC</t>
  </si>
  <si>
    <t>NC</t>
  </si>
  <si>
    <t>ND</t>
  </si>
  <si>
    <t>RC</t>
  </si>
  <si>
    <t>Mean</t>
  </si>
  <si>
    <t>patient</t>
  </si>
  <si>
    <t>C15230</t>
  </si>
  <si>
    <t>C15231</t>
  </si>
  <si>
    <t>C15232</t>
  </si>
  <si>
    <t>C15233</t>
  </si>
  <si>
    <t>C15237</t>
  </si>
  <si>
    <t>C15239</t>
  </si>
  <si>
    <t>C15241</t>
  </si>
  <si>
    <t>C15243</t>
  </si>
  <si>
    <t>C15244</t>
  </si>
  <si>
    <t>C15245</t>
  </si>
  <si>
    <t>C15246</t>
  </si>
  <si>
    <t>Freeze time (% total)</t>
  </si>
  <si>
    <t>Freeze time total (secs)</t>
  </si>
  <si>
    <t>CC stride length</t>
  </si>
  <si>
    <t>NC stride length</t>
  </si>
  <si>
    <t xml:space="preserve">RC stride length </t>
  </si>
  <si>
    <t>Step length (TUG)</t>
  </si>
  <si>
    <t>Stage B</t>
  </si>
  <si>
    <t>Stage C</t>
  </si>
  <si>
    <t>Step frequency (TUG)</t>
  </si>
  <si>
    <t>No. Freezes (total)</t>
  </si>
  <si>
    <t>Symmetry (total)</t>
  </si>
  <si>
    <t>Step frequency total</t>
  </si>
  <si>
    <t>Completion time (total)</t>
  </si>
  <si>
    <t>2B15230</t>
  </si>
  <si>
    <t>2B15231</t>
  </si>
  <si>
    <t>2B15234</t>
  </si>
  <si>
    <t>2B15235</t>
  </si>
  <si>
    <t>2B15237</t>
  </si>
  <si>
    <t>2B15241</t>
  </si>
  <si>
    <t>2B15242</t>
  </si>
  <si>
    <t>2B15243</t>
  </si>
  <si>
    <t>B15230</t>
  </si>
  <si>
    <t>B15231</t>
  </si>
  <si>
    <t>B15234</t>
  </si>
  <si>
    <t>B15235</t>
  </si>
  <si>
    <t>B15237</t>
  </si>
  <si>
    <t>B15241</t>
  </si>
  <si>
    <t>B15242</t>
  </si>
  <si>
    <t>B15243</t>
  </si>
  <si>
    <t>Observer A</t>
  </si>
  <si>
    <t>Observer B</t>
  </si>
  <si>
    <t>Observer C</t>
  </si>
  <si>
    <t>Intervention</t>
  </si>
  <si>
    <t xml:space="preserve">Participant </t>
  </si>
  <si>
    <t>P0</t>
  </si>
  <si>
    <t>P1</t>
  </si>
  <si>
    <t>P2</t>
  </si>
  <si>
    <t>P3</t>
  </si>
  <si>
    <t>P4</t>
  </si>
  <si>
    <t>P5</t>
  </si>
  <si>
    <t>P6</t>
  </si>
  <si>
    <t>P7</t>
  </si>
  <si>
    <t>P8</t>
  </si>
  <si>
    <t>P9</t>
  </si>
  <si>
    <t>P11</t>
  </si>
  <si>
    <t>Individual Observer Scores</t>
  </si>
  <si>
    <t>Mean Observer Scores</t>
  </si>
  <si>
    <t>P12</t>
  </si>
  <si>
    <t>P13</t>
  </si>
  <si>
    <t>P14</t>
  </si>
  <si>
    <t>P15</t>
  </si>
  <si>
    <t>P16</t>
  </si>
  <si>
    <t>Participant</t>
  </si>
  <si>
    <t>Step frequency TUG</t>
  </si>
  <si>
    <t>Step length TUG</t>
  </si>
  <si>
    <t>Device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</si>
</sst>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2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Arial"/>
      <family val="2"/>
    </font>
    <font>
      <sz val="11"/>
      <color theme="1"/>
      <name val="Calibri"/>
      <family val="2"/>
    </font>
    <font>
      <sz val="10"/>
      <color theme="1"/>
      <name val="Arial"/>
    </font>
    <font>
      <sz val="11"/>
      <color theme="1"/>
      <name val="Calibri"/>
    </font>
    <font>
      <sz val="10"/>
      <name val="Arial"/>
    </font>
    <font>
      <sz val="8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0">
    <xf numFmtId="0" fontId="0" fillId="0" borderId="0" xfId="0"/>
    <xf numFmtId="0" fontId="0" fillId="0" borderId="10" xfId="0" applyBorder="1"/>
    <xf numFmtId="0" fontId="0" fillId="0" borderId="11" xfId="0" applyBorder="1"/>
    <xf numFmtId="164" fontId="19" fillId="0" borderId="0" xfId="0" applyNumberFormat="1" applyFont="1" applyAlignment="1">
      <alignment horizontal="right"/>
    </xf>
    <xf numFmtId="0" fontId="20" fillId="0" borderId="0" xfId="0" applyFont="1"/>
    <xf numFmtId="0" fontId="21" fillId="0" borderId="0" xfId="0" applyFont="1"/>
    <xf numFmtId="0" fontId="22" fillId="0" borderId="0" xfId="0" applyFont="1"/>
    <xf numFmtId="0" fontId="0" fillId="0" borderId="10" xfId="0" applyBorder="1" applyAlignment="1">
      <alignment horizontal="center"/>
    </xf>
    <xf numFmtId="2" fontId="0" fillId="0" borderId="10" xfId="0" applyNumberFormat="1" applyBorder="1" applyAlignment="1">
      <alignment horizontal="center"/>
    </xf>
    <xf numFmtId="0" fontId="0" fillId="0" borderId="12" xfId="0" applyBorder="1"/>
    <xf numFmtId="0" fontId="0" fillId="0" borderId="13" xfId="0" applyBorder="1"/>
    <xf numFmtId="0" fontId="0" fillId="0" borderId="15" xfId="0" applyBorder="1"/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/>
    <xf numFmtId="2" fontId="0" fillId="0" borderId="18" xfId="0" applyNumberFormat="1" applyBorder="1" applyAlignment="1">
      <alignment horizontal="center"/>
    </xf>
    <xf numFmtId="0" fontId="0" fillId="0" borderId="18" xfId="0" applyBorder="1"/>
    <xf numFmtId="0" fontId="0" fillId="0" borderId="19" xfId="0" applyBorder="1"/>
    <xf numFmtId="0" fontId="0" fillId="0" borderId="20" xfId="0" applyBorder="1"/>
    <xf numFmtId="0" fontId="0" fillId="0" borderId="21" xfId="0" applyBorder="1"/>
    <xf numFmtId="0" fontId="16" fillId="0" borderId="17" xfId="0" applyFont="1" applyBorder="1"/>
    <xf numFmtId="0" fontId="16" fillId="0" borderId="14" xfId="0" applyFont="1" applyBorder="1"/>
    <xf numFmtId="0" fontId="0" fillId="0" borderId="22" xfId="0" applyBorder="1"/>
    <xf numFmtId="0" fontId="0" fillId="0" borderId="23" xfId="0" applyBorder="1"/>
    <xf numFmtId="0" fontId="0" fillId="0" borderId="16" xfId="0" applyBorder="1"/>
    <xf numFmtId="0" fontId="0" fillId="0" borderId="0" xfId="0" applyAlignment="1">
      <alignment horizontal="center"/>
    </xf>
    <xf numFmtId="0" fontId="0" fillId="0" borderId="13" xfId="0" applyBorder="1" applyAlignment="1">
      <alignment horizontal="center"/>
    </xf>
    <xf numFmtId="0" fontId="0" fillId="0" borderId="12" xfId="0" applyBorder="1" applyAlignment="1">
      <alignment horizontal="center"/>
    </xf>
    <xf numFmtId="0" fontId="18" fillId="0" borderId="10" xfId="0" applyFont="1" applyBorder="1"/>
    <xf numFmtId="0" fontId="18" fillId="0" borderId="18" xfId="0" applyFont="1" applyBorder="1"/>
    <xf numFmtId="0" fontId="18" fillId="0" borderId="20" xfId="0" applyFont="1" applyBorder="1"/>
    <xf numFmtId="0" fontId="18" fillId="0" borderId="21" xfId="0" applyFont="1" applyBorder="1"/>
    <xf numFmtId="0" fontId="0" fillId="0" borderId="24" xfId="0" applyBorder="1"/>
    <xf numFmtId="0" fontId="19" fillId="0" borderId="10" xfId="0" applyFont="1" applyBorder="1"/>
    <xf numFmtId="164" fontId="19" fillId="0" borderId="10" xfId="0" applyNumberFormat="1" applyFont="1" applyBorder="1" applyAlignment="1">
      <alignment horizontal="right"/>
    </xf>
    <xf numFmtId="164" fontId="19" fillId="0" borderId="20" xfId="0" applyNumberFormat="1" applyFont="1" applyBorder="1" applyAlignment="1">
      <alignment horizontal="right"/>
    </xf>
    <xf numFmtId="2" fontId="0" fillId="0" borderId="15" xfId="0" applyNumberFormat="1" applyBorder="1"/>
    <xf numFmtId="2" fontId="0" fillId="0" borderId="10" xfId="0" applyNumberFormat="1" applyBorder="1"/>
    <xf numFmtId="2" fontId="0" fillId="0" borderId="20" xfId="0" applyNumberFormat="1" applyBorder="1"/>
    <xf numFmtId="2" fontId="16" fillId="0" borderId="10" xfId="0" applyNumberFormat="1" applyFont="1" applyBorder="1"/>
    <xf numFmtId="2" fontId="0" fillId="0" borderId="11" xfId="0" applyNumberFormat="1" applyBorder="1"/>
    <xf numFmtId="2" fontId="0" fillId="0" borderId="13" xfId="0" applyNumberFormat="1" applyBorder="1"/>
    <xf numFmtId="2" fontId="0" fillId="0" borderId="12" xfId="0" applyNumberFormat="1" applyBorder="1"/>
    <xf numFmtId="2" fontId="0" fillId="0" borderId="0" xfId="0" applyNumberFormat="1"/>
    <xf numFmtId="164" fontId="0" fillId="0" borderId="10" xfId="0" applyNumberFormat="1" applyBorder="1"/>
    <xf numFmtId="164" fontId="16" fillId="0" borderId="10" xfId="0" applyNumberFormat="1" applyFont="1" applyBorder="1"/>
    <xf numFmtId="164" fontId="0" fillId="0" borderId="20" xfId="0" applyNumberFormat="1" applyBorder="1"/>
    <xf numFmtId="164" fontId="0" fillId="0" borderId="13" xfId="0" applyNumberFormat="1" applyBorder="1"/>
    <xf numFmtId="164" fontId="0" fillId="0" borderId="12" xfId="0" applyNumberFormat="1" applyBorder="1"/>
    <xf numFmtId="164" fontId="0" fillId="0" borderId="15" xfId="0" applyNumberFormat="1" applyBorder="1"/>
    <xf numFmtId="164" fontId="18" fillId="0" borderId="10" xfId="0" applyNumberFormat="1" applyFont="1" applyBorder="1"/>
    <xf numFmtId="164" fontId="18" fillId="0" borderId="20" xfId="0" applyNumberFormat="1" applyFont="1" applyBorder="1"/>
    <xf numFmtId="164" fontId="20" fillId="0" borderId="20" xfId="0" applyNumberFormat="1" applyFont="1" applyBorder="1"/>
    <xf numFmtId="164" fontId="0" fillId="0" borderId="11" xfId="0" applyNumberFormat="1" applyBorder="1"/>
    <xf numFmtId="2" fontId="18" fillId="0" borderId="10" xfId="0" applyNumberFormat="1" applyFont="1" applyBorder="1"/>
    <xf numFmtId="2" fontId="20" fillId="0" borderId="10" xfId="0" applyNumberFormat="1" applyFont="1" applyBorder="1"/>
    <xf numFmtId="2" fontId="18" fillId="0" borderId="20" xfId="0" applyNumberFormat="1" applyFont="1" applyBorder="1"/>
    <xf numFmtId="2" fontId="20" fillId="0" borderId="20" xfId="0" applyNumberFormat="1" applyFont="1" applyBorder="1"/>
    <xf numFmtId="0" fontId="0" fillId="0" borderId="15" xfId="0" applyBorder="1" applyAlignment="1">
      <alignment horizontal="center"/>
    </xf>
    <xf numFmtId="164" fontId="0" fillId="0" borderId="15" xfId="0" applyNumberFormat="1" applyBorder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Relationship Id="rId14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6F4ABD-86E3-4992-A210-4561A9D03100}">
  <dimension ref="A1:AU82"/>
  <sheetViews>
    <sheetView tabSelected="1" zoomScale="55" zoomScaleNormal="55" workbookViewId="0">
      <pane ySplit="1" topLeftCell="A2" activePane="bottomLeft" state="frozen"/>
      <selection pane="bottomLeft" activeCell="A56" sqref="A56"/>
    </sheetView>
  </sheetViews>
  <sheetFormatPr defaultColWidth="9.140625" defaultRowHeight="15" x14ac:dyDescent="0.25"/>
  <cols>
    <col min="1" max="1" width="26.42578125" bestFit="1" customWidth="1"/>
    <col min="2" max="2" width="12.42578125" customWidth="1"/>
    <col min="16" max="16" width="18.140625" bestFit="1" customWidth="1"/>
    <col min="17" max="17" width="12" bestFit="1" customWidth="1"/>
    <col min="21" max="21" width="12" bestFit="1" customWidth="1"/>
    <col min="30" max="30" width="18.140625" bestFit="1" customWidth="1"/>
    <col min="31" max="31" width="12" bestFit="1" customWidth="1"/>
    <col min="44" max="44" width="13.140625" customWidth="1"/>
    <col min="45" max="45" width="11.140625" customWidth="1"/>
  </cols>
  <sheetData>
    <row r="1" spans="1:47" ht="15.75" thickBot="1" x14ac:dyDescent="0.3">
      <c r="A1" s="9"/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</row>
    <row r="2" spans="1:47" x14ac:dyDescent="0.25">
      <c r="A2" s="21" t="s">
        <v>62</v>
      </c>
      <c r="B2" s="11" t="s">
        <v>46</v>
      </c>
      <c r="C2" s="36" t="s">
        <v>51</v>
      </c>
      <c r="D2" s="36" t="s">
        <v>52</v>
      </c>
      <c r="E2" s="36" t="s">
        <v>53</v>
      </c>
      <c r="F2" s="36" t="s">
        <v>54</v>
      </c>
      <c r="G2" s="36" t="s">
        <v>55</v>
      </c>
      <c r="H2" s="36" t="s">
        <v>56</v>
      </c>
      <c r="I2" s="36" t="s">
        <v>57</v>
      </c>
      <c r="J2" s="36" t="s">
        <v>58</v>
      </c>
      <c r="K2" s="36" t="s">
        <v>59</v>
      </c>
      <c r="L2" s="36" t="s">
        <v>60</v>
      </c>
      <c r="M2" s="36" t="s">
        <v>61</v>
      </c>
      <c r="N2" s="36"/>
      <c r="O2" s="36"/>
      <c r="P2" s="36" t="s">
        <v>47</v>
      </c>
      <c r="Q2" s="36" t="s">
        <v>51</v>
      </c>
      <c r="R2" s="36" t="s">
        <v>52</v>
      </c>
      <c r="S2" s="36" t="s">
        <v>53</v>
      </c>
      <c r="T2" s="36" t="s">
        <v>54</v>
      </c>
      <c r="U2" s="36" t="s">
        <v>55</v>
      </c>
      <c r="V2" s="36" t="s">
        <v>56</v>
      </c>
      <c r="W2" s="36" t="s">
        <v>57</v>
      </c>
      <c r="X2" s="36" t="s">
        <v>58</v>
      </c>
      <c r="Y2" s="36" t="s">
        <v>59</v>
      </c>
      <c r="Z2" s="36" t="s">
        <v>60</v>
      </c>
      <c r="AA2" s="36" t="s">
        <v>61</v>
      </c>
      <c r="AB2" s="36"/>
      <c r="AC2" s="36"/>
      <c r="AD2" s="36" t="s">
        <v>48</v>
      </c>
      <c r="AE2" s="36" t="s">
        <v>51</v>
      </c>
      <c r="AF2" s="36" t="s">
        <v>52</v>
      </c>
      <c r="AG2" s="36" t="s">
        <v>53</v>
      </c>
      <c r="AH2" s="36" t="s">
        <v>54</v>
      </c>
      <c r="AI2" s="36" t="s">
        <v>55</v>
      </c>
      <c r="AJ2" s="36" t="s">
        <v>56</v>
      </c>
      <c r="AK2" s="36" t="s">
        <v>57</v>
      </c>
      <c r="AL2" s="36" t="s">
        <v>58</v>
      </c>
      <c r="AM2" s="36" t="s">
        <v>59</v>
      </c>
      <c r="AN2" s="36" t="s">
        <v>60</v>
      </c>
      <c r="AO2" s="36" t="s">
        <v>61</v>
      </c>
      <c r="AP2" s="11"/>
      <c r="AQ2" s="11"/>
      <c r="AR2" s="12" t="s">
        <v>49</v>
      </c>
      <c r="AS2" s="12" t="s">
        <v>46</v>
      </c>
      <c r="AT2" s="12" t="s">
        <v>47</v>
      </c>
      <c r="AU2" s="13" t="s">
        <v>48</v>
      </c>
    </row>
    <row r="3" spans="1:47" x14ac:dyDescent="0.25">
      <c r="A3" s="14" t="s">
        <v>28</v>
      </c>
      <c r="B3" s="1" t="s">
        <v>2</v>
      </c>
      <c r="C3" s="37">
        <v>123.04</v>
      </c>
      <c r="D3" s="37">
        <v>92.75</v>
      </c>
      <c r="E3" s="37">
        <v>85.48</v>
      </c>
      <c r="F3" s="37">
        <v>111.79</v>
      </c>
      <c r="G3" s="37">
        <v>119.46</v>
      </c>
      <c r="H3" s="37">
        <v>100.37</v>
      </c>
      <c r="I3" s="37">
        <v>91.59</v>
      </c>
      <c r="J3" s="37">
        <v>95.41</v>
      </c>
      <c r="K3" s="37">
        <v>103.6</v>
      </c>
      <c r="L3" s="37">
        <v>94.45</v>
      </c>
      <c r="M3" s="37">
        <v>108.22</v>
      </c>
      <c r="N3" s="37"/>
      <c r="O3" s="37"/>
      <c r="P3" s="37" t="s">
        <v>2</v>
      </c>
      <c r="Q3" s="37">
        <v>124.84143436156059</v>
      </c>
      <c r="R3" s="37">
        <v>91.782502044153716</v>
      </c>
      <c r="S3" s="37">
        <v>86.397018038206383</v>
      </c>
      <c r="T3" s="37">
        <v>105.74766219011275</v>
      </c>
      <c r="U3" s="37">
        <v>116.700342000977</v>
      </c>
      <c r="V3" s="37">
        <v>101.71946495780891</v>
      </c>
      <c r="W3" s="37">
        <v>89.2185316564549</v>
      </c>
      <c r="X3" s="37">
        <v>92.824142754206761</v>
      </c>
      <c r="Y3" s="37">
        <v>104.44934882632801</v>
      </c>
      <c r="Z3" s="37">
        <v>93.261866099527225</v>
      </c>
      <c r="AA3" s="37">
        <v>99.909316794399743</v>
      </c>
      <c r="AB3" s="37"/>
      <c r="AC3" s="37"/>
      <c r="AD3" s="37" t="s">
        <v>2</v>
      </c>
      <c r="AE3" s="37">
        <v>117.85594452522091</v>
      </c>
      <c r="AF3" s="37">
        <v>89.65476749647722</v>
      </c>
      <c r="AG3" s="37">
        <v>83.155544405418993</v>
      </c>
      <c r="AH3" s="37">
        <v>105.84941972356681</v>
      </c>
      <c r="AI3" s="37">
        <v>121.7324095288045</v>
      </c>
      <c r="AJ3" s="37">
        <v>101.12231930103199</v>
      </c>
      <c r="AK3" s="37">
        <v>89.113162980459521</v>
      </c>
      <c r="AL3" s="37">
        <v>93.092454835281615</v>
      </c>
      <c r="AM3" s="37">
        <v>106.58649904345449</v>
      </c>
      <c r="AN3" s="37">
        <v>96.544038086994206</v>
      </c>
      <c r="AO3" s="37">
        <v>110.9619140625</v>
      </c>
      <c r="AP3" s="1"/>
      <c r="AQ3" s="1"/>
      <c r="AR3" s="7" t="s">
        <v>2</v>
      </c>
      <c r="AS3" s="8">
        <f>AVERAGE(C3:M3)</f>
        <v>102.37818181818183</v>
      </c>
      <c r="AT3" s="8">
        <f>AVERAGE(Q3:AA3)</f>
        <v>100.62287542943054</v>
      </c>
      <c r="AU3" s="15">
        <f>AVERAGE(AE3:AO3)</f>
        <v>101.42440672629185</v>
      </c>
    </row>
    <row r="4" spans="1:47" x14ac:dyDescent="0.25">
      <c r="A4" s="14" t="s">
        <v>28</v>
      </c>
      <c r="B4" s="1" t="s">
        <v>1</v>
      </c>
      <c r="C4" s="37">
        <v>118.81</v>
      </c>
      <c r="D4" s="37">
        <v>103.48</v>
      </c>
      <c r="E4" s="37">
        <v>73.72</v>
      </c>
      <c r="F4" s="37">
        <v>115.41</v>
      </c>
      <c r="G4" s="37">
        <v>120.06</v>
      </c>
      <c r="H4" s="37">
        <v>92.9</v>
      </c>
      <c r="I4" s="37">
        <v>90.89</v>
      </c>
      <c r="J4" s="37">
        <v>96.38</v>
      </c>
      <c r="K4" s="37">
        <v>107.7</v>
      </c>
      <c r="L4" s="37">
        <v>40.85</v>
      </c>
      <c r="M4" s="37">
        <v>107.81</v>
      </c>
      <c r="N4" s="37"/>
      <c r="O4" s="37"/>
      <c r="P4" s="37" t="s">
        <v>1</v>
      </c>
      <c r="Q4" s="37">
        <v>122.058270330076</v>
      </c>
      <c r="R4" s="37">
        <v>102.237614463489</v>
      </c>
      <c r="S4" s="37">
        <v>71.035475095846394</v>
      </c>
      <c r="T4" s="37">
        <v>111.07594936708861</v>
      </c>
      <c r="U4" s="37">
        <v>118.25823630762805</v>
      </c>
      <c r="V4" s="37">
        <v>91.659833665221981</v>
      </c>
      <c r="W4" s="37">
        <v>88.440821080215457</v>
      </c>
      <c r="X4" s="37">
        <v>96.041308089500859</v>
      </c>
      <c r="Y4" s="37">
        <v>105.547946575959</v>
      </c>
      <c r="Z4" s="37">
        <v>37.697581351603098</v>
      </c>
      <c r="AA4" s="37">
        <v>104.176684296616</v>
      </c>
      <c r="AB4" s="37"/>
      <c r="AC4" s="37"/>
      <c r="AD4" s="37" t="s">
        <v>1</v>
      </c>
      <c r="AE4" s="37">
        <v>124.276640666237</v>
      </c>
      <c r="AF4" s="37">
        <v>100.09249471458774</v>
      </c>
      <c r="AG4" s="37">
        <v>70.631935838705601</v>
      </c>
      <c r="AH4" s="37">
        <v>111.10419519482137</v>
      </c>
      <c r="AI4" s="37">
        <v>118.72313659712759</v>
      </c>
      <c r="AJ4" s="37">
        <v>90.998903999629533</v>
      </c>
      <c r="AK4" s="37">
        <v>91.888825865002829</v>
      </c>
      <c r="AL4" s="37">
        <v>96.453228644916749</v>
      </c>
      <c r="AM4" s="37">
        <v>106.36231180184555</v>
      </c>
      <c r="AN4" s="37">
        <v>38.518354893487775</v>
      </c>
      <c r="AO4" s="37">
        <v>109.637412891986</v>
      </c>
      <c r="AP4" s="1"/>
      <c r="AQ4" s="1"/>
      <c r="AR4" s="7" t="s">
        <v>1</v>
      </c>
      <c r="AS4" s="8">
        <f t="shared" ref="AS4:AS6" si="0">AVERAGE(C4:M4)</f>
        <v>97.091818181818184</v>
      </c>
      <c r="AT4" s="8">
        <f t="shared" ref="AT4:AT6" si="1">AVERAGE(Q4:AA4)</f>
        <v>95.29361096574948</v>
      </c>
      <c r="AU4" s="15">
        <f t="shared" ref="AU4:AU5" si="2">AVERAGE(AE4:AO4)</f>
        <v>96.24431282803161</v>
      </c>
    </row>
    <row r="5" spans="1:47" x14ac:dyDescent="0.25">
      <c r="A5" s="14" t="s">
        <v>28</v>
      </c>
      <c r="B5" s="1" t="s">
        <v>3</v>
      </c>
      <c r="C5" s="37">
        <v>119.01</v>
      </c>
      <c r="D5" s="37">
        <v>98.1</v>
      </c>
      <c r="E5" s="37">
        <v>86.59</v>
      </c>
      <c r="F5" s="37">
        <v>92.05</v>
      </c>
      <c r="G5" s="37">
        <v>99.2</v>
      </c>
      <c r="H5" s="37">
        <v>94.81</v>
      </c>
      <c r="I5" s="37">
        <v>78.239999999999995</v>
      </c>
      <c r="J5" s="37">
        <v>65.67</v>
      </c>
      <c r="K5" s="37">
        <v>93.14</v>
      </c>
      <c r="L5" s="37">
        <v>64.84</v>
      </c>
      <c r="M5" s="37">
        <v>110.2</v>
      </c>
      <c r="N5" s="37"/>
      <c r="O5" s="37"/>
      <c r="P5" s="37" t="s">
        <v>3</v>
      </c>
      <c r="Q5" s="37">
        <v>110.80160171114484</v>
      </c>
      <c r="R5" s="37">
        <v>97.748815165876792</v>
      </c>
      <c r="S5" s="37">
        <v>73.584578980781444</v>
      </c>
      <c r="T5" s="37">
        <v>101.851419337135</v>
      </c>
      <c r="U5" s="37">
        <v>105.1002</v>
      </c>
      <c r="V5" s="37">
        <v>95.46134663341644</v>
      </c>
      <c r="W5" s="37">
        <v>85.828138913624002</v>
      </c>
      <c r="X5" s="37">
        <v>75.038062785470899</v>
      </c>
      <c r="Y5" s="37">
        <v>90.359408033826995</v>
      </c>
      <c r="Z5" s="37">
        <v>65.707627341381794</v>
      </c>
      <c r="AA5" s="37">
        <v>109.182214351767</v>
      </c>
      <c r="AB5" s="37"/>
      <c r="AC5" s="37"/>
      <c r="AD5" s="37" t="s">
        <v>3</v>
      </c>
      <c r="AE5" s="37">
        <v>115.22164680228957</v>
      </c>
      <c r="AF5" s="37">
        <v>97.074785814247178</v>
      </c>
      <c r="AG5" s="37">
        <v>87.321067836740013</v>
      </c>
      <c r="AH5" s="37">
        <v>93.424362199065754</v>
      </c>
      <c r="AI5" s="37">
        <v>101.457208576792</v>
      </c>
      <c r="AJ5" s="37">
        <v>92.751382816840163</v>
      </c>
      <c r="AK5" s="37">
        <v>73.444700460829495</v>
      </c>
      <c r="AL5" s="37">
        <v>61.664953751284692</v>
      </c>
      <c r="AM5" s="37">
        <v>90.187891440501048</v>
      </c>
      <c r="AN5" s="37">
        <v>63.134271346217901</v>
      </c>
      <c r="AO5" s="37">
        <v>111.09924153402415</v>
      </c>
      <c r="AP5" s="1"/>
      <c r="AQ5" s="1"/>
      <c r="AR5" s="7" t="s">
        <v>3</v>
      </c>
      <c r="AS5" s="8">
        <f t="shared" si="0"/>
        <v>91.077272727272728</v>
      </c>
      <c r="AT5" s="8">
        <f t="shared" si="1"/>
        <v>91.87849211403865</v>
      </c>
      <c r="AU5" s="15">
        <f t="shared" si="2"/>
        <v>89.70741023443928</v>
      </c>
    </row>
    <row r="6" spans="1:47" ht="15.75" thickBot="1" x14ac:dyDescent="0.3">
      <c r="A6" s="14" t="s">
        <v>28</v>
      </c>
      <c r="B6" s="1" t="s">
        <v>0</v>
      </c>
      <c r="C6" s="37">
        <v>104.56</v>
      </c>
      <c r="D6" s="37">
        <v>95.08</v>
      </c>
      <c r="E6" s="37">
        <v>84.32</v>
      </c>
      <c r="F6" s="37">
        <v>75.72</v>
      </c>
      <c r="G6" s="37">
        <v>102.12</v>
      </c>
      <c r="H6" s="37">
        <v>88.7</v>
      </c>
      <c r="I6" s="37">
        <v>86.34</v>
      </c>
      <c r="J6" s="37">
        <v>90.85</v>
      </c>
      <c r="K6" s="37">
        <v>83.68</v>
      </c>
      <c r="L6" s="37">
        <v>73.36</v>
      </c>
      <c r="M6" s="37">
        <v>95.87</v>
      </c>
      <c r="N6" s="37"/>
      <c r="O6" s="37"/>
      <c r="P6" s="38" t="s">
        <v>0</v>
      </c>
      <c r="Q6" s="37">
        <v>104.50632198737947</v>
      </c>
      <c r="R6" s="37">
        <v>89.504034427111307</v>
      </c>
      <c r="S6" s="37">
        <v>79.15177527296899</v>
      </c>
      <c r="T6" s="37">
        <v>72.385917328589798</v>
      </c>
      <c r="U6" s="37">
        <v>103.1985515992758</v>
      </c>
      <c r="V6" s="37">
        <v>83.942715131143729</v>
      </c>
      <c r="W6" s="37">
        <v>84.548016606563834</v>
      </c>
      <c r="X6" s="37">
        <v>89.866649487856719</v>
      </c>
      <c r="Y6" s="37">
        <v>79.964909912949594</v>
      </c>
      <c r="Z6" s="37">
        <v>82.887307964389166</v>
      </c>
      <c r="AA6" s="37">
        <v>96.940608735294973</v>
      </c>
      <c r="AB6" s="37"/>
      <c r="AC6" s="37"/>
      <c r="AD6" s="38" t="s">
        <v>0</v>
      </c>
      <c r="AE6" s="37">
        <v>104.63538318691522</v>
      </c>
      <c r="AF6" s="37">
        <v>93.855839416058402</v>
      </c>
      <c r="AG6" s="37">
        <v>83.792714245988265</v>
      </c>
      <c r="AH6" s="37">
        <v>73.156405190366854</v>
      </c>
      <c r="AI6" s="37">
        <v>103.70550063678816</v>
      </c>
      <c r="AJ6" s="37">
        <v>85.220697056203576</v>
      </c>
      <c r="AK6" s="37">
        <v>84.632651823090455</v>
      </c>
      <c r="AL6" s="37">
        <v>89.76129414085618</v>
      </c>
      <c r="AM6" s="37">
        <v>80.50818669746586</v>
      </c>
      <c r="AN6" s="37">
        <v>71.419586577031126</v>
      </c>
      <c r="AO6" s="37">
        <v>96.331469564299994</v>
      </c>
      <c r="AP6" s="1"/>
      <c r="AQ6" s="1"/>
      <c r="AR6" s="7" t="s">
        <v>0</v>
      </c>
      <c r="AS6" s="8">
        <f t="shared" si="0"/>
        <v>89.145454545454555</v>
      </c>
      <c r="AT6" s="8">
        <f t="shared" si="1"/>
        <v>87.899709859411217</v>
      </c>
      <c r="AU6" s="15">
        <f>AVERAGE(AE6:AO6)</f>
        <v>87.910884412278563</v>
      </c>
    </row>
    <row r="7" spans="1:47" x14ac:dyDescent="0.25">
      <c r="A7" s="14"/>
      <c r="B7" s="1"/>
      <c r="C7" s="37"/>
      <c r="D7" s="37"/>
      <c r="E7" s="37"/>
      <c r="F7" s="37"/>
      <c r="G7" s="37"/>
      <c r="H7" s="37"/>
      <c r="I7" s="37"/>
      <c r="J7" s="37"/>
      <c r="K7" s="37"/>
      <c r="L7" s="37"/>
      <c r="M7" s="37"/>
      <c r="N7" s="37"/>
      <c r="O7" s="37"/>
      <c r="P7" s="37"/>
      <c r="Q7" s="37"/>
      <c r="R7" s="37"/>
      <c r="S7" s="37"/>
      <c r="T7" s="37"/>
      <c r="U7" s="37"/>
      <c r="V7" s="37"/>
      <c r="W7" s="37"/>
      <c r="X7" s="37"/>
      <c r="Y7" s="37"/>
      <c r="Z7" s="37"/>
      <c r="AA7" s="37"/>
      <c r="AB7" s="37"/>
      <c r="AC7" s="37"/>
      <c r="AD7" s="37"/>
      <c r="AE7" s="37"/>
      <c r="AF7" s="37"/>
      <c r="AG7" s="37"/>
      <c r="AH7" s="37"/>
      <c r="AI7" s="37"/>
      <c r="AJ7" s="37"/>
      <c r="AK7" s="37"/>
      <c r="AL7" s="37"/>
      <c r="AM7" s="37"/>
      <c r="AN7" s="37"/>
      <c r="AO7" s="37"/>
      <c r="AP7" s="1"/>
      <c r="AQ7" s="1"/>
      <c r="AR7" s="1"/>
      <c r="AS7" s="1"/>
      <c r="AT7" s="1"/>
      <c r="AU7" s="16"/>
    </row>
    <row r="8" spans="1:47" x14ac:dyDescent="0.25">
      <c r="A8" s="20" t="s">
        <v>63</v>
      </c>
      <c r="B8" s="1"/>
      <c r="C8" s="37" t="s">
        <v>51</v>
      </c>
      <c r="D8" s="37" t="s">
        <v>52</v>
      </c>
      <c r="E8" s="37" t="s">
        <v>53</v>
      </c>
      <c r="F8" s="37" t="s">
        <v>54</v>
      </c>
      <c r="G8" s="37" t="s">
        <v>55</v>
      </c>
      <c r="H8" s="37" t="s">
        <v>56</v>
      </c>
      <c r="I8" s="37" t="s">
        <v>57</v>
      </c>
      <c r="J8" s="37" t="s">
        <v>58</v>
      </c>
      <c r="K8" s="37" t="s">
        <v>59</v>
      </c>
      <c r="L8" s="37" t="s">
        <v>60</v>
      </c>
      <c r="M8" s="37" t="s">
        <v>61</v>
      </c>
      <c r="N8" s="37"/>
      <c r="O8" s="37"/>
      <c r="P8" s="39"/>
      <c r="Q8" s="37"/>
      <c r="R8" s="37"/>
      <c r="S8" s="37"/>
      <c r="T8" s="37"/>
      <c r="U8" s="37"/>
      <c r="V8" s="37"/>
      <c r="W8" s="37"/>
      <c r="X8" s="37"/>
      <c r="Y8" s="37"/>
      <c r="Z8" s="37"/>
      <c r="AA8" s="37"/>
      <c r="AB8" s="37"/>
      <c r="AC8" s="37"/>
      <c r="AD8" s="39"/>
      <c r="AE8" s="37"/>
      <c r="AF8" s="37"/>
      <c r="AG8" s="37"/>
      <c r="AH8" s="37"/>
      <c r="AI8" s="37"/>
      <c r="AJ8" s="37"/>
      <c r="AK8" s="37"/>
      <c r="AL8" s="37"/>
      <c r="AM8" s="37"/>
      <c r="AN8" s="37"/>
      <c r="AO8" s="37"/>
      <c r="AP8" s="1"/>
      <c r="AQ8" s="1"/>
      <c r="AR8" s="1"/>
      <c r="AS8" s="1"/>
      <c r="AT8" s="1"/>
      <c r="AU8" s="16"/>
    </row>
    <row r="9" spans="1:47" x14ac:dyDescent="0.25">
      <c r="A9" s="14" t="s">
        <v>28</v>
      </c>
      <c r="B9" s="1" t="s">
        <v>2</v>
      </c>
      <c r="C9" s="37">
        <f>(AVERAGE(C3,Q3,AE3))</f>
        <v>121.91245962892715</v>
      </c>
      <c r="D9" s="37">
        <f t="shared" ref="D9:D12" si="3">(AVERAGE(D3,R3,AF3))</f>
        <v>91.395756513543645</v>
      </c>
      <c r="E9" s="37">
        <f t="shared" ref="E9:E12" si="4">(AVERAGE(E3,S3,AG3))</f>
        <v>85.010854147875122</v>
      </c>
      <c r="F9" s="37">
        <f t="shared" ref="F9:F12" si="5">(AVERAGE(F3,T3,AH3))</f>
        <v>107.79569397122653</v>
      </c>
      <c r="G9" s="37">
        <f t="shared" ref="G9:G12" si="6">(AVERAGE(G3,U3,AI3))</f>
        <v>119.2975838432605</v>
      </c>
      <c r="H9" s="37">
        <f t="shared" ref="H9:H12" si="7">(AVERAGE(H3,V3,AJ3))</f>
        <v>101.07059475294697</v>
      </c>
      <c r="I9" s="37">
        <f t="shared" ref="I9:I12" si="8">(AVERAGE(I3,W3,AK3))</f>
        <v>89.973898212304803</v>
      </c>
      <c r="J9" s="37">
        <f t="shared" ref="J9:J12" si="9">(AVERAGE(J3,X3,AL3))</f>
        <v>93.775532529829448</v>
      </c>
      <c r="K9" s="37">
        <f t="shared" ref="K9:K12" si="10">(AVERAGE(K3,Y3,AM3))</f>
        <v>104.87861595659417</v>
      </c>
      <c r="L9" s="37">
        <f t="shared" ref="L9:L12" si="11">(AVERAGE(L3,Z3,AN3))</f>
        <v>94.751968062173816</v>
      </c>
      <c r="M9" s="37">
        <f>(AVERAGE(M3,AA3,AO3))</f>
        <v>106.36374361896658</v>
      </c>
      <c r="N9" s="37"/>
      <c r="O9" s="37"/>
      <c r="P9" s="37"/>
      <c r="Q9" s="37"/>
      <c r="R9" s="37"/>
      <c r="S9" s="37"/>
      <c r="T9" s="37"/>
      <c r="U9" s="37"/>
      <c r="V9" s="37"/>
      <c r="W9" s="37"/>
      <c r="X9" s="37"/>
      <c r="Y9" s="37"/>
      <c r="Z9" s="37"/>
      <c r="AA9" s="37"/>
      <c r="AB9" s="37"/>
      <c r="AC9" s="37"/>
      <c r="AD9" s="37"/>
      <c r="AE9" s="37"/>
      <c r="AF9" s="37"/>
      <c r="AG9" s="37"/>
      <c r="AH9" s="37"/>
      <c r="AI9" s="37"/>
      <c r="AJ9" s="37"/>
      <c r="AK9" s="37"/>
      <c r="AL9" s="37"/>
      <c r="AM9" s="37"/>
      <c r="AN9" s="37"/>
      <c r="AO9" s="37"/>
      <c r="AP9" s="1"/>
      <c r="AQ9" s="1"/>
      <c r="AR9" s="1"/>
      <c r="AS9" s="1"/>
      <c r="AT9" s="1"/>
      <c r="AU9" s="16"/>
    </row>
    <row r="10" spans="1:47" x14ac:dyDescent="0.25">
      <c r="A10" s="14" t="s">
        <v>28</v>
      </c>
      <c r="B10" s="1" t="s">
        <v>1</v>
      </c>
      <c r="C10" s="37">
        <f t="shared" ref="C10:C12" si="12">(AVERAGE(C4,Q4,AE4))</f>
        <v>121.71497033210433</v>
      </c>
      <c r="D10" s="37">
        <f t="shared" si="3"/>
        <v>101.93670305935892</v>
      </c>
      <c r="E10" s="37">
        <f t="shared" si="4"/>
        <v>71.795803644850665</v>
      </c>
      <c r="F10" s="37">
        <f t="shared" si="5"/>
        <v>112.53004818730334</v>
      </c>
      <c r="G10" s="37">
        <f t="shared" si="6"/>
        <v>119.0137909682519</v>
      </c>
      <c r="H10" s="37">
        <f t="shared" si="7"/>
        <v>91.852912554950493</v>
      </c>
      <c r="I10" s="37">
        <f t="shared" si="8"/>
        <v>90.406548981739434</v>
      </c>
      <c r="J10" s="37">
        <f t="shared" si="9"/>
        <v>96.291512244805858</v>
      </c>
      <c r="K10" s="37">
        <f t="shared" si="10"/>
        <v>106.53675279260153</v>
      </c>
      <c r="L10" s="37">
        <f t="shared" si="11"/>
        <v>39.02197874836363</v>
      </c>
      <c r="M10" s="37">
        <f t="shared" ref="M10:M11" si="13">(AVERAGE(M4,AA4,AO4))</f>
        <v>107.20803239620068</v>
      </c>
      <c r="N10" s="37"/>
      <c r="O10" s="37"/>
      <c r="P10" s="37"/>
      <c r="Q10" s="37"/>
      <c r="R10" s="37"/>
      <c r="S10" s="37"/>
      <c r="T10" s="37"/>
      <c r="U10" s="37"/>
      <c r="V10" s="37"/>
      <c r="W10" s="37"/>
      <c r="X10" s="37"/>
      <c r="Y10" s="37"/>
      <c r="Z10" s="37"/>
      <c r="AA10" s="37"/>
      <c r="AB10" s="37"/>
      <c r="AC10" s="37"/>
      <c r="AD10" s="37"/>
      <c r="AE10" s="37"/>
      <c r="AF10" s="37"/>
      <c r="AG10" s="37"/>
      <c r="AH10" s="37"/>
      <c r="AI10" s="37"/>
      <c r="AJ10" s="37"/>
      <c r="AK10" s="37"/>
      <c r="AL10" s="37"/>
      <c r="AM10" s="37"/>
      <c r="AN10" s="37"/>
      <c r="AO10" s="37"/>
      <c r="AP10" s="1"/>
      <c r="AQ10" s="1"/>
      <c r="AR10" s="1"/>
      <c r="AS10" s="1"/>
      <c r="AT10" s="1"/>
      <c r="AU10" s="16"/>
    </row>
    <row r="11" spans="1:47" x14ac:dyDescent="0.25">
      <c r="A11" s="14" t="s">
        <v>28</v>
      </c>
      <c r="B11" s="1" t="s">
        <v>3</v>
      </c>
      <c r="C11" s="37">
        <f t="shared" si="12"/>
        <v>115.01108283781146</v>
      </c>
      <c r="D11" s="37">
        <f t="shared" si="3"/>
        <v>97.641200326707988</v>
      </c>
      <c r="E11" s="37">
        <f t="shared" si="4"/>
        <v>82.49854893917383</v>
      </c>
      <c r="F11" s="37">
        <f t="shared" si="5"/>
        <v>95.775260512066907</v>
      </c>
      <c r="G11" s="37">
        <f t="shared" si="6"/>
        <v>101.91913619226402</v>
      </c>
      <c r="H11" s="37">
        <f t="shared" si="7"/>
        <v>94.340909816752216</v>
      </c>
      <c r="I11" s="37">
        <f t="shared" si="8"/>
        <v>79.170946458151164</v>
      </c>
      <c r="J11" s="37">
        <f t="shared" si="9"/>
        <v>67.457672178918529</v>
      </c>
      <c r="K11" s="37">
        <f t="shared" si="10"/>
        <v>91.229099824776014</v>
      </c>
      <c r="L11" s="37">
        <f t="shared" si="11"/>
        <v>64.560632895866561</v>
      </c>
      <c r="M11" s="37">
        <f t="shared" si="13"/>
        <v>110.16048529526371</v>
      </c>
      <c r="N11" s="37"/>
      <c r="O11" s="37"/>
      <c r="P11" s="37"/>
      <c r="Q11" s="37"/>
      <c r="R11" s="37"/>
      <c r="S11" s="37"/>
      <c r="T11" s="37"/>
      <c r="U11" s="37"/>
      <c r="V11" s="37"/>
      <c r="W11" s="37"/>
      <c r="X11" s="37"/>
      <c r="Y11" s="37"/>
      <c r="Z11" s="37"/>
      <c r="AA11" s="37"/>
      <c r="AB11" s="37"/>
      <c r="AC11" s="37"/>
      <c r="AD11" s="37"/>
      <c r="AE11" s="37"/>
      <c r="AF11" s="37"/>
      <c r="AG11" s="37"/>
      <c r="AH11" s="37"/>
      <c r="AI11" s="37"/>
      <c r="AJ11" s="37"/>
      <c r="AK11" s="37"/>
      <c r="AL11" s="37"/>
      <c r="AM11" s="37"/>
      <c r="AN11" s="37"/>
      <c r="AO11" s="37"/>
      <c r="AP11" s="1"/>
      <c r="AQ11" s="1"/>
      <c r="AR11" s="1"/>
      <c r="AS11" s="1"/>
      <c r="AT11" s="1"/>
      <c r="AU11" s="16"/>
    </row>
    <row r="12" spans="1:47" ht="15.75" thickBot="1" x14ac:dyDescent="0.3">
      <c r="A12" s="17" t="s">
        <v>28</v>
      </c>
      <c r="B12" s="18" t="s">
        <v>0</v>
      </c>
      <c r="C12" s="38">
        <f t="shared" si="12"/>
        <v>104.56723505809823</v>
      </c>
      <c r="D12" s="38">
        <f t="shared" si="3"/>
        <v>92.813291281056578</v>
      </c>
      <c r="E12" s="38">
        <f t="shared" si="4"/>
        <v>82.421496506319087</v>
      </c>
      <c r="F12" s="38">
        <f t="shared" si="5"/>
        <v>73.754107506318874</v>
      </c>
      <c r="G12" s="38">
        <f t="shared" si="6"/>
        <v>103.00801741202132</v>
      </c>
      <c r="H12" s="38">
        <f t="shared" si="7"/>
        <v>85.954470729115769</v>
      </c>
      <c r="I12" s="38">
        <f t="shared" si="8"/>
        <v>85.173556143218093</v>
      </c>
      <c r="J12" s="38">
        <f t="shared" si="9"/>
        <v>90.159314542904312</v>
      </c>
      <c r="K12" s="38">
        <f t="shared" si="10"/>
        <v>81.384365536805149</v>
      </c>
      <c r="L12" s="38">
        <f t="shared" si="11"/>
        <v>75.888964847140087</v>
      </c>
      <c r="M12" s="38">
        <f>(AVERAGE(M6,AA6,AO6))</f>
        <v>96.380692766531652</v>
      </c>
      <c r="N12" s="38"/>
      <c r="O12" s="38"/>
      <c r="P12" s="38"/>
      <c r="Q12" s="38"/>
      <c r="R12" s="38"/>
      <c r="S12" s="38"/>
      <c r="T12" s="38"/>
      <c r="U12" s="38"/>
      <c r="V12" s="38"/>
      <c r="W12" s="38"/>
      <c r="X12" s="38"/>
      <c r="Y12" s="38"/>
      <c r="Z12" s="38"/>
      <c r="AA12" s="38"/>
      <c r="AB12" s="38"/>
      <c r="AC12" s="38"/>
      <c r="AD12" s="38"/>
      <c r="AE12" s="38"/>
      <c r="AF12" s="38"/>
      <c r="AG12" s="38"/>
      <c r="AH12" s="38"/>
      <c r="AI12" s="38"/>
      <c r="AJ12" s="38"/>
      <c r="AK12" s="38"/>
      <c r="AL12" s="38"/>
      <c r="AM12" s="38"/>
      <c r="AN12" s="38"/>
      <c r="AO12" s="38"/>
      <c r="AP12" s="18"/>
      <c r="AQ12" s="18"/>
      <c r="AR12" s="18"/>
      <c r="AS12" s="18"/>
      <c r="AT12" s="18"/>
      <c r="AU12" s="19"/>
    </row>
    <row r="13" spans="1:47" x14ac:dyDescent="0.25">
      <c r="A13" s="22"/>
      <c r="B13" s="2"/>
      <c r="C13" s="40"/>
      <c r="D13" s="40"/>
      <c r="E13" s="40"/>
      <c r="F13" s="40"/>
      <c r="G13" s="40"/>
      <c r="H13" s="40"/>
      <c r="I13" s="40"/>
      <c r="J13" s="40"/>
      <c r="K13" s="40"/>
      <c r="L13" s="40"/>
      <c r="M13" s="40"/>
      <c r="N13" s="40"/>
      <c r="O13" s="40"/>
      <c r="P13" s="40"/>
      <c r="Q13" s="40"/>
      <c r="R13" s="40"/>
      <c r="S13" s="40"/>
      <c r="T13" s="40"/>
      <c r="U13" s="40"/>
      <c r="V13" s="40"/>
      <c r="W13" s="40"/>
      <c r="X13" s="40"/>
      <c r="Y13" s="40"/>
      <c r="Z13" s="40"/>
      <c r="AA13" s="40"/>
      <c r="AB13" s="40"/>
      <c r="AC13" s="40"/>
      <c r="AD13" s="40"/>
      <c r="AE13" s="40"/>
      <c r="AF13" s="40"/>
      <c r="AG13" s="40"/>
      <c r="AH13" s="40"/>
      <c r="AI13" s="40"/>
      <c r="AJ13" s="40"/>
      <c r="AK13" s="40"/>
      <c r="AL13" s="40"/>
      <c r="AM13" s="40"/>
      <c r="AN13" s="40"/>
      <c r="AO13" s="40"/>
      <c r="AP13" s="2"/>
      <c r="AQ13" s="2"/>
      <c r="AR13" s="2"/>
      <c r="AS13" s="2"/>
      <c r="AT13" s="2"/>
      <c r="AU13" s="23"/>
    </row>
    <row r="14" spans="1:47" x14ac:dyDescent="0.25">
      <c r="A14" s="22"/>
      <c r="B14" s="2"/>
      <c r="C14" s="40"/>
      <c r="D14" s="40"/>
      <c r="E14" s="40"/>
      <c r="F14" s="40"/>
      <c r="G14" s="40"/>
      <c r="H14" s="40"/>
      <c r="I14" s="40"/>
      <c r="J14" s="40"/>
      <c r="K14" s="40"/>
      <c r="L14" s="40"/>
      <c r="M14" s="40"/>
      <c r="N14" s="40"/>
      <c r="O14" s="40"/>
      <c r="P14" s="40"/>
      <c r="Q14" s="40"/>
      <c r="R14" s="40"/>
      <c r="S14" s="40"/>
      <c r="T14" s="40"/>
      <c r="U14" s="40"/>
      <c r="V14" s="40"/>
      <c r="W14" s="40"/>
      <c r="X14" s="40"/>
      <c r="Y14" s="40"/>
      <c r="Z14" s="40"/>
      <c r="AA14" s="40"/>
      <c r="AB14" s="40"/>
      <c r="AC14" s="40"/>
      <c r="AD14" s="40"/>
      <c r="AE14" s="40"/>
      <c r="AF14" s="40"/>
      <c r="AG14" s="40"/>
      <c r="AH14" s="40"/>
      <c r="AI14" s="40"/>
      <c r="AJ14" s="40"/>
      <c r="AK14" s="40"/>
      <c r="AL14" s="40"/>
      <c r="AM14" s="40"/>
      <c r="AN14" s="40"/>
      <c r="AO14" s="40"/>
      <c r="AP14" s="2"/>
      <c r="AQ14" s="2"/>
      <c r="AR14" s="2"/>
      <c r="AS14" s="2"/>
      <c r="AT14" s="2"/>
      <c r="AU14" s="23"/>
    </row>
    <row r="15" spans="1:47" ht="15.75" thickBot="1" x14ac:dyDescent="0.3">
      <c r="A15" s="22"/>
      <c r="B15" s="2"/>
      <c r="C15" s="40"/>
      <c r="D15" s="40"/>
      <c r="E15" s="40"/>
      <c r="F15" s="40"/>
      <c r="G15" s="40"/>
      <c r="H15" s="40"/>
      <c r="I15" s="40"/>
      <c r="J15" s="40"/>
      <c r="K15" s="40"/>
      <c r="L15" s="40"/>
      <c r="M15" s="40"/>
      <c r="N15" s="40"/>
      <c r="O15" s="40"/>
      <c r="P15" s="40"/>
      <c r="Q15" s="40"/>
      <c r="R15" s="40"/>
      <c r="S15" s="40"/>
      <c r="T15" s="40"/>
      <c r="U15" s="40"/>
      <c r="V15" s="40"/>
      <c r="W15" s="40"/>
      <c r="X15" s="40"/>
      <c r="Y15" s="40"/>
      <c r="Z15" s="40"/>
      <c r="AA15" s="40"/>
      <c r="AB15" s="40"/>
      <c r="AC15" s="40"/>
      <c r="AD15" s="40"/>
      <c r="AE15" s="40"/>
      <c r="AF15" s="40"/>
      <c r="AG15" s="40"/>
      <c r="AH15" s="40"/>
      <c r="AI15" s="40"/>
      <c r="AJ15" s="40"/>
      <c r="AK15" s="40"/>
      <c r="AL15" s="40"/>
      <c r="AM15" s="40"/>
      <c r="AN15" s="40"/>
      <c r="AO15" s="40"/>
      <c r="AP15" s="2"/>
      <c r="AQ15" s="2"/>
      <c r="AR15" s="2"/>
      <c r="AS15" s="2"/>
      <c r="AT15" s="2"/>
      <c r="AU15" s="23"/>
    </row>
    <row r="16" spans="1:47" x14ac:dyDescent="0.25">
      <c r="A16" s="21" t="s">
        <v>62</v>
      </c>
      <c r="B16" s="11" t="s">
        <v>46</v>
      </c>
      <c r="C16" s="36" t="s">
        <v>51</v>
      </c>
      <c r="D16" s="36" t="s">
        <v>52</v>
      </c>
      <c r="E16" s="36" t="s">
        <v>53</v>
      </c>
      <c r="F16" s="36" t="s">
        <v>54</v>
      </c>
      <c r="G16" s="36" t="s">
        <v>55</v>
      </c>
      <c r="H16" s="36" t="s">
        <v>56</v>
      </c>
      <c r="I16" s="36" t="s">
        <v>57</v>
      </c>
      <c r="J16" s="36" t="s">
        <v>58</v>
      </c>
      <c r="K16" s="36" t="s">
        <v>59</v>
      </c>
      <c r="L16" s="36" t="s">
        <v>60</v>
      </c>
      <c r="M16" s="36" t="s">
        <v>61</v>
      </c>
      <c r="N16" s="36"/>
      <c r="O16" s="36"/>
      <c r="P16" s="36" t="s">
        <v>47</v>
      </c>
      <c r="Q16" s="36" t="s">
        <v>51</v>
      </c>
      <c r="R16" s="36" t="s">
        <v>52</v>
      </c>
      <c r="S16" s="36" t="s">
        <v>53</v>
      </c>
      <c r="T16" s="36" t="s">
        <v>54</v>
      </c>
      <c r="U16" s="36" t="s">
        <v>55</v>
      </c>
      <c r="V16" s="36" t="s">
        <v>56</v>
      </c>
      <c r="W16" s="36" t="s">
        <v>57</v>
      </c>
      <c r="X16" s="36" t="s">
        <v>58</v>
      </c>
      <c r="Y16" s="36" t="s">
        <v>59</v>
      </c>
      <c r="Z16" s="36" t="s">
        <v>60</v>
      </c>
      <c r="AA16" s="36" t="s">
        <v>61</v>
      </c>
      <c r="AB16" s="36"/>
      <c r="AC16" s="36"/>
      <c r="AD16" s="36" t="s">
        <v>48</v>
      </c>
      <c r="AE16" s="36" t="s">
        <v>51</v>
      </c>
      <c r="AF16" s="36" t="s">
        <v>52</v>
      </c>
      <c r="AG16" s="36" t="s">
        <v>53</v>
      </c>
      <c r="AH16" s="36" t="s">
        <v>54</v>
      </c>
      <c r="AI16" s="36" t="s">
        <v>55</v>
      </c>
      <c r="AJ16" s="36" t="s">
        <v>56</v>
      </c>
      <c r="AK16" s="36" t="s">
        <v>57</v>
      </c>
      <c r="AL16" s="36" t="s">
        <v>58</v>
      </c>
      <c r="AM16" s="36" t="s">
        <v>59</v>
      </c>
      <c r="AN16" s="36" t="s">
        <v>60</v>
      </c>
      <c r="AO16" s="36" t="s">
        <v>61</v>
      </c>
      <c r="AP16" s="11"/>
      <c r="AQ16" s="11"/>
      <c r="AR16" s="12" t="s">
        <v>49</v>
      </c>
      <c r="AS16" s="12" t="s">
        <v>46</v>
      </c>
      <c r="AT16" s="12" t="s">
        <v>47</v>
      </c>
      <c r="AU16" s="13" t="s">
        <v>48</v>
      </c>
    </row>
    <row r="17" spans="1:47" x14ac:dyDescent="0.25">
      <c r="A17" s="14" t="s">
        <v>29</v>
      </c>
      <c r="B17" s="1" t="s">
        <v>2</v>
      </c>
      <c r="C17" s="37">
        <v>79.850999999999999</v>
      </c>
      <c r="D17" s="37">
        <v>168.70400000000001</v>
      </c>
      <c r="E17" s="37">
        <v>257.88799999999998</v>
      </c>
      <c r="F17" s="37">
        <v>53.279000000000003</v>
      </c>
      <c r="G17" s="37">
        <v>36.308</v>
      </c>
      <c r="H17" s="37">
        <v>123.16800000000001</v>
      </c>
      <c r="I17" s="37">
        <v>31.847999999999999</v>
      </c>
      <c r="J17" s="37">
        <v>34.152999999999999</v>
      </c>
      <c r="K17" s="37">
        <v>25.622</v>
      </c>
      <c r="L17" s="37">
        <v>209.05600000000001</v>
      </c>
      <c r="M17" s="37">
        <v>86.656000000000006</v>
      </c>
      <c r="N17" s="37"/>
      <c r="O17" s="37"/>
      <c r="P17" s="37" t="s">
        <v>2</v>
      </c>
      <c r="Q17" s="37">
        <v>78.641999999999996</v>
      </c>
      <c r="R17" s="37">
        <v>169.76</v>
      </c>
      <c r="S17" s="37">
        <v>258.35500000000002</v>
      </c>
      <c r="T17" s="37">
        <v>54.326999999999998</v>
      </c>
      <c r="U17" s="37">
        <v>36.841999999999999</v>
      </c>
      <c r="V17" s="37">
        <v>124.133</v>
      </c>
      <c r="W17" s="37">
        <v>32.908999999999999</v>
      </c>
      <c r="X17" s="37">
        <v>33.593000000000004</v>
      </c>
      <c r="Y17" s="37">
        <v>25.646000000000001</v>
      </c>
      <c r="Z17" s="37">
        <v>211.767</v>
      </c>
      <c r="AA17" s="37">
        <v>85.036000000000001</v>
      </c>
      <c r="AB17" s="37"/>
      <c r="AC17" s="37"/>
      <c r="AD17" s="37" t="s">
        <v>2</v>
      </c>
      <c r="AE17" s="37">
        <v>78.528000000000006</v>
      </c>
      <c r="AF17" s="37">
        <v>170.32</v>
      </c>
      <c r="AG17" s="37">
        <v>258.16000000000003</v>
      </c>
      <c r="AH17" s="37">
        <v>55.293999999999997</v>
      </c>
      <c r="AI17" s="37">
        <v>36.226999999999997</v>
      </c>
      <c r="AJ17" s="37">
        <v>125.9</v>
      </c>
      <c r="AK17" s="37">
        <v>32.942</v>
      </c>
      <c r="AL17" s="37">
        <v>34.524999999999999</v>
      </c>
      <c r="AM17" s="37">
        <v>25.613</v>
      </c>
      <c r="AN17" s="37">
        <v>210.292</v>
      </c>
      <c r="AO17" s="37">
        <v>84.92</v>
      </c>
      <c r="AP17" s="1"/>
      <c r="AQ17" s="1"/>
      <c r="AR17" s="7" t="s">
        <v>2</v>
      </c>
      <c r="AS17" s="8">
        <f>AVERAGE(C17:M17)</f>
        <v>100.59390909090908</v>
      </c>
      <c r="AT17" s="8">
        <f>AVERAGE(Q17:AA17)</f>
        <v>101.00090909090909</v>
      </c>
      <c r="AU17" s="15">
        <f>AVERAGE(AE17:AO17)</f>
        <v>101.15645454545455</v>
      </c>
    </row>
    <row r="18" spans="1:47" x14ac:dyDescent="0.25">
      <c r="A18" s="14" t="s">
        <v>29</v>
      </c>
      <c r="B18" s="1" t="s">
        <v>1</v>
      </c>
      <c r="C18" s="37">
        <v>82.298000000000002</v>
      </c>
      <c r="D18" s="37">
        <v>171.33600000000001</v>
      </c>
      <c r="E18" s="37">
        <v>253.864</v>
      </c>
      <c r="F18" s="37">
        <v>52.018000000000001</v>
      </c>
      <c r="G18" s="37">
        <v>48.935000000000002</v>
      </c>
      <c r="H18" s="37">
        <v>127.44</v>
      </c>
      <c r="I18" s="37">
        <v>29.216999999999999</v>
      </c>
      <c r="J18" s="37">
        <v>36.07</v>
      </c>
      <c r="K18" s="37">
        <v>20.138999999999999</v>
      </c>
      <c r="L18" s="37">
        <v>214.6</v>
      </c>
      <c r="M18" s="37">
        <v>88.224000000000004</v>
      </c>
      <c r="N18" s="37"/>
      <c r="O18" s="37"/>
      <c r="P18" s="37" t="s">
        <v>1</v>
      </c>
      <c r="Q18" s="37">
        <v>81.344999999999999</v>
      </c>
      <c r="R18" s="37">
        <v>170.36</v>
      </c>
      <c r="S18" s="37">
        <v>252.44399999999999</v>
      </c>
      <c r="T18" s="37">
        <v>51.6</v>
      </c>
      <c r="U18" s="37">
        <v>49.305999999999997</v>
      </c>
      <c r="V18" s="37">
        <v>128.44399999999999</v>
      </c>
      <c r="W18" s="37">
        <v>29.475999999999999</v>
      </c>
      <c r="X18" s="37">
        <v>36.049999999999997</v>
      </c>
      <c r="Y18" s="37">
        <v>19.991</v>
      </c>
      <c r="Z18" s="37">
        <v>216.898</v>
      </c>
      <c r="AA18" s="37">
        <v>87.694999999999993</v>
      </c>
      <c r="AB18" s="37"/>
      <c r="AC18" s="37"/>
      <c r="AD18" s="37" t="s">
        <v>1</v>
      </c>
      <c r="AE18" s="37">
        <v>82.203999999999994</v>
      </c>
      <c r="AF18" s="37">
        <v>171.36199999999999</v>
      </c>
      <c r="AG18" s="37">
        <v>251.45699999999999</v>
      </c>
      <c r="AH18" s="37">
        <v>52.131999999999998</v>
      </c>
      <c r="AI18" s="37">
        <v>48.155999999999999</v>
      </c>
      <c r="AJ18" s="37">
        <v>129.56199999999998</v>
      </c>
      <c r="AK18" s="37">
        <v>30.445</v>
      </c>
      <c r="AL18" s="37">
        <v>37.548000000000002</v>
      </c>
      <c r="AM18" s="37">
        <v>20.59</v>
      </c>
      <c r="AN18" s="37">
        <v>217.29900000000001</v>
      </c>
      <c r="AO18" s="37">
        <v>86.471999999999994</v>
      </c>
      <c r="AP18" s="1"/>
      <c r="AQ18" s="1"/>
      <c r="AR18" s="7" t="s">
        <v>1</v>
      </c>
      <c r="AS18" s="8">
        <f t="shared" ref="AS18:AS20" si="14">AVERAGE(C18:M18)</f>
        <v>102.19463636363638</v>
      </c>
      <c r="AT18" s="8">
        <f t="shared" ref="AT18:AT20" si="15">AVERAGE(Q18:AA18)</f>
        <v>102.14627272727272</v>
      </c>
      <c r="AU18" s="15">
        <f t="shared" ref="AU18:AU20" si="16">AVERAGE(AE18:AO18)</f>
        <v>102.47518181818182</v>
      </c>
    </row>
    <row r="19" spans="1:47" x14ac:dyDescent="0.25">
      <c r="A19" s="14" t="s">
        <v>29</v>
      </c>
      <c r="B19" s="1" t="s">
        <v>3</v>
      </c>
      <c r="C19" s="37">
        <v>81.055999999999997</v>
      </c>
      <c r="D19" s="37">
        <v>148.80000000000001</v>
      </c>
      <c r="E19" s="37">
        <v>233.31200000000001</v>
      </c>
      <c r="F19" s="37">
        <v>32.881999999999998</v>
      </c>
      <c r="G19" s="37">
        <v>38.566000000000003</v>
      </c>
      <c r="H19" s="37">
        <v>100.4</v>
      </c>
      <c r="I19" s="37">
        <v>27.815999999999999</v>
      </c>
      <c r="J19" s="37">
        <v>27.641999999999999</v>
      </c>
      <c r="K19" s="37">
        <v>23.661999999999999</v>
      </c>
      <c r="L19" s="37">
        <v>171.584</v>
      </c>
      <c r="M19" s="37">
        <v>83.968000000000004</v>
      </c>
      <c r="N19" s="37"/>
      <c r="O19" s="37"/>
      <c r="P19" s="37" t="s">
        <v>3</v>
      </c>
      <c r="Q19" s="37">
        <v>80.413999999999987</v>
      </c>
      <c r="R19" s="37">
        <v>146.91999999999999</v>
      </c>
      <c r="S19" s="37">
        <v>234.578</v>
      </c>
      <c r="T19" s="37">
        <v>32.796999999999997</v>
      </c>
      <c r="U19" s="37">
        <v>38.838999999999999</v>
      </c>
      <c r="V19" s="37">
        <v>100.25000000000001</v>
      </c>
      <c r="W19" s="37">
        <v>28.074999999999999</v>
      </c>
      <c r="X19" s="37">
        <v>27.585999999999999</v>
      </c>
      <c r="Y19" s="37">
        <v>23.65</v>
      </c>
      <c r="Z19" s="37">
        <v>171.21299999999999</v>
      </c>
      <c r="AA19" s="37">
        <v>84.149000000000001</v>
      </c>
      <c r="AB19" s="37"/>
      <c r="AC19" s="37"/>
      <c r="AD19" s="37" t="s">
        <v>3</v>
      </c>
      <c r="AE19" s="37">
        <v>80.713999999999999</v>
      </c>
      <c r="AF19" s="37">
        <v>146.49100000000001</v>
      </c>
      <c r="AG19" s="37">
        <v>234.19</v>
      </c>
      <c r="AH19" s="37">
        <v>33.396000000000001</v>
      </c>
      <c r="AI19" s="37">
        <v>37.823</v>
      </c>
      <c r="AJ19" s="37">
        <v>102.203</v>
      </c>
      <c r="AK19" s="37">
        <v>27.776</v>
      </c>
      <c r="AL19" s="37">
        <v>28.216999999999999</v>
      </c>
      <c r="AM19" s="37">
        <v>23.95</v>
      </c>
      <c r="AN19" s="37">
        <v>171.21299999999999</v>
      </c>
      <c r="AO19" s="37">
        <v>84.248999999999995</v>
      </c>
      <c r="AP19" s="1"/>
      <c r="AQ19" s="1"/>
      <c r="AR19" s="7" t="s">
        <v>3</v>
      </c>
      <c r="AS19" s="8">
        <f t="shared" si="14"/>
        <v>88.153454545454551</v>
      </c>
      <c r="AT19" s="8">
        <f t="shared" si="15"/>
        <v>88.042818181818177</v>
      </c>
      <c r="AU19" s="15">
        <f t="shared" si="16"/>
        <v>88.201999999999998</v>
      </c>
    </row>
    <row r="20" spans="1:47" ht="15.75" thickBot="1" x14ac:dyDescent="0.3">
      <c r="A20" s="14" t="s">
        <v>29</v>
      </c>
      <c r="B20" s="18" t="s">
        <v>0</v>
      </c>
      <c r="C20" s="37">
        <v>85.593999999999994</v>
      </c>
      <c r="D20" s="37">
        <v>132.63999999999999</v>
      </c>
      <c r="E20" s="37">
        <v>229.256</v>
      </c>
      <c r="F20" s="37">
        <v>42.421999999999997</v>
      </c>
      <c r="G20" s="37">
        <v>41.362000000000002</v>
      </c>
      <c r="H20" s="37">
        <v>112.864</v>
      </c>
      <c r="I20" s="37">
        <v>27.111000000000001</v>
      </c>
      <c r="J20" s="37">
        <v>30.997</v>
      </c>
      <c r="K20" s="37">
        <v>21.411000000000001</v>
      </c>
      <c r="L20" s="37">
        <v>201.06</v>
      </c>
      <c r="M20" s="37">
        <v>75.488</v>
      </c>
      <c r="N20" s="37"/>
      <c r="O20" s="37"/>
      <c r="P20" s="38" t="s">
        <v>0</v>
      </c>
      <c r="Q20" s="37">
        <v>85.257999999999996</v>
      </c>
      <c r="R20" s="37">
        <v>133.72</v>
      </c>
      <c r="S20" s="37">
        <v>231.709</v>
      </c>
      <c r="T20" s="37">
        <v>42.779000000000003</v>
      </c>
      <c r="U20" s="37">
        <v>42.71</v>
      </c>
      <c r="V20" s="37">
        <v>111.86199999999999</v>
      </c>
      <c r="W20" s="37">
        <v>27.998999999999999</v>
      </c>
      <c r="X20" s="37">
        <v>31.045999999999999</v>
      </c>
      <c r="Y20" s="37">
        <v>22.638000000000002</v>
      </c>
      <c r="Z20" s="37">
        <v>202.76300000000001</v>
      </c>
      <c r="AA20" s="37">
        <v>76.355999999999995</v>
      </c>
      <c r="AB20" s="37"/>
      <c r="AC20" s="37"/>
      <c r="AD20" s="38" t="s">
        <v>0</v>
      </c>
      <c r="AE20" s="37">
        <v>84.006</v>
      </c>
      <c r="AF20" s="37">
        <v>131.51999999999998</v>
      </c>
      <c r="AG20" s="37">
        <v>231.53200000000001</v>
      </c>
      <c r="AH20" s="37">
        <v>42.180999999999997</v>
      </c>
      <c r="AI20" s="37">
        <v>41.466999999999999</v>
      </c>
      <c r="AJ20" s="37">
        <v>110.571</v>
      </c>
      <c r="AK20" s="37">
        <v>27.966000000000001</v>
      </c>
      <c r="AL20" s="37">
        <v>30.414000000000001</v>
      </c>
      <c r="AM20" s="37">
        <v>22.437999999999999</v>
      </c>
      <c r="AN20" s="37">
        <v>201.64699999999999</v>
      </c>
      <c r="AO20" s="37">
        <v>75.311000000000007</v>
      </c>
      <c r="AP20" s="1"/>
      <c r="AQ20" s="1"/>
      <c r="AR20" s="7" t="s">
        <v>0</v>
      </c>
      <c r="AS20" s="8">
        <f t="shared" si="14"/>
        <v>90.927727272727267</v>
      </c>
      <c r="AT20" s="8">
        <f t="shared" si="15"/>
        <v>91.712727272727292</v>
      </c>
      <c r="AU20" s="15">
        <f t="shared" si="16"/>
        <v>90.822999999999993</v>
      </c>
    </row>
    <row r="21" spans="1:47" x14ac:dyDescent="0.25">
      <c r="A21" s="14"/>
      <c r="B21" s="1"/>
      <c r="C21" s="37"/>
      <c r="D21" s="37"/>
      <c r="E21" s="37"/>
      <c r="F21" s="37"/>
      <c r="G21" s="37"/>
      <c r="H21" s="37"/>
      <c r="I21" s="37"/>
      <c r="J21" s="37"/>
      <c r="K21" s="37"/>
      <c r="L21" s="37"/>
      <c r="M21" s="37"/>
      <c r="N21" s="37"/>
      <c r="O21" s="37"/>
      <c r="P21" s="37"/>
      <c r="Q21" s="37"/>
      <c r="R21" s="37"/>
      <c r="S21" s="37"/>
      <c r="T21" s="37"/>
      <c r="U21" s="37"/>
      <c r="V21" s="37"/>
      <c r="W21" s="37"/>
      <c r="X21" s="37"/>
      <c r="Y21" s="37"/>
      <c r="Z21" s="37"/>
      <c r="AA21" s="37"/>
      <c r="AB21" s="37"/>
      <c r="AC21" s="37"/>
      <c r="AD21" s="37"/>
      <c r="AE21" s="37"/>
      <c r="AF21" s="37"/>
      <c r="AG21" s="37"/>
      <c r="AH21" s="37"/>
      <c r="AI21" s="37"/>
      <c r="AJ21" s="37"/>
      <c r="AK21" s="37"/>
      <c r="AL21" s="37"/>
      <c r="AM21" s="37"/>
      <c r="AN21" s="37"/>
      <c r="AO21" s="37"/>
      <c r="AP21" s="1"/>
      <c r="AQ21" s="1"/>
      <c r="AR21" s="1"/>
      <c r="AS21" s="1"/>
      <c r="AT21" s="1"/>
      <c r="AU21" s="16"/>
    </row>
    <row r="22" spans="1:47" x14ac:dyDescent="0.25">
      <c r="A22" s="20" t="s">
        <v>63</v>
      </c>
      <c r="B22" s="1"/>
      <c r="C22" s="37" t="s">
        <v>51</v>
      </c>
      <c r="D22" s="37" t="s">
        <v>52</v>
      </c>
      <c r="E22" s="37" t="s">
        <v>53</v>
      </c>
      <c r="F22" s="37" t="s">
        <v>54</v>
      </c>
      <c r="G22" s="37" t="s">
        <v>55</v>
      </c>
      <c r="H22" s="37" t="s">
        <v>56</v>
      </c>
      <c r="I22" s="37" t="s">
        <v>57</v>
      </c>
      <c r="J22" s="37" t="s">
        <v>58</v>
      </c>
      <c r="K22" s="37" t="s">
        <v>59</v>
      </c>
      <c r="L22" s="37" t="s">
        <v>60</v>
      </c>
      <c r="M22" s="37" t="s">
        <v>61</v>
      </c>
      <c r="N22" s="37"/>
      <c r="O22" s="37"/>
      <c r="P22" s="39"/>
      <c r="Q22" s="37"/>
      <c r="R22" s="37"/>
      <c r="S22" s="37"/>
      <c r="T22" s="37"/>
      <c r="U22" s="37"/>
      <c r="V22" s="37"/>
      <c r="W22" s="37"/>
      <c r="X22" s="37"/>
      <c r="Y22" s="37"/>
      <c r="Z22" s="37"/>
      <c r="AA22" s="37"/>
      <c r="AB22" s="37"/>
      <c r="AC22" s="37"/>
      <c r="AD22" s="39"/>
      <c r="AE22" s="37"/>
      <c r="AF22" s="37"/>
      <c r="AG22" s="37"/>
      <c r="AH22" s="37"/>
      <c r="AI22" s="37"/>
      <c r="AJ22" s="37"/>
      <c r="AK22" s="37"/>
      <c r="AL22" s="37"/>
      <c r="AM22" s="37"/>
      <c r="AN22" s="37"/>
      <c r="AO22" s="37"/>
      <c r="AP22" s="1"/>
      <c r="AQ22" s="1"/>
      <c r="AR22" s="1"/>
      <c r="AS22" s="1"/>
      <c r="AT22" s="1"/>
      <c r="AU22" s="16"/>
    </row>
    <row r="23" spans="1:47" x14ac:dyDescent="0.25">
      <c r="A23" s="14" t="s">
        <v>29</v>
      </c>
      <c r="B23" s="1" t="s">
        <v>2</v>
      </c>
      <c r="C23" s="37">
        <f t="shared" ref="C23:M26" si="17">(AVERAGE(C17,Q17,AE17))</f>
        <v>79.007000000000005</v>
      </c>
      <c r="D23" s="37">
        <f t="shared" si="17"/>
        <v>169.59466666666665</v>
      </c>
      <c r="E23" s="37">
        <f t="shared" si="17"/>
        <v>258.13433333333336</v>
      </c>
      <c r="F23" s="37">
        <f t="shared" si="17"/>
        <v>54.29999999999999</v>
      </c>
      <c r="G23" s="37">
        <f t="shared" si="17"/>
        <v>36.459000000000003</v>
      </c>
      <c r="H23" s="37">
        <f t="shared" si="17"/>
        <v>124.40033333333334</v>
      </c>
      <c r="I23" s="37">
        <f t="shared" si="17"/>
        <v>32.56633333333334</v>
      </c>
      <c r="J23" s="37">
        <f t="shared" si="17"/>
        <v>34.090333333333341</v>
      </c>
      <c r="K23" s="37">
        <f t="shared" si="17"/>
        <v>25.626999999999999</v>
      </c>
      <c r="L23" s="37">
        <f t="shared" si="17"/>
        <v>210.37166666666667</v>
      </c>
      <c r="M23" s="37">
        <f t="shared" si="17"/>
        <v>85.537333333333336</v>
      </c>
      <c r="N23" s="37"/>
      <c r="O23" s="37"/>
      <c r="P23" s="37"/>
      <c r="Q23" s="37"/>
      <c r="R23" s="37"/>
      <c r="S23" s="37"/>
      <c r="T23" s="37"/>
      <c r="U23" s="37"/>
      <c r="V23" s="37"/>
      <c r="W23" s="37"/>
      <c r="X23" s="37"/>
      <c r="Y23" s="37"/>
      <c r="Z23" s="37"/>
      <c r="AA23" s="37"/>
      <c r="AB23" s="37"/>
      <c r="AC23" s="37"/>
      <c r="AD23" s="37"/>
      <c r="AE23" s="37"/>
      <c r="AF23" s="37"/>
      <c r="AG23" s="37"/>
      <c r="AH23" s="37"/>
      <c r="AI23" s="37"/>
      <c r="AJ23" s="37"/>
      <c r="AK23" s="37"/>
      <c r="AL23" s="37"/>
      <c r="AM23" s="37"/>
      <c r="AN23" s="37"/>
      <c r="AO23" s="37"/>
      <c r="AP23" s="1"/>
      <c r="AQ23" s="1"/>
      <c r="AR23" s="1"/>
      <c r="AS23" s="1"/>
      <c r="AT23" s="1"/>
      <c r="AU23" s="16"/>
    </row>
    <row r="24" spans="1:47" x14ac:dyDescent="0.25">
      <c r="A24" s="14" t="s">
        <v>29</v>
      </c>
      <c r="B24" s="1" t="s">
        <v>1</v>
      </c>
      <c r="C24" s="37">
        <f t="shared" si="17"/>
        <v>81.948999999999998</v>
      </c>
      <c r="D24" s="37">
        <f t="shared" si="17"/>
        <v>171.01933333333332</v>
      </c>
      <c r="E24" s="37">
        <f t="shared" si="17"/>
        <v>252.58833333333334</v>
      </c>
      <c r="F24" s="37">
        <f t="shared" si="17"/>
        <v>51.916666666666664</v>
      </c>
      <c r="G24" s="37">
        <f t="shared" si="17"/>
        <v>48.798999999999999</v>
      </c>
      <c r="H24" s="37">
        <f t="shared" si="17"/>
        <v>128.482</v>
      </c>
      <c r="I24" s="37">
        <f t="shared" si="17"/>
        <v>29.712666666666667</v>
      </c>
      <c r="J24" s="37">
        <f t="shared" si="17"/>
        <v>36.556000000000004</v>
      </c>
      <c r="K24" s="37">
        <f t="shared" si="17"/>
        <v>20.239999999999998</v>
      </c>
      <c r="L24" s="37">
        <f t="shared" si="17"/>
        <v>216.26566666666668</v>
      </c>
      <c r="M24" s="37">
        <f t="shared" si="17"/>
        <v>87.463666666666654</v>
      </c>
      <c r="N24" s="37"/>
      <c r="O24" s="37"/>
      <c r="P24" s="37"/>
      <c r="Q24" s="37"/>
      <c r="R24" s="37"/>
      <c r="S24" s="37"/>
      <c r="T24" s="37"/>
      <c r="U24" s="37"/>
      <c r="V24" s="37"/>
      <c r="W24" s="37"/>
      <c r="X24" s="37"/>
      <c r="Y24" s="37"/>
      <c r="Z24" s="37"/>
      <c r="AA24" s="37"/>
      <c r="AB24" s="37"/>
      <c r="AC24" s="37"/>
      <c r="AD24" s="37"/>
      <c r="AE24" s="37"/>
      <c r="AF24" s="37"/>
      <c r="AG24" s="37"/>
      <c r="AH24" s="37"/>
      <c r="AI24" s="37"/>
      <c r="AJ24" s="37"/>
      <c r="AK24" s="37"/>
      <c r="AL24" s="37"/>
      <c r="AM24" s="37"/>
      <c r="AN24" s="37"/>
      <c r="AO24" s="37"/>
      <c r="AP24" s="1"/>
      <c r="AQ24" s="1"/>
      <c r="AR24" s="1"/>
      <c r="AS24" s="1"/>
      <c r="AT24" s="1"/>
      <c r="AU24" s="16"/>
    </row>
    <row r="25" spans="1:47" x14ac:dyDescent="0.25">
      <c r="A25" s="14" t="s">
        <v>29</v>
      </c>
      <c r="B25" s="1" t="s">
        <v>3</v>
      </c>
      <c r="C25" s="37">
        <f t="shared" si="17"/>
        <v>80.727999999999994</v>
      </c>
      <c r="D25" s="37">
        <f t="shared" si="17"/>
        <v>147.40366666666668</v>
      </c>
      <c r="E25" s="37">
        <f t="shared" si="17"/>
        <v>234.02666666666664</v>
      </c>
      <c r="F25" s="37">
        <f t="shared" si="17"/>
        <v>33.024999999999999</v>
      </c>
      <c r="G25" s="37">
        <f t="shared" si="17"/>
        <v>38.409333333333336</v>
      </c>
      <c r="H25" s="37">
        <f t="shared" si="17"/>
        <v>100.95100000000002</v>
      </c>
      <c r="I25" s="37">
        <f t="shared" si="17"/>
        <v>27.888999999999999</v>
      </c>
      <c r="J25" s="37">
        <f t="shared" si="17"/>
        <v>27.814999999999998</v>
      </c>
      <c r="K25" s="37">
        <f t="shared" si="17"/>
        <v>23.754000000000001</v>
      </c>
      <c r="L25" s="37">
        <f t="shared" si="17"/>
        <v>171.33666666666667</v>
      </c>
      <c r="M25" s="37">
        <f t="shared" si="17"/>
        <v>84.122</v>
      </c>
      <c r="N25" s="37"/>
      <c r="O25" s="37"/>
      <c r="P25" s="37"/>
      <c r="Q25" s="37"/>
      <c r="R25" s="37"/>
      <c r="S25" s="37"/>
      <c r="T25" s="37"/>
      <c r="U25" s="37"/>
      <c r="V25" s="37"/>
      <c r="W25" s="37"/>
      <c r="X25" s="37"/>
      <c r="Y25" s="37"/>
      <c r="Z25" s="37"/>
      <c r="AA25" s="37"/>
      <c r="AB25" s="37"/>
      <c r="AC25" s="37"/>
      <c r="AD25" s="37"/>
      <c r="AE25" s="37"/>
      <c r="AF25" s="37"/>
      <c r="AG25" s="37"/>
      <c r="AH25" s="37"/>
      <c r="AI25" s="37"/>
      <c r="AJ25" s="37"/>
      <c r="AK25" s="37"/>
      <c r="AL25" s="37"/>
      <c r="AM25" s="37"/>
      <c r="AN25" s="37"/>
      <c r="AO25" s="37"/>
      <c r="AP25" s="1"/>
      <c r="AQ25" s="1"/>
      <c r="AR25" s="1"/>
      <c r="AS25" s="1"/>
      <c r="AT25" s="1"/>
      <c r="AU25" s="16"/>
    </row>
    <row r="26" spans="1:47" ht="15.75" thickBot="1" x14ac:dyDescent="0.3">
      <c r="A26" s="17" t="s">
        <v>29</v>
      </c>
      <c r="B26" s="18" t="s">
        <v>0</v>
      </c>
      <c r="C26" s="38">
        <f t="shared" si="17"/>
        <v>84.952666666666659</v>
      </c>
      <c r="D26" s="38">
        <f t="shared" si="17"/>
        <v>132.62666666666667</v>
      </c>
      <c r="E26" s="38">
        <f t="shared" si="17"/>
        <v>230.83233333333337</v>
      </c>
      <c r="F26" s="38">
        <f t="shared" si="17"/>
        <v>42.460666666666661</v>
      </c>
      <c r="G26" s="38">
        <f t="shared" si="17"/>
        <v>41.846333333333334</v>
      </c>
      <c r="H26" s="38">
        <f t="shared" si="17"/>
        <v>111.76566666666668</v>
      </c>
      <c r="I26" s="38">
        <f t="shared" si="17"/>
        <v>27.691999999999997</v>
      </c>
      <c r="J26" s="38">
        <f t="shared" si="17"/>
        <v>30.818999999999999</v>
      </c>
      <c r="K26" s="38">
        <f t="shared" si="17"/>
        <v>22.162333333333336</v>
      </c>
      <c r="L26" s="38">
        <f t="shared" si="17"/>
        <v>201.82333333333335</v>
      </c>
      <c r="M26" s="38">
        <f t="shared" si="17"/>
        <v>75.718333333333334</v>
      </c>
      <c r="N26" s="38"/>
      <c r="O26" s="38"/>
      <c r="P26" s="38"/>
      <c r="Q26" s="38"/>
      <c r="R26" s="38"/>
      <c r="S26" s="38"/>
      <c r="T26" s="38"/>
      <c r="U26" s="38"/>
      <c r="V26" s="38"/>
      <c r="W26" s="38"/>
      <c r="X26" s="38"/>
      <c r="Y26" s="38"/>
      <c r="Z26" s="38"/>
      <c r="AA26" s="38"/>
      <c r="AB26" s="38"/>
      <c r="AC26" s="38"/>
      <c r="AD26" s="38"/>
      <c r="AE26" s="38"/>
      <c r="AF26" s="38"/>
      <c r="AG26" s="38"/>
      <c r="AH26" s="38"/>
      <c r="AI26" s="38"/>
      <c r="AJ26" s="38"/>
      <c r="AK26" s="38"/>
      <c r="AL26" s="38"/>
      <c r="AM26" s="38"/>
      <c r="AN26" s="38"/>
      <c r="AO26" s="38"/>
      <c r="AP26" s="18"/>
      <c r="AQ26" s="18"/>
      <c r="AR26" s="18"/>
      <c r="AS26" s="18"/>
      <c r="AT26" s="18"/>
      <c r="AU26" s="19"/>
    </row>
    <row r="27" spans="1:47" x14ac:dyDescent="0.25">
      <c r="A27" s="10"/>
      <c r="B27" s="10"/>
      <c r="C27" s="41"/>
      <c r="D27" s="41"/>
      <c r="E27" s="41"/>
      <c r="F27" s="41"/>
      <c r="G27" s="41"/>
      <c r="H27" s="41"/>
      <c r="I27" s="41"/>
      <c r="J27" s="41"/>
      <c r="K27" s="41"/>
      <c r="L27" s="41"/>
      <c r="M27" s="41"/>
      <c r="N27" s="41"/>
      <c r="O27" s="41"/>
      <c r="P27" s="41"/>
      <c r="Q27" s="41"/>
      <c r="R27" s="41"/>
      <c r="S27" s="41"/>
      <c r="T27" s="41"/>
      <c r="U27" s="41"/>
      <c r="V27" s="41"/>
      <c r="W27" s="41"/>
      <c r="X27" s="41"/>
      <c r="Y27" s="41"/>
      <c r="Z27" s="41"/>
      <c r="AA27" s="41"/>
      <c r="AB27" s="41"/>
      <c r="AC27" s="41"/>
      <c r="AD27" s="41"/>
      <c r="AE27" s="41"/>
      <c r="AF27" s="41"/>
      <c r="AG27" s="41"/>
      <c r="AH27" s="41"/>
      <c r="AI27" s="41"/>
      <c r="AJ27" s="41"/>
      <c r="AK27" s="41"/>
      <c r="AL27" s="41"/>
      <c r="AM27" s="41"/>
      <c r="AN27" s="41"/>
      <c r="AO27" s="41"/>
      <c r="AP27" s="10"/>
      <c r="AQ27" s="10"/>
      <c r="AR27" s="10"/>
      <c r="AS27" s="10"/>
      <c r="AT27" s="10"/>
      <c r="AU27" s="10"/>
    </row>
    <row r="28" spans="1:47" x14ac:dyDescent="0.25">
      <c r="A28" s="1"/>
      <c r="B28" s="1"/>
      <c r="C28" s="37"/>
      <c r="D28" s="37"/>
      <c r="E28" s="37"/>
      <c r="F28" s="37"/>
      <c r="G28" s="37"/>
      <c r="H28" s="37"/>
      <c r="I28" s="37"/>
      <c r="J28" s="37"/>
      <c r="K28" s="37"/>
      <c r="L28" s="37"/>
      <c r="M28" s="37"/>
      <c r="N28" s="37"/>
      <c r="O28" s="37"/>
      <c r="P28" s="37"/>
      <c r="Q28" s="37"/>
      <c r="R28" s="37"/>
      <c r="S28" s="37"/>
      <c r="T28" s="37"/>
      <c r="U28" s="37"/>
      <c r="V28" s="37"/>
      <c r="W28" s="37"/>
      <c r="X28" s="37"/>
      <c r="Y28" s="37"/>
      <c r="Z28" s="37"/>
      <c r="AA28" s="37"/>
      <c r="AB28" s="37"/>
      <c r="AC28" s="37"/>
      <c r="AD28" s="37"/>
      <c r="AE28" s="37"/>
      <c r="AF28" s="37"/>
      <c r="AG28" s="37"/>
      <c r="AH28" s="37"/>
      <c r="AI28" s="37"/>
      <c r="AJ28" s="37"/>
      <c r="AK28" s="37"/>
      <c r="AL28" s="37"/>
      <c r="AM28" s="37"/>
      <c r="AN28" s="37"/>
      <c r="AO28" s="37"/>
      <c r="AP28" s="1"/>
      <c r="AQ28" s="1"/>
      <c r="AR28" s="1"/>
      <c r="AS28" s="1"/>
      <c r="AT28" s="1"/>
      <c r="AU28" s="1"/>
    </row>
    <row r="29" spans="1:47" ht="15.75" thickBot="1" x14ac:dyDescent="0.3">
      <c r="A29" s="9"/>
      <c r="B29" s="9"/>
      <c r="C29" s="42"/>
      <c r="D29" s="42"/>
      <c r="E29" s="42"/>
      <c r="F29" s="42"/>
      <c r="G29" s="42"/>
      <c r="H29" s="42"/>
      <c r="I29" s="42"/>
      <c r="J29" s="42"/>
      <c r="K29" s="42"/>
      <c r="L29" s="42"/>
      <c r="M29" s="42"/>
      <c r="N29" s="42"/>
      <c r="O29" s="42"/>
      <c r="P29" s="42"/>
      <c r="Q29" s="42"/>
      <c r="R29" s="42"/>
      <c r="S29" s="42"/>
      <c r="T29" s="42"/>
      <c r="U29" s="42"/>
      <c r="V29" s="42"/>
      <c r="W29" s="42"/>
      <c r="X29" s="42"/>
      <c r="Y29" s="42"/>
      <c r="Z29" s="42"/>
      <c r="AA29" s="42"/>
      <c r="AB29" s="42"/>
      <c r="AC29" s="42"/>
      <c r="AD29" s="42"/>
      <c r="AE29" s="42"/>
      <c r="AF29" s="42"/>
      <c r="AG29" s="42"/>
      <c r="AH29" s="42"/>
      <c r="AI29" s="42"/>
      <c r="AJ29" s="42"/>
      <c r="AK29" s="42"/>
      <c r="AL29" s="42"/>
      <c r="AM29" s="42"/>
      <c r="AN29" s="42"/>
      <c r="AO29" s="42"/>
      <c r="AP29" s="9"/>
      <c r="AQ29" s="9"/>
      <c r="AR29" s="9"/>
      <c r="AS29" s="9"/>
      <c r="AT29" s="9"/>
      <c r="AU29" s="9"/>
    </row>
    <row r="30" spans="1:47" x14ac:dyDescent="0.25">
      <c r="A30" s="21" t="s">
        <v>62</v>
      </c>
      <c r="B30" s="11" t="s">
        <v>46</v>
      </c>
      <c r="C30" s="36" t="s">
        <v>51</v>
      </c>
      <c r="D30" s="36" t="s">
        <v>52</v>
      </c>
      <c r="E30" s="36" t="s">
        <v>53</v>
      </c>
      <c r="F30" s="36" t="s">
        <v>54</v>
      </c>
      <c r="G30" s="36" t="s">
        <v>55</v>
      </c>
      <c r="H30" s="36" t="s">
        <v>56</v>
      </c>
      <c r="I30" s="36" t="s">
        <v>57</v>
      </c>
      <c r="J30" s="36" t="s">
        <v>58</v>
      </c>
      <c r="K30" s="36" t="s">
        <v>59</v>
      </c>
      <c r="L30" s="36" t="s">
        <v>60</v>
      </c>
      <c r="M30" s="36" t="s">
        <v>61</v>
      </c>
      <c r="N30" s="36"/>
      <c r="O30" s="36"/>
      <c r="P30" s="36" t="s">
        <v>47</v>
      </c>
      <c r="Q30" s="36" t="s">
        <v>51</v>
      </c>
      <c r="R30" s="36" t="s">
        <v>52</v>
      </c>
      <c r="S30" s="36" t="s">
        <v>53</v>
      </c>
      <c r="T30" s="36" t="s">
        <v>54</v>
      </c>
      <c r="U30" s="36" t="s">
        <v>55</v>
      </c>
      <c r="V30" s="36" t="s">
        <v>56</v>
      </c>
      <c r="W30" s="36" t="s">
        <v>57</v>
      </c>
      <c r="X30" s="36" t="s">
        <v>58</v>
      </c>
      <c r="Y30" s="36" t="s">
        <v>59</v>
      </c>
      <c r="Z30" s="36" t="s">
        <v>60</v>
      </c>
      <c r="AA30" s="36" t="s">
        <v>61</v>
      </c>
      <c r="AB30" s="36"/>
      <c r="AC30" s="36"/>
      <c r="AD30" s="36" t="s">
        <v>48</v>
      </c>
      <c r="AE30" s="36" t="s">
        <v>51</v>
      </c>
      <c r="AF30" s="36" t="s">
        <v>52</v>
      </c>
      <c r="AG30" s="36" t="s">
        <v>53</v>
      </c>
      <c r="AH30" s="36" t="s">
        <v>54</v>
      </c>
      <c r="AI30" s="36" t="s">
        <v>55</v>
      </c>
      <c r="AJ30" s="36" t="s">
        <v>56</v>
      </c>
      <c r="AK30" s="36" t="s">
        <v>57</v>
      </c>
      <c r="AL30" s="36" t="s">
        <v>58</v>
      </c>
      <c r="AM30" s="36" t="s">
        <v>59</v>
      </c>
      <c r="AN30" s="36" t="s">
        <v>60</v>
      </c>
      <c r="AO30" s="36" t="s">
        <v>61</v>
      </c>
      <c r="AP30" s="11"/>
      <c r="AQ30" s="11"/>
      <c r="AR30" s="12" t="s">
        <v>49</v>
      </c>
      <c r="AS30" s="12" t="s">
        <v>46</v>
      </c>
      <c r="AT30" s="12" t="s">
        <v>47</v>
      </c>
      <c r="AU30" s="13" t="s">
        <v>48</v>
      </c>
    </row>
    <row r="31" spans="1:47" x14ac:dyDescent="0.25">
      <c r="A31" s="14" t="s">
        <v>27</v>
      </c>
      <c r="B31" s="1" t="s">
        <v>2</v>
      </c>
      <c r="C31" s="37">
        <v>6.1494022000000002E-2</v>
      </c>
      <c r="D31" s="37">
        <v>0.24596166699999999</v>
      </c>
      <c r="E31" s="37">
        <v>0.21378766699999999</v>
      </c>
      <c r="F31" s="37">
        <v>3.1132E-2</v>
      </c>
      <c r="G31" s="37">
        <v>7.7631000000000006E-2</v>
      </c>
      <c r="H31" s="37">
        <v>4.4276999999999997E-2</v>
      </c>
      <c r="I31" s="37">
        <v>6.8155999999999994E-2</v>
      </c>
      <c r="J31" s="37">
        <v>5.8213000000000001E-2</v>
      </c>
      <c r="K31" s="37">
        <v>1.3967E-2</v>
      </c>
      <c r="L31" s="37">
        <v>7.1584499999999995E-2</v>
      </c>
      <c r="M31" s="37">
        <v>7.6960500000000001E-2</v>
      </c>
      <c r="N31" s="37"/>
      <c r="O31" s="37"/>
      <c r="P31" s="37" t="s">
        <v>2</v>
      </c>
      <c r="Q31" s="37">
        <v>0.1040919077777778</v>
      </c>
      <c r="R31" s="37">
        <v>0.25689200000000001</v>
      </c>
      <c r="S31" s="37">
        <v>0.25789144444444445</v>
      </c>
      <c r="T31" s="37">
        <v>5.8856499999999999E-2</v>
      </c>
      <c r="U31" s="37">
        <v>6.0670000000000002E-2</v>
      </c>
      <c r="V31" s="37">
        <v>7.4372624999999998E-2</v>
      </c>
      <c r="W31" s="37">
        <v>2.5492000000000001E-2</v>
      </c>
      <c r="X31" s="37">
        <v>0.14226</v>
      </c>
      <c r="Y31" s="37">
        <v>2.9836000000000001E-2</v>
      </c>
      <c r="Z31" s="37">
        <v>0.21038199999999999</v>
      </c>
      <c r="AA31" s="37">
        <v>0.12188499999999998</v>
      </c>
      <c r="AB31" s="37"/>
      <c r="AC31" s="37"/>
      <c r="AD31" s="37" t="s">
        <v>2</v>
      </c>
      <c r="AE31" s="37">
        <v>7.4698333333333339E-2</v>
      </c>
      <c r="AF31" s="37">
        <v>8.1817666666666691E-2</v>
      </c>
      <c r="AG31" s="37">
        <v>0.17126766666666668</v>
      </c>
      <c r="AH31" s="37">
        <v>0.10976849999999999</v>
      </c>
      <c r="AI31" s="37">
        <v>7.5088500000000002E-2</v>
      </c>
      <c r="AJ31" s="37">
        <v>0.10190998999999998</v>
      </c>
      <c r="AK31" s="37">
        <v>2.6187999999999999E-2</v>
      </c>
      <c r="AL31" s="37">
        <v>0.16508999999999999</v>
      </c>
      <c r="AM31" s="37">
        <v>7.9287999999999997E-2</v>
      </c>
      <c r="AN31" s="37">
        <v>0.12073957199999999</v>
      </c>
      <c r="AO31" s="37">
        <v>0.10049083333333335</v>
      </c>
      <c r="AP31" s="1"/>
      <c r="AQ31" s="1"/>
      <c r="AR31" s="7" t="s">
        <v>2</v>
      </c>
      <c r="AS31" s="8">
        <f>AVERAGE(C31:M31)</f>
        <v>8.7560395999999985E-2</v>
      </c>
      <c r="AT31" s="8">
        <f>AVERAGE(Q31:AA31)</f>
        <v>0.12205722520202021</v>
      </c>
      <c r="AU31" s="15">
        <f>AVERAGE(AE31:AO31)</f>
        <v>0.10057700563636365</v>
      </c>
    </row>
    <row r="32" spans="1:47" x14ac:dyDescent="0.25">
      <c r="A32" s="14" t="s">
        <v>27</v>
      </c>
      <c r="B32" s="1" t="s">
        <v>1</v>
      </c>
      <c r="C32" s="37">
        <v>9.3097444000000001E-2</v>
      </c>
      <c r="D32" s="37">
        <v>0.108622311</v>
      </c>
      <c r="E32" s="37">
        <v>0.29067966699999997</v>
      </c>
      <c r="F32" s="37">
        <v>6.1806E-2</v>
      </c>
      <c r="G32" s="37">
        <v>7.3316000000000006E-2</v>
      </c>
      <c r="H32" s="37">
        <v>4.6184163E-2</v>
      </c>
      <c r="I32" s="37">
        <v>3.4054000000000001E-2</v>
      </c>
      <c r="J32" s="37">
        <v>1.0343E-4</v>
      </c>
      <c r="K32" s="37">
        <v>6.0571E-2</v>
      </c>
      <c r="L32" s="37">
        <v>0.29717500000000002</v>
      </c>
      <c r="M32" s="37">
        <v>6.5902125000000006E-2</v>
      </c>
      <c r="N32" s="37"/>
      <c r="O32" s="37"/>
      <c r="P32" s="37" t="s">
        <v>1</v>
      </c>
      <c r="Q32" s="37">
        <v>0.10371887888888888</v>
      </c>
      <c r="R32" s="37">
        <v>8.5773666666666665E-2</v>
      </c>
      <c r="S32" s="37">
        <v>0.24632044666666664</v>
      </c>
      <c r="T32" s="37">
        <v>0.10165550000000001</v>
      </c>
      <c r="U32" s="37">
        <v>5.3538500000000003E-2</v>
      </c>
      <c r="V32" s="37">
        <v>0.12065699999999999</v>
      </c>
      <c r="W32" s="37">
        <v>9.8481999999999997E-3</v>
      </c>
      <c r="X32" s="37">
        <v>0.14502999999999999</v>
      </c>
      <c r="Y32" s="37">
        <v>0.10289</v>
      </c>
      <c r="Z32" s="37">
        <v>0.42139499999999996</v>
      </c>
      <c r="AA32" s="37">
        <v>0.12960416666666666</v>
      </c>
      <c r="AB32" s="37"/>
      <c r="AC32" s="37"/>
      <c r="AD32" s="37" t="s">
        <v>1</v>
      </c>
      <c r="AE32" s="37">
        <v>9.0535564444444452E-2</v>
      </c>
      <c r="AF32" s="37">
        <v>7.1489277777777763E-2</v>
      </c>
      <c r="AG32" s="37">
        <v>0.26679712500000002</v>
      </c>
      <c r="AH32" s="37">
        <v>3.7399500000000002E-2</v>
      </c>
      <c r="AI32" s="37">
        <v>7.5741000000000003E-2</v>
      </c>
      <c r="AJ32" s="37">
        <v>8.4848000000000007E-2</v>
      </c>
      <c r="AK32" s="37">
        <v>6.6606499999999999E-2</v>
      </c>
      <c r="AL32" s="37">
        <v>2.3611999999999999E-3</v>
      </c>
      <c r="AM32" s="37">
        <v>8.1688999999999998E-3</v>
      </c>
      <c r="AN32" s="37">
        <v>9.46795E-2</v>
      </c>
      <c r="AO32" s="37">
        <v>8.3755499999999997E-2</v>
      </c>
      <c r="AP32" s="1"/>
      <c r="AQ32" s="1"/>
      <c r="AR32" s="7" t="s">
        <v>1</v>
      </c>
      <c r="AS32" s="8">
        <f t="shared" ref="AS32:AS34" si="18">AVERAGE(C32:M32)</f>
        <v>0.1028646490909091</v>
      </c>
      <c r="AT32" s="8">
        <f t="shared" ref="AT32:AT34" si="19">AVERAGE(Q32:AA32)</f>
        <v>0.13822103262626262</v>
      </c>
      <c r="AU32" s="15">
        <f t="shared" ref="AU32:AU33" si="20">AVERAGE(AE32:AO32)</f>
        <v>8.0216551565656574E-2</v>
      </c>
    </row>
    <row r="33" spans="1:47" x14ac:dyDescent="0.25">
      <c r="A33" s="14" t="s">
        <v>27</v>
      </c>
      <c r="B33" s="1" t="s">
        <v>3</v>
      </c>
      <c r="C33" s="37">
        <v>0.10412895599999999</v>
      </c>
      <c r="D33" s="37">
        <v>9.0092222E-2</v>
      </c>
      <c r="E33" s="37">
        <v>0.21080122200000001</v>
      </c>
      <c r="F33" s="37">
        <v>4.9063500000000003E-2</v>
      </c>
      <c r="G33" s="37">
        <v>9.0246499999999993E-2</v>
      </c>
      <c r="H33" s="37">
        <v>4.4250400000000002E-2</v>
      </c>
      <c r="I33" s="37">
        <v>2.2512999999999998E-2</v>
      </c>
      <c r="J33" s="37">
        <v>2.0865000000000002E-2</v>
      </c>
      <c r="K33" s="37">
        <v>4.4142000000000001E-2</v>
      </c>
      <c r="L33" s="37">
        <v>0.31324000000000002</v>
      </c>
      <c r="M33" s="37">
        <v>0.100610375</v>
      </c>
      <c r="N33" s="37"/>
      <c r="O33" s="37"/>
      <c r="P33" s="37" t="s">
        <v>3</v>
      </c>
      <c r="Q33" s="37">
        <v>0.13612622222222223</v>
      </c>
      <c r="R33" s="37">
        <v>8.4212700000000001E-2</v>
      </c>
      <c r="S33" s="37">
        <v>0.21509588888888889</v>
      </c>
      <c r="T33" s="37">
        <v>3.5515499999999998E-2</v>
      </c>
      <c r="U33" s="37">
        <v>0.10355500000000001</v>
      </c>
      <c r="V33" s="37">
        <v>0.11196637499999998</v>
      </c>
      <c r="W33" s="37">
        <v>5.9339000000000003E-2</v>
      </c>
      <c r="X33" s="37">
        <v>2.5835E-2</v>
      </c>
      <c r="Y33" s="37">
        <v>3.7358000000000002E-2</v>
      </c>
      <c r="Z33" s="37">
        <v>0.38763999999999998</v>
      </c>
      <c r="AA33" s="37">
        <v>8.361321666666667E-2</v>
      </c>
      <c r="AB33" s="37"/>
      <c r="AC33" s="37"/>
      <c r="AD33" s="37" t="s">
        <v>3</v>
      </c>
      <c r="AE33" s="37">
        <v>0.11622671250000002</v>
      </c>
      <c r="AF33" s="37">
        <v>7.6672055555555563E-2</v>
      </c>
      <c r="AG33" s="37">
        <v>0.1478308888888889</v>
      </c>
      <c r="AH33" s="37">
        <v>4.7833500000000001E-2</v>
      </c>
      <c r="AI33" s="37">
        <v>6.3431500000000002E-2</v>
      </c>
      <c r="AJ33" s="37">
        <v>0.10549298</v>
      </c>
      <c r="AK33" s="37">
        <v>4.2979999999999997E-2</v>
      </c>
      <c r="AL33" s="37">
        <v>6.3311999999999993E-2</v>
      </c>
      <c r="AM33" s="37">
        <v>1.126E-4</v>
      </c>
      <c r="AN33" s="37">
        <v>0.10952199999999999</v>
      </c>
      <c r="AO33" s="37">
        <v>0.13382549999999999</v>
      </c>
      <c r="AP33" s="1"/>
      <c r="AQ33" s="1"/>
      <c r="AR33" s="7" t="s">
        <v>3</v>
      </c>
      <c r="AS33" s="8">
        <f t="shared" si="18"/>
        <v>9.9086652272727269E-2</v>
      </c>
      <c r="AT33" s="8">
        <f t="shared" si="19"/>
        <v>0.11638699116161617</v>
      </c>
      <c r="AU33" s="15">
        <f t="shared" si="20"/>
        <v>8.2476339722222222E-2</v>
      </c>
    </row>
    <row r="34" spans="1:47" ht="15.75" thickBot="1" x14ac:dyDescent="0.3">
      <c r="A34" s="14" t="s">
        <v>27</v>
      </c>
      <c r="B34" s="1" t="s">
        <v>0</v>
      </c>
      <c r="C34" s="37">
        <v>9.9662444000000003E-2</v>
      </c>
      <c r="D34" s="37">
        <v>0.113</v>
      </c>
      <c r="E34" s="37">
        <v>0.22482722199999999</v>
      </c>
      <c r="F34" s="37">
        <v>3.78275E-2</v>
      </c>
      <c r="G34" s="37">
        <v>0.1016735</v>
      </c>
      <c r="H34" s="37">
        <v>4.4197937999999999E-2</v>
      </c>
      <c r="I34" s="37">
        <v>5.4571999999999997E-3</v>
      </c>
      <c r="J34" s="37">
        <v>5.0054000000000001E-2</v>
      </c>
      <c r="K34" s="37">
        <v>0.14346</v>
      </c>
      <c r="L34" s="37">
        <v>0.17203650000000001</v>
      </c>
      <c r="M34" s="37">
        <v>7.1190000000000003E-2</v>
      </c>
      <c r="N34" s="37"/>
      <c r="O34" s="37"/>
      <c r="P34" s="38" t="s">
        <v>0</v>
      </c>
      <c r="Q34" s="37">
        <v>0.14096433333333336</v>
      </c>
      <c r="R34" s="37">
        <v>4.9040928571428569E-2</v>
      </c>
      <c r="S34" s="37">
        <v>0.17108244444444443</v>
      </c>
      <c r="T34" s="37">
        <v>4.7023500000000003E-2</v>
      </c>
      <c r="U34" s="37">
        <v>9.2258499999999993E-2</v>
      </c>
      <c r="V34" s="37">
        <v>7.7585863750000011E-2</v>
      </c>
      <c r="W34" s="37">
        <v>0.10052</v>
      </c>
      <c r="X34" s="37">
        <v>0.18337000000000001</v>
      </c>
      <c r="Y34" s="37">
        <v>1.1936E-2</v>
      </c>
      <c r="Z34" s="37">
        <v>0.1495542</v>
      </c>
      <c r="AA34" s="37">
        <v>4.5062166666666674E-2</v>
      </c>
      <c r="AB34" s="37"/>
      <c r="AC34" s="37"/>
      <c r="AD34" s="38" t="s">
        <v>0</v>
      </c>
      <c r="AE34" s="37">
        <v>7.6948222222222237E-2</v>
      </c>
      <c r="AF34" s="37">
        <v>4.8319328571428767E-2</v>
      </c>
      <c r="AG34" s="37">
        <v>0.21855233333333332</v>
      </c>
      <c r="AH34" s="37">
        <v>5.9756500000000004E-2</v>
      </c>
      <c r="AI34" s="37">
        <v>3.1234850000000002E-2</v>
      </c>
      <c r="AJ34" s="37">
        <v>5.2189882E-2</v>
      </c>
      <c r="AK34" s="37">
        <v>9.3870999999999996E-2</v>
      </c>
      <c r="AL34" s="37">
        <v>1.8495000000000001E-2</v>
      </c>
      <c r="AM34" s="37">
        <v>1.4989000000000001E-2</v>
      </c>
      <c r="AN34" s="37">
        <v>5.9250440000000001E-2</v>
      </c>
      <c r="AO34" s="37">
        <v>8.7450000000000014E-2</v>
      </c>
      <c r="AP34" s="1"/>
      <c r="AQ34" s="1"/>
      <c r="AR34" s="7" t="s">
        <v>0</v>
      </c>
      <c r="AS34" s="8">
        <f t="shared" si="18"/>
        <v>9.6671482181818202E-2</v>
      </c>
      <c r="AT34" s="8">
        <f t="shared" si="19"/>
        <v>9.7127085160533908E-2</v>
      </c>
      <c r="AU34" s="15">
        <f>AVERAGE(AE34:AO34)</f>
        <v>6.9186959647907678E-2</v>
      </c>
    </row>
    <row r="35" spans="1:47" x14ac:dyDescent="0.25">
      <c r="A35" s="14"/>
      <c r="B35" s="1"/>
      <c r="C35" s="37"/>
      <c r="D35" s="37"/>
      <c r="E35" s="37"/>
      <c r="F35" s="37"/>
      <c r="G35" s="37"/>
      <c r="H35" s="37"/>
      <c r="I35" s="37"/>
      <c r="J35" s="37"/>
      <c r="K35" s="37"/>
      <c r="L35" s="37"/>
      <c r="M35" s="37"/>
      <c r="N35" s="37"/>
      <c r="O35" s="37"/>
      <c r="P35" s="37"/>
      <c r="Q35" s="37"/>
      <c r="R35" s="37"/>
      <c r="S35" s="37"/>
      <c r="T35" s="37"/>
      <c r="U35" s="37"/>
      <c r="V35" s="37"/>
      <c r="W35" s="37"/>
      <c r="X35" s="37"/>
      <c r="Y35" s="37"/>
      <c r="Z35" s="37"/>
      <c r="AA35" s="37"/>
      <c r="AB35" s="37"/>
      <c r="AC35" s="37"/>
      <c r="AD35" s="37"/>
      <c r="AE35" s="37"/>
      <c r="AF35" s="37"/>
      <c r="AG35" s="37"/>
      <c r="AH35" s="37"/>
      <c r="AI35" s="37"/>
      <c r="AJ35" s="37"/>
      <c r="AK35" s="37"/>
      <c r="AL35" s="37"/>
      <c r="AM35" s="37"/>
      <c r="AN35" s="37"/>
      <c r="AO35" s="37"/>
      <c r="AP35" s="1"/>
      <c r="AQ35" s="1"/>
      <c r="AR35" s="1"/>
      <c r="AS35" s="1"/>
      <c r="AT35" s="1"/>
      <c r="AU35" s="16"/>
    </row>
    <row r="36" spans="1:47" x14ac:dyDescent="0.25">
      <c r="A36" s="20" t="s">
        <v>63</v>
      </c>
      <c r="B36" s="1"/>
      <c r="C36" s="37" t="s">
        <v>51</v>
      </c>
      <c r="D36" s="37" t="s">
        <v>52</v>
      </c>
      <c r="E36" s="37" t="s">
        <v>53</v>
      </c>
      <c r="F36" s="37" t="s">
        <v>54</v>
      </c>
      <c r="G36" s="37" t="s">
        <v>55</v>
      </c>
      <c r="H36" s="37" t="s">
        <v>56</v>
      </c>
      <c r="I36" s="37" t="s">
        <v>57</v>
      </c>
      <c r="J36" s="37" t="s">
        <v>58</v>
      </c>
      <c r="K36" s="37" t="s">
        <v>59</v>
      </c>
      <c r="L36" s="37" t="s">
        <v>60</v>
      </c>
      <c r="M36" s="37" t="s">
        <v>61</v>
      </c>
      <c r="N36" s="37"/>
      <c r="O36" s="37"/>
      <c r="P36" s="39"/>
      <c r="Q36" s="37"/>
      <c r="R36" s="37"/>
      <c r="S36" s="37"/>
      <c r="T36" s="37"/>
      <c r="U36" s="37"/>
      <c r="V36" s="37"/>
      <c r="W36" s="37"/>
      <c r="X36" s="37"/>
      <c r="Y36" s="37"/>
      <c r="Z36" s="37"/>
      <c r="AA36" s="37"/>
      <c r="AB36" s="37"/>
      <c r="AC36" s="37"/>
      <c r="AD36" s="39"/>
      <c r="AE36" s="37"/>
      <c r="AF36" s="37"/>
      <c r="AG36" s="37"/>
      <c r="AH36" s="37"/>
      <c r="AI36" s="37"/>
      <c r="AJ36" s="37"/>
      <c r="AK36" s="37"/>
      <c r="AL36" s="37"/>
      <c r="AM36" s="37"/>
      <c r="AN36" s="37"/>
      <c r="AO36" s="37"/>
      <c r="AP36" s="1"/>
      <c r="AQ36" s="1"/>
      <c r="AR36" s="1"/>
      <c r="AS36" s="1"/>
      <c r="AT36" s="1"/>
      <c r="AU36" s="16"/>
    </row>
    <row r="37" spans="1:47" x14ac:dyDescent="0.25">
      <c r="A37" s="14" t="s">
        <v>27</v>
      </c>
      <c r="B37" s="1" t="s">
        <v>2</v>
      </c>
      <c r="C37" s="37">
        <f t="shared" ref="C37:M40" si="21">(AVERAGE(C31,Q31,AE31))</f>
        <v>8.0094754370370377E-2</v>
      </c>
      <c r="D37" s="37">
        <f t="shared" si="21"/>
        <v>0.19489044455555557</v>
      </c>
      <c r="E37" s="37">
        <f t="shared" si="21"/>
        <v>0.21431559270370371</v>
      </c>
      <c r="F37" s="37">
        <f t="shared" si="21"/>
        <v>6.6585666666666668E-2</v>
      </c>
      <c r="G37" s="37">
        <f t="shared" si="21"/>
        <v>7.1129833333333337E-2</v>
      </c>
      <c r="H37" s="37">
        <f t="shared" si="21"/>
        <v>7.3519871666666667E-2</v>
      </c>
      <c r="I37" s="37">
        <f t="shared" si="21"/>
        <v>3.9945333333333333E-2</v>
      </c>
      <c r="J37" s="37">
        <f t="shared" si="21"/>
        <v>0.12185433333333333</v>
      </c>
      <c r="K37" s="37">
        <f t="shared" si="21"/>
        <v>4.1030333333333335E-2</v>
      </c>
      <c r="L37" s="37">
        <f t="shared" si="21"/>
        <v>0.13423535733333333</v>
      </c>
      <c r="M37" s="37">
        <f t="shared" si="21"/>
        <v>9.9778777777777772E-2</v>
      </c>
      <c r="N37" s="37"/>
      <c r="O37" s="37"/>
      <c r="P37" s="37"/>
      <c r="Q37" s="37"/>
      <c r="R37" s="37"/>
      <c r="S37" s="37"/>
      <c r="T37" s="37"/>
      <c r="U37" s="37"/>
      <c r="V37" s="37"/>
      <c r="W37" s="37"/>
      <c r="X37" s="37"/>
      <c r="Y37" s="37"/>
      <c r="Z37" s="37"/>
      <c r="AA37" s="37"/>
      <c r="AB37" s="37"/>
      <c r="AC37" s="37"/>
      <c r="AD37" s="37"/>
      <c r="AE37" s="37"/>
      <c r="AF37" s="37"/>
      <c r="AG37" s="37"/>
      <c r="AH37" s="37"/>
      <c r="AI37" s="37"/>
      <c r="AJ37" s="37"/>
      <c r="AK37" s="37"/>
      <c r="AL37" s="37"/>
      <c r="AM37" s="37"/>
      <c r="AN37" s="37"/>
      <c r="AO37" s="37"/>
      <c r="AP37" s="1"/>
      <c r="AQ37" s="1"/>
      <c r="AR37" s="1"/>
      <c r="AS37" s="1"/>
      <c r="AT37" s="1"/>
      <c r="AU37" s="16"/>
    </row>
    <row r="38" spans="1:47" x14ac:dyDescent="0.25">
      <c r="A38" s="14" t="s">
        <v>27</v>
      </c>
      <c r="B38" s="1" t="s">
        <v>1</v>
      </c>
      <c r="C38" s="37">
        <f t="shared" si="21"/>
        <v>9.578396244444444E-2</v>
      </c>
      <c r="D38" s="37">
        <f t="shared" si="21"/>
        <v>8.8628418481481466E-2</v>
      </c>
      <c r="E38" s="37">
        <f t="shared" si="21"/>
        <v>0.26793241288888892</v>
      </c>
      <c r="F38" s="37">
        <f t="shared" si="21"/>
        <v>6.6953666666666675E-2</v>
      </c>
      <c r="G38" s="37">
        <f t="shared" si="21"/>
        <v>6.7531833333333333E-2</v>
      </c>
      <c r="H38" s="37">
        <f t="shared" si="21"/>
        <v>8.3896387666666669E-2</v>
      </c>
      <c r="I38" s="37">
        <f t="shared" si="21"/>
        <v>3.6836233333333336E-2</v>
      </c>
      <c r="J38" s="37">
        <f t="shared" si="21"/>
        <v>4.9164876666666663E-2</v>
      </c>
      <c r="K38" s="37">
        <f t="shared" si="21"/>
        <v>5.7209966666666667E-2</v>
      </c>
      <c r="L38" s="37">
        <f t="shared" si="21"/>
        <v>0.27108316666666665</v>
      </c>
      <c r="M38" s="37">
        <f t="shared" si="21"/>
        <v>9.3087263888888883E-2</v>
      </c>
      <c r="N38" s="37"/>
      <c r="O38" s="37"/>
      <c r="P38" s="37"/>
      <c r="Q38" s="37"/>
      <c r="R38" s="37"/>
      <c r="S38" s="37"/>
      <c r="T38" s="37"/>
      <c r="U38" s="37"/>
      <c r="V38" s="37"/>
      <c r="W38" s="37"/>
      <c r="X38" s="37"/>
      <c r="Y38" s="37"/>
      <c r="Z38" s="37"/>
      <c r="AA38" s="37"/>
      <c r="AB38" s="37"/>
      <c r="AC38" s="37"/>
      <c r="AD38" s="37"/>
      <c r="AE38" s="37"/>
      <c r="AF38" s="37"/>
      <c r="AG38" s="37"/>
      <c r="AH38" s="37"/>
      <c r="AI38" s="37"/>
      <c r="AJ38" s="37"/>
      <c r="AK38" s="37"/>
      <c r="AL38" s="37"/>
      <c r="AM38" s="37"/>
      <c r="AN38" s="37"/>
      <c r="AO38" s="37"/>
      <c r="AP38" s="1"/>
      <c r="AQ38" s="1"/>
      <c r="AR38" s="1"/>
      <c r="AS38" s="1"/>
      <c r="AT38" s="1"/>
      <c r="AU38" s="16"/>
    </row>
    <row r="39" spans="1:47" x14ac:dyDescent="0.25">
      <c r="A39" s="14" t="s">
        <v>27</v>
      </c>
      <c r="B39" s="1" t="s">
        <v>3</v>
      </c>
      <c r="C39" s="37">
        <f t="shared" si="21"/>
        <v>0.11882729690740741</v>
      </c>
      <c r="D39" s="37">
        <f t="shared" si="21"/>
        <v>8.3658992518518535E-2</v>
      </c>
      <c r="E39" s="37">
        <f t="shared" si="21"/>
        <v>0.19124266659259259</v>
      </c>
      <c r="F39" s="37">
        <f t="shared" si="21"/>
        <v>4.4137499999999996E-2</v>
      </c>
      <c r="G39" s="37">
        <f t="shared" si="21"/>
        <v>8.5744333333333353E-2</v>
      </c>
      <c r="H39" s="37">
        <f t="shared" si="21"/>
        <v>8.7236584999999991E-2</v>
      </c>
      <c r="I39" s="37">
        <f t="shared" si="21"/>
        <v>4.1610666666666664E-2</v>
      </c>
      <c r="J39" s="37">
        <f t="shared" si="21"/>
        <v>3.6670666666666664E-2</v>
      </c>
      <c r="K39" s="37">
        <f t="shared" si="21"/>
        <v>2.7204200000000001E-2</v>
      </c>
      <c r="L39" s="37">
        <f t="shared" si="21"/>
        <v>0.27013399999999999</v>
      </c>
      <c r="M39" s="37">
        <f t="shared" si="21"/>
        <v>0.1060163638888889</v>
      </c>
      <c r="N39" s="37"/>
      <c r="O39" s="37"/>
      <c r="P39" s="37"/>
      <c r="Q39" s="37"/>
      <c r="R39" s="37"/>
      <c r="S39" s="37"/>
      <c r="T39" s="37"/>
      <c r="U39" s="37"/>
      <c r="V39" s="37"/>
      <c r="W39" s="37"/>
      <c r="X39" s="37"/>
      <c r="Y39" s="37"/>
      <c r="Z39" s="37"/>
      <c r="AA39" s="37"/>
      <c r="AB39" s="37"/>
      <c r="AC39" s="37"/>
      <c r="AD39" s="37"/>
      <c r="AE39" s="37"/>
      <c r="AF39" s="37"/>
      <c r="AG39" s="37"/>
      <c r="AH39" s="37"/>
      <c r="AI39" s="37"/>
      <c r="AJ39" s="37"/>
      <c r="AK39" s="37"/>
      <c r="AL39" s="37"/>
      <c r="AM39" s="37"/>
      <c r="AN39" s="37"/>
      <c r="AO39" s="37"/>
      <c r="AP39" s="1"/>
      <c r="AQ39" s="1"/>
      <c r="AR39" s="1"/>
      <c r="AS39" s="1"/>
      <c r="AT39" s="1"/>
      <c r="AU39" s="16"/>
    </row>
    <row r="40" spans="1:47" ht="15.75" thickBot="1" x14ac:dyDescent="0.3">
      <c r="A40" s="17" t="s">
        <v>27</v>
      </c>
      <c r="B40" s="18" t="s">
        <v>0</v>
      </c>
      <c r="C40" s="38">
        <f t="shared" si="21"/>
        <v>0.10585833318518521</v>
      </c>
      <c r="D40" s="38">
        <f t="shared" si="21"/>
        <v>7.0120085714285782E-2</v>
      </c>
      <c r="E40" s="38">
        <f t="shared" si="21"/>
        <v>0.20482066659259257</v>
      </c>
      <c r="F40" s="38">
        <f t="shared" si="21"/>
        <v>4.8202500000000002E-2</v>
      </c>
      <c r="G40" s="38">
        <f t="shared" si="21"/>
        <v>7.5055616666666672E-2</v>
      </c>
      <c r="H40" s="38">
        <f t="shared" si="21"/>
        <v>5.7991227916666666E-2</v>
      </c>
      <c r="I40" s="38">
        <f t="shared" si="21"/>
        <v>6.6616066666666654E-2</v>
      </c>
      <c r="J40" s="38">
        <f t="shared" si="21"/>
        <v>8.3973000000000006E-2</v>
      </c>
      <c r="K40" s="38">
        <f t="shared" si="21"/>
        <v>5.6795000000000005E-2</v>
      </c>
      <c r="L40" s="38">
        <f t="shared" si="21"/>
        <v>0.12694704666666667</v>
      </c>
      <c r="M40" s="38">
        <f t="shared" si="21"/>
        <v>6.7900722222222223E-2</v>
      </c>
      <c r="N40" s="38"/>
      <c r="O40" s="38"/>
      <c r="P40" s="38"/>
      <c r="Q40" s="38"/>
      <c r="R40" s="38"/>
      <c r="S40" s="38"/>
      <c r="T40" s="38"/>
      <c r="U40" s="38"/>
      <c r="V40" s="38"/>
      <c r="W40" s="38"/>
      <c r="X40" s="38"/>
      <c r="Y40" s="38"/>
      <c r="Z40" s="38"/>
      <c r="AA40" s="38"/>
      <c r="AB40" s="38"/>
      <c r="AC40" s="38"/>
      <c r="AD40" s="38"/>
      <c r="AE40" s="38"/>
      <c r="AF40" s="38"/>
      <c r="AG40" s="38"/>
      <c r="AH40" s="38"/>
      <c r="AI40" s="38"/>
      <c r="AJ40" s="38"/>
      <c r="AK40" s="38"/>
      <c r="AL40" s="38"/>
      <c r="AM40" s="38"/>
      <c r="AN40" s="38"/>
      <c r="AO40" s="38"/>
      <c r="AP40" s="18"/>
      <c r="AQ40" s="18"/>
      <c r="AR40" s="18"/>
      <c r="AS40" s="18"/>
      <c r="AT40" s="18"/>
      <c r="AU40" s="19"/>
    </row>
    <row r="41" spans="1:47" x14ac:dyDescent="0.25">
      <c r="A41" s="22"/>
      <c r="B41" s="2"/>
      <c r="C41" s="40"/>
      <c r="D41" s="40"/>
      <c r="E41" s="40"/>
      <c r="F41" s="40"/>
      <c r="G41" s="40"/>
      <c r="H41" s="40"/>
      <c r="I41" s="40"/>
      <c r="J41" s="40"/>
      <c r="K41" s="40"/>
      <c r="L41" s="40"/>
      <c r="M41" s="40"/>
      <c r="N41" s="40"/>
      <c r="O41" s="40"/>
      <c r="P41" s="40"/>
      <c r="Q41" s="40"/>
      <c r="R41" s="40"/>
      <c r="S41" s="40"/>
      <c r="T41" s="40"/>
      <c r="U41" s="40"/>
      <c r="V41" s="40"/>
      <c r="W41" s="40"/>
      <c r="X41" s="40"/>
      <c r="Y41" s="40"/>
      <c r="Z41" s="40"/>
      <c r="AA41" s="40"/>
      <c r="AB41" s="40"/>
      <c r="AC41" s="40"/>
      <c r="AD41" s="40"/>
      <c r="AE41" s="40"/>
      <c r="AF41" s="40"/>
      <c r="AG41" s="40"/>
      <c r="AH41" s="40"/>
      <c r="AI41" s="40"/>
      <c r="AJ41" s="40"/>
      <c r="AK41" s="40"/>
      <c r="AL41" s="40"/>
      <c r="AM41" s="40"/>
      <c r="AN41" s="40"/>
      <c r="AO41" s="40"/>
      <c r="AP41" s="2"/>
      <c r="AQ41" s="2"/>
      <c r="AR41" s="2"/>
      <c r="AS41" s="2"/>
      <c r="AT41" s="2"/>
      <c r="AU41" s="23"/>
    </row>
    <row r="42" spans="1:47" x14ac:dyDescent="0.25">
      <c r="A42" s="22"/>
      <c r="B42" s="2"/>
      <c r="C42" s="40"/>
      <c r="D42" s="40"/>
      <c r="E42" s="40"/>
      <c r="F42" s="40"/>
      <c r="G42" s="40"/>
      <c r="H42" s="40"/>
      <c r="I42" s="40"/>
      <c r="J42" s="40"/>
      <c r="K42" s="40"/>
      <c r="L42" s="40"/>
      <c r="M42" s="40"/>
      <c r="N42" s="40"/>
      <c r="O42" s="40"/>
      <c r="P42" s="40"/>
      <c r="Q42" s="40"/>
      <c r="R42" s="40"/>
      <c r="S42" s="40"/>
      <c r="T42" s="40"/>
      <c r="U42" s="40"/>
      <c r="V42" s="40"/>
      <c r="W42" s="40"/>
      <c r="X42" s="40"/>
      <c r="Y42" s="40"/>
      <c r="Z42" s="40"/>
      <c r="AA42" s="40"/>
      <c r="AB42" s="40"/>
      <c r="AC42" s="40"/>
      <c r="AD42" s="40"/>
      <c r="AE42" s="40"/>
      <c r="AF42" s="40"/>
      <c r="AG42" s="40"/>
      <c r="AH42" s="40"/>
      <c r="AI42" s="40"/>
      <c r="AJ42" s="40"/>
      <c r="AK42" s="40"/>
      <c r="AL42" s="40"/>
      <c r="AM42" s="40"/>
      <c r="AN42" s="40"/>
      <c r="AO42" s="40"/>
      <c r="AP42" s="2"/>
      <c r="AQ42" s="2"/>
      <c r="AR42" s="2"/>
      <c r="AS42" s="2"/>
      <c r="AT42" s="2"/>
      <c r="AU42" s="23"/>
    </row>
    <row r="43" spans="1:47" ht="15.75" thickBot="1" x14ac:dyDescent="0.3">
      <c r="A43" s="22"/>
      <c r="B43" s="2"/>
      <c r="C43" s="40"/>
      <c r="D43" s="40"/>
      <c r="E43" s="40"/>
      <c r="F43" s="40"/>
      <c r="G43" s="40"/>
      <c r="H43" s="40"/>
      <c r="I43" s="40"/>
      <c r="J43" s="40"/>
      <c r="K43" s="40"/>
      <c r="L43" s="40"/>
      <c r="M43" s="40"/>
      <c r="N43" s="40"/>
      <c r="O43" s="40"/>
      <c r="P43" s="40"/>
      <c r="Q43" s="40"/>
      <c r="R43" s="40"/>
      <c r="S43" s="40"/>
      <c r="T43" s="40"/>
      <c r="U43" s="40"/>
      <c r="V43" s="40"/>
      <c r="W43" s="40"/>
      <c r="X43" s="40"/>
      <c r="Y43" s="40"/>
      <c r="Z43" s="40"/>
      <c r="AA43" s="40"/>
      <c r="AB43" s="40"/>
      <c r="AC43" s="40"/>
      <c r="AD43" s="40"/>
      <c r="AE43" s="40"/>
      <c r="AF43" s="40"/>
      <c r="AG43" s="40"/>
      <c r="AH43" s="40"/>
      <c r="AI43" s="40"/>
      <c r="AJ43" s="40"/>
      <c r="AK43" s="40"/>
      <c r="AL43" s="40"/>
      <c r="AM43" s="40"/>
      <c r="AN43" s="40"/>
      <c r="AO43" s="40"/>
      <c r="AP43" s="2"/>
      <c r="AQ43" s="2"/>
      <c r="AR43" s="2"/>
      <c r="AS43" s="2"/>
      <c r="AT43" s="2"/>
      <c r="AU43" s="23"/>
    </row>
    <row r="44" spans="1:47" x14ac:dyDescent="0.25">
      <c r="A44" s="21" t="s">
        <v>62</v>
      </c>
      <c r="B44" s="11" t="s">
        <v>46</v>
      </c>
      <c r="C44" s="36" t="s">
        <v>51</v>
      </c>
      <c r="D44" s="36" t="s">
        <v>52</v>
      </c>
      <c r="E44" s="36" t="s">
        <v>53</v>
      </c>
      <c r="F44" s="36" t="s">
        <v>54</v>
      </c>
      <c r="G44" s="36" t="s">
        <v>55</v>
      </c>
      <c r="H44" s="36" t="s">
        <v>56</v>
      </c>
      <c r="I44" s="36" t="s">
        <v>57</v>
      </c>
      <c r="J44" s="36" t="s">
        <v>58</v>
      </c>
      <c r="K44" s="36" t="s">
        <v>59</v>
      </c>
      <c r="L44" s="36" t="s">
        <v>60</v>
      </c>
      <c r="M44" s="36" t="s">
        <v>61</v>
      </c>
      <c r="N44" s="36"/>
      <c r="O44" s="36"/>
      <c r="P44" s="36" t="s">
        <v>47</v>
      </c>
      <c r="Q44" s="36" t="s">
        <v>51</v>
      </c>
      <c r="R44" s="36" t="s">
        <v>52</v>
      </c>
      <c r="S44" s="36" t="s">
        <v>53</v>
      </c>
      <c r="T44" s="36" t="s">
        <v>54</v>
      </c>
      <c r="U44" s="36" t="s">
        <v>55</v>
      </c>
      <c r="V44" s="36" t="s">
        <v>56</v>
      </c>
      <c r="W44" s="36" t="s">
        <v>57</v>
      </c>
      <c r="X44" s="36" t="s">
        <v>58</v>
      </c>
      <c r="Y44" s="36" t="s">
        <v>59</v>
      </c>
      <c r="Z44" s="36" t="s">
        <v>60</v>
      </c>
      <c r="AA44" s="36" t="s">
        <v>61</v>
      </c>
      <c r="AB44" s="36"/>
      <c r="AC44" s="36"/>
      <c r="AD44" s="36" t="s">
        <v>48</v>
      </c>
      <c r="AE44" s="36" t="s">
        <v>51</v>
      </c>
      <c r="AF44" s="36" t="s">
        <v>52</v>
      </c>
      <c r="AG44" s="36" t="s">
        <v>53</v>
      </c>
      <c r="AH44" s="36" t="s">
        <v>54</v>
      </c>
      <c r="AI44" s="36" t="s">
        <v>55</v>
      </c>
      <c r="AJ44" s="36" t="s">
        <v>56</v>
      </c>
      <c r="AK44" s="36" t="s">
        <v>57</v>
      </c>
      <c r="AL44" s="36" t="s">
        <v>58</v>
      </c>
      <c r="AM44" s="36" t="s">
        <v>59</v>
      </c>
      <c r="AN44" s="36" t="s">
        <v>60</v>
      </c>
      <c r="AO44" s="36" t="s">
        <v>61</v>
      </c>
      <c r="AP44" s="11"/>
      <c r="AQ44" s="11"/>
      <c r="AR44" s="12" t="s">
        <v>49</v>
      </c>
      <c r="AS44" s="12" t="s">
        <v>46</v>
      </c>
      <c r="AT44" s="12" t="s">
        <v>47</v>
      </c>
      <c r="AU44" s="13" t="s">
        <v>48</v>
      </c>
    </row>
    <row r="45" spans="1:47" x14ac:dyDescent="0.25">
      <c r="A45" s="14" t="s">
        <v>26</v>
      </c>
      <c r="B45" s="1" t="s">
        <v>2</v>
      </c>
      <c r="C45" s="37">
        <v>3</v>
      </c>
      <c r="D45" s="37">
        <v>11</v>
      </c>
      <c r="E45" s="37">
        <v>44</v>
      </c>
      <c r="F45" s="37">
        <v>0</v>
      </c>
      <c r="G45" s="37">
        <v>0</v>
      </c>
      <c r="H45" s="37">
        <v>4</v>
      </c>
      <c r="I45" s="37">
        <v>1</v>
      </c>
      <c r="J45" s="37">
        <v>2</v>
      </c>
      <c r="K45" s="37">
        <v>0</v>
      </c>
      <c r="L45" s="37">
        <v>23</v>
      </c>
      <c r="M45" s="37">
        <v>0</v>
      </c>
      <c r="N45" s="37"/>
      <c r="O45" s="37"/>
      <c r="P45" s="37" t="s">
        <v>2</v>
      </c>
      <c r="Q45" s="37">
        <v>5</v>
      </c>
      <c r="R45" s="37">
        <v>12</v>
      </c>
      <c r="S45" s="37">
        <v>36</v>
      </c>
      <c r="T45" s="37">
        <v>0</v>
      </c>
      <c r="U45" s="37">
        <v>0</v>
      </c>
      <c r="V45" s="37">
        <v>4</v>
      </c>
      <c r="W45" s="37">
        <v>0</v>
      </c>
      <c r="X45" s="37">
        <v>0</v>
      </c>
      <c r="Y45" s="37">
        <v>0</v>
      </c>
      <c r="Z45" s="37">
        <v>35</v>
      </c>
      <c r="AA45" s="37">
        <v>3</v>
      </c>
      <c r="AB45" s="37"/>
      <c r="AC45" s="37"/>
      <c r="AD45" s="37" t="s">
        <v>2</v>
      </c>
      <c r="AE45" s="37">
        <v>2</v>
      </c>
      <c r="AF45" s="37">
        <v>8</v>
      </c>
      <c r="AG45" s="37">
        <v>25</v>
      </c>
      <c r="AH45" s="37">
        <v>0</v>
      </c>
      <c r="AI45" s="37">
        <v>0</v>
      </c>
      <c r="AJ45" s="37">
        <v>5</v>
      </c>
      <c r="AK45" s="37">
        <v>0</v>
      </c>
      <c r="AL45" s="37">
        <v>1</v>
      </c>
      <c r="AM45" s="37">
        <v>0</v>
      </c>
      <c r="AN45" s="37">
        <v>23</v>
      </c>
      <c r="AO45" s="37"/>
      <c r="AP45" s="1"/>
      <c r="AQ45" s="1"/>
      <c r="AR45" s="7" t="s">
        <v>2</v>
      </c>
      <c r="AS45" s="8">
        <f>AVERAGE(C45:M45)</f>
        <v>8</v>
      </c>
      <c r="AT45" s="8">
        <f>AVERAGE(Q45:AA45)</f>
        <v>8.6363636363636367</v>
      </c>
      <c r="AU45" s="15">
        <f>AVERAGE(AE45:AO45)</f>
        <v>6.4</v>
      </c>
    </row>
    <row r="46" spans="1:47" x14ac:dyDescent="0.25">
      <c r="A46" s="14" t="s">
        <v>26</v>
      </c>
      <c r="B46" s="1" t="s">
        <v>1</v>
      </c>
      <c r="C46" s="37">
        <v>5</v>
      </c>
      <c r="D46" s="37">
        <v>7</v>
      </c>
      <c r="E46" s="37">
        <v>48</v>
      </c>
      <c r="F46" s="37">
        <v>0</v>
      </c>
      <c r="G46" s="37">
        <v>0</v>
      </c>
      <c r="H46" s="37">
        <v>3</v>
      </c>
      <c r="I46" s="37">
        <v>1</v>
      </c>
      <c r="J46" s="37">
        <v>2</v>
      </c>
      <c r="K46" s="37">
        <v>0</v>
      </c>
      <c r="L46" s="37">
        <v>28</v>
      </c>
      <c r="M46" s="37">
        <v>0</v>
      </c>
      <c r="N46" s="37"/>
      <c r="O46" s="37"/>
      <c r="P46" s="37" t="s">
        <v>1</v>
      </c>
      <c r="Q46" s="37">
        <v>5</v>
      </c>
      <c r="R46" s="37">
        <v>8</v>
      </c>
      <c r="S46" s="37">
        <v>45</v>
      </c>
      <c r="T46" s="37">
        <v>0</v>
      </c>
      <c r="U46" s="37">
        <v>0</v>
      </c>
      <c r="V46" s="37">
        <v>3</v>
      </c>
      <c r="W46" s="37">
        <v>1</v>
      </c>
      <c r="X46" s="37">
        <v>0</v>
      </c>
      <c r="Y46" s="37">
        <v>0</v>
      </c>
      <c r="Z46" s="37">
        <v>30</v>
      </c>
      <c r="AA46" s="37">
        <v>2</v>
      </c>
      <c r="AB46" s="37"/>
      <c r="AC46" s="37"/>
      <c r="AD46" s="37" t="s">
        <v>1</v>
      </c>
      <c r="AE46" s="37">
        <v>2</v>
      </c>
      <c r="AF46" s="37">
        <v>7</v>
      </c>
      <c r="AG46" s="37">
        <v>32</v>
      </c>
      <c r="AH46" s="37">
        <v>0</v>
      </c>
      <c r="AI46" s="37">
        <v>0</v>
      </c>
      <c r="AJ46" s="37">
        <v>3</v>
      </c>
      <c r="AK46" s="37">
        <v>0</v>
      </c>
      <c r="AL46" s="37">
        <v>0</v>
      </c>
      <c r="AM46" s="37">
        <v>0</v>
      </c>
      <c r="AN46" s="37">
        <v>19</v>
      </c>
      <c r="AO46" s="37">
        <v>1</v>
      </c>
      <c r="AP46" s="1"/>
      <c r="AQ46" s="1"/>
      <c r="AR46" s="7" t="s">
        <v>1</v>
      </c>
      <c r="AS46" s="8">
        <f t="shared" ref="AS46:AS48" si="22">AVERAGE(C46:M46)</f>
        <v>8.545454545454545</v>
      </c>
      <c r="AT46" s="8">
        <f t="shared" ref="AT46:AT48" si="23">AVERAGE(Q46:AA46)</f>
        <v>8.545454545454545</v>
      </c>
      <c r="AU46" s="15">
        <f t="shared" ref="AU46:AU47" si="24">AVERAGE(AE46:AO46)</f>
        <v>5.8181818181818183</v>
      </c>
    </row>
    <row r="47" spans="1:47" x14ac:dyDescent="0.25">
      <c r="A47" s="14" t="s">
        <v>26</v>
      </c>
      <c r="B47" s="1" t="s">
        <v>3</v>
      </c>
      <c r="C47" s="37">
        <v>7</v>
      </c>
      <c r="D47" s="37">
        <v>6</v>
      </c>
      <c r="E47" s="37">
        <v>34</v>
      </c>
      <c r="F47" s="37">
        <v>0</v>
      </c>
      <c r="G47" s="37">
        <v>0</v>
      </c>
      <c r="H47" s="37">
        <v>4</v>
      </c>
      <c r="I47" s="37">
        <v>1</v>
      </c>
      <c r="J47" s="37">
        <v>2</v>
      </c>
      <c r="K47" s="37">
        <v>0</v>
      </c>
      <c r="L47" s="37">
        <v>30</v>
      </c>
      <c r="M47" s="37">
        <v>0</v>
      </c>
      <c r="N47" s="37"/>
      <c r="O47" s="37"/>
      <c r="P47" s="37" t="s">
        <v>3</v>
      </c>
      <c r="Q47" s="37">
        <v>9</v>
      </c>
      <c r="R47" s="37">
        <v>6</v>
      </c>
      <c r="S47" s="37">
        <v>32</v>
      </c>
      <c r="T47" s="37">
        <v>0</v>
      </c>
      <c r="U47" s="37">
        <v>0</v>
      </c>
      <c r="V47" s="37">
        <v>5</v>
      </c>
      <c r="W47" s="37">
        <v>0</v>
      </c>
      <c r="X47" s="37">
        <v>1</v>
      </c>
      <c r="Y47" s="37">
        <v>0</v>
      </c>
      <c r="Z47" s="37">
        <v>27</v>
      </c>
      <c r="AA47" s="37">
        <v>2</v>
      </c>
      <c r="AB47" s="37"/>
      <c r="AC47" s="37"/>
      <c r="AD47" s="37" t="s">
        <v>3</v>
      </c>
      <c r="AE47" s="37">
        <v>2</v>
      </c>
      <c r="AF47" s="37">
        <v>3</v>
      </c>
      <c r="AG47" s="37">
        <v>26</v>
      </c>
      <c r="AH47" s="37">
        <v>0</v>
      </c>
      <c r="AI47" s="37">
        <v>0</v>
      </c>
      <c r="AJ47" s="37">
        <v>7</v>
      </c>
      <c r="AK47" s="37">
        <v>0</v>
      </c>
      <c r="AL47" s="37">
        <v>0</v>
      </c>
      <c r="AM47" s="37">
        <v>0</v>
      </c>
      <c r="AN47" s="37">
        <v>18</v>
      </c>
      <c r="AO47" s="37">
        <v>0</v>
      </c>
      <c r="AP47" s="1"/>
      <c r="AQ47" s="1"/>
      <c r="AR47" s="7" t="s">
        <v>3</v>
      </c>
      <c r="AS47" s="8">
        <f t="shared" si="22"/>
        <v>7.6363636363636367</v>
      </c>
      <c r="AT47" s="8">
        <f t="shared" si="23"/>
        <v>7.4545454545454541</v>
      </c>
      <c r="AU47" s="15">
        <f t="shared" si="24"/>
        <v>5.0909090909090908</v>
      </c>
    </row>
    <row r="48" spans="1:47" ht="15.75" thickBot="1" x14ac:dyDescent="0.3">
      <c r="A48" s="14" t="s">
        <v>26</v>
      </c>
      <c r="B48" s="1" t="s">
        <v>0</v>
      </c>
      <c r="C48" s="37">
        <v>8</v>
      </c>
      <c r="D48" s="37">
        <v>7</v>
      </c>
      <c r="E48" s="37">
        <v>34</v>
      </c>
      <c r="F48" s="37">
        <v>0</v>
      </c>
      <c r="G48" s="37">
        <v>0</v>
      </c>
      <c r="H48" s="37">
        <v>3</v>
      </c>
      <c r="I48" s="37">
        <v>0</v>
      </c>
      <c r="J48" s="37">
        <v>0</v>
      </c>
      <c r="K48" s="37">
        <v>0</v>
      </c>
      <c r="L48" s="37">
        <v>17</v>
      </c>
      <c r="M48" s="37">
        <v>0</v>
      </c>
      <c r="N48" s="37"/>
      <c r="O48" s="37"/>
      <c r="P48" s="38" t="s">
        <v>0</v>
      </c>
      <c r="Q48" s="37">
        <v>2</v>
      </c>
      <c r="R48" s="37">
        <v>9</v>
      </c>
      <c r="S48" s="37">
        <v>34</v>
      </c>
      <c r="T48" s="37">
        <v>0</v>
      </c>
      <c r="U48" s="37">
        <v>0</v>
      </c>
      <c r="V48" s="37">
        <v>1</v>
      </c>
      <c r="W48" s="37">
        <v>0</v>
      </c>
      <c r="X48" s="37">
        <v>0</v>
      </c>
      <c r="Y48" s="37">
        <v>0</v>
      </c>
      <c r="Z48" s="37">
        <v>27</v>
      </c>
      <c r="AA48" s="37">
        <v>1</v>
      </c>
      <c r="AB48" s="37"/>
      <c r="AC48" s="37"/>
      <c r="AD48" s="38" t="s">
        <v>0</v>
      </c>
      <c r="AE48" s="37">
        <v>2</v>
      </c>
      <c r="AF48" s="37">
        <v>4</v>
      </c>
      <c r="AG48" s="37">
        <v>25</v>
      </c>
      <c r="AH48" s="37">
        <v>0</v>
      </c>
      <c r="AI48" s="37">
        <v>0</v>
      </c>
      <c r="AJ48" s="37">
        <v>2</v>
      </c>
      <c r="AK48" s="37">
        <v>0</v>
      </c>
      <c r="AL48" s="37">
        <v>0</v>
      </c>
      <c r="AM48" s="37">
        <v>0</v>
      </c>
      <c r="AN48" s="37">
        <v>19</v>
      </c>
      <c r="AO48" s="37">
        <v>1</v>
      </c>
      <c r="AP48" s="1"/>
      <c r="AQ48" s="1"/>
      <c r="AR48" s="7" t="s">
        <v>0</v>
      </c>
      <c r="AS48" s="8">
        <f t="shared" si="22"/>
        <v>6.2727272727272725</v>
      </c>
      <c r="AT48" s="8">
        <f t="shared" si="23"/>
        <v>6.7272727272727275</v>
      </c>
      <c r="AU48" s="15">
        <f>AVERAGE(AE48:AO48)</f>
        <v>4.8181818181818183</v>
      </c>
    </row>
    <row r="49" spans="1:47" x14ac:dyDescent="0.25">
      <c r="A49" s="14"/>
      <c r="B49" s="1"/>
      <c r="C49" s="37"/>
      <c r="D49" s="37"/>
      <c r="E49" s="37"/>
      <c r="F49" s="37"/>
      <c r="G49" s="37"/>
      <c r="H49" s="37"/>
      <c r="I49" s="37"/>
      <c r="J49" s="37"/>
      <c r="K49" s="37"/>
      <c r="L49" s="37"/>
      <c r="M49" s="37"/>
      <c r="N49" s="37"/>
      <c r="O49" s="37"/>
      <c r="P49" s="37"/>
      <c r="Q49" s="37"/>
      <c r="R49" s="37"/>
      <c r="S49" s="37"/>
      <c r="T49" s="37"/>
      <c r="U49" s="37"/>
      <c r="V49" s="37"/>
      <c r="W49" s="37"/>
      <c r="X49" s="37"/>
      <c r="Y49" s="37"/>
      <c r="Z49" s="37"/>
      <c r="AA49" s="37"/>
      <c r="AB49" s="37"/>
      <c r="AC49" s="37"/>
      <c r="AD49" s="37"/>
      <c r="AE49" s="37"/>
      <c r="AF49" s="37"/>
      <c r="AG49" s="37"/>
      <c r="AH49" s="37"/>
      <c r="AI49" s="37"/>
      <c r="AJ49" s="37"/>
      <c r="AK49" s="37"/>
      <c r="AL49" s="37"/>
      <c r="AM49" s="37"/>
      <c r="AN49" s="37"/>
      <c r="AO49" s="37"/>
      <c r="AP49" s="1"/>
      <c r="AQ49" s="1"/>
      <c r="AR49" s="1"/>
      <c r="AS49" s="1"/>
      <c r="AT49" s="1"/>
      <c r="AU49" s="16"/>
    </row>
    <row r="50" spans="1:47" x14ac:dyDescent="0.25">
      <c r="A50" s="20" t="s">
        <v>63</v>
      </c>
      <c r="B50" s="1"/>
      <c r="C50" s="37" t="s">
        <v>51</v>
      </c>
      <c r="D50" s="37" t="s">
        <v>52</v>
      </c>
      <c r="E50" s="37" t="s">
        <v>53</v>
      </c>
      <c r="F50" s="37" t="s">
        <v>54</v>
      </c>
      <c r="G50" s="37" t="s">
        <v>55</v>
      </c>
      <c r="H50" s="37" t="s">
        <v>56</v>
      </c>
      <c r="I50" s="37" t="s">
        <v>57</v>
      </c>
      <c r="J50" s="37" t="s">
        <v>58</v>
      </c>
      <c r="K50" s="37" t="s">
        <v>59</v>
      </c>
      <c r="L50" s="37" t="s">
        <v>60</v>
      </c>
      <c r="M50" s="37" t="s">
        <v>61</v>
      </c>
      <c r="N50" s="37"/>
      <c r="O50" s="37"/>
      <c r="P50" s="39"/>
      <c r="Q50" s="37"/>
      <c r="R50" s="37"/>
      <c r="S50" s="37"/>
      <c r="T50" s="37"/>
      <c r="U50" s="37"/>
      <c r="V50" s="37"/>
      <c r="W50" s="37"/>
      <c r="X50" s="37"/>
      <c r="Y50" s="37"/>
      <c r="Z50" s="37"/>
      <c r="AA50" s="37"/>
      <c r="AB50" s="37"/>
      <c r="AC50" s="37"/>
      <c r="AD50" s="39"/>
      <c r="AE50" s="37"/>
      <c r="AF50" s="37"/>
      <c r="AG50" s="37"/>
      <c r="AH50" s="37"/>
      <c r="AI50" s="37"/>
      <c r="AJ50" s="37"/>
      <c r="AK50" s="37"/>
      <c r="AL50" s="37"/>
      <c r="AM50" s="37"/>
      <c r="AN50" s="37"/>
      <c r="AO50" s="37"/>
      <c r="AP50" s="1"/>
      <c r="AQ50" s="1"/>
      <c r="AR50" s="1"/>
      <c r="AS50" s="1"/>
      <c r="AT50" s="1"/>
      <c r="AU50" s="16"/>
    </row>
    <row r="51" spans="1:47" x14ac:dyDescent="0.25">
      <c r="A51" s="14" t="s">
        <v>26</v>
      </c>
      <c r="B51" s="1" t="s">
        <v>2</v>
      </c>
      <c r="C51" s="37">
        <f t="shared" ref="C51:M54" si="25">(AVERAGE(C45,Q45,AE45))</f>
        <v>3.3333333333333335</v>
      </c>
      <c r="D51" s="37">
        <f t="shared" si="25"/>
        <v>10.333333333333334</v>
      </c>
      <c r="E51" s="37">
        <f t="shared" si="25"/>
        <v>35</v>
      </c>
      <c r="F51" s="37">
        <f t="shared" si="25"/>
        <v>0</v>
      </c>
      <c r="G51" s="37">
        <f t="shared" si="25"/>
        <v>0</v>
      </c>
      <c r="H51" s="37">
        <f t="shared" si="25"/>
        <v>4.333333333333333</v>
      </c>
      <c r="I51" s="37">
        <f t="shared" si="25"/>
        <v>0.33333333333333331</v>
      </c>
      <c r="J51" s="37">
        <f t="shared" si="25"/>
        <v>1</v>
      </c>
      <c r="K51" s="37">
        <f t="shared" si="25"/>
        <v>0</v>
      </c>
      <c r="L51" s="37">
        <f t="shared" si="25"/>
        <v>27</v>
      </c>
      <c r="M51" s="37">
        <f t="shared" si="25"/>
        <v>1.5</v>
      </c>
      <c r="N51" s="37"/>
      <c r="O51" s="37"/>
      <c r="P51" s="37"/>
      <c r="Q51" s="37"/>
      <c r="R51" s="37"/>
      <c r="S51" s="37"/>
      <c r="T51" s="37"/>
      <c r="U51" s="37"/>
      <c r="V51" s="37"/>
      <c r="W51" s="37"/>
      <c r="X51" s="37"/>
      <c r="Y51" s="37"/>
      <c r="Z51" s="37"/>
      <c r="AA51" s="37"/>
      <c r="AB51" s="37"/>
      <c r="AC51" s="37"/>
      <c r="AD51" s="37"/>
      <c r="AE51" s="37"/>
      <c r="AF51" s="37"/>
      <c r="AG51" s="37"/>
      <c r="AH51" s="37"/>
      <c r="AI51" s="37"/>
      <c r="AJ51" s="37"/>
      <c r="AK51" s="37"/>
      <c r="AL51" s="37"/>
      <c r="AM51" s="37"/>
      <c r="AN51" s="37"/>
      <c r="AO51" s="37"/>
      <c r="AP51" s="1"/>
      <c r="AQ51" s="1"/>
      <c r="AR51" s="1"/>
      <c r="AS51" s="1"/>
      <c r="AT51" s="1"/>
      <c r="AU51" s="16"/>
    </row>
    <row r="52" spans="1:47" x14ac:dyDescent="0.25">
      <c r="A52" s="14" t="s">
        <v>26</v>
      </c>
      <c r="B52" s="1" t="s">
        <v>1</v>
      </c>
      <c r="C52" s="37">
        <f t="shared" si="25"/>
        <v>4</v>
      </c>
      <c r="D52" s="37">
        <f t="shared" si="25"/>
        <v>7.333333333333333</v>
      </c>
      <c r="E52" s="37">
        <f t="shared" si="25"/>
        <v>41.666666666666664</v>
      </c>
      <c r="F52" s="37">
        <f t="shared" si="25"/>
        <v>0</v>
      </c>
      <c r="G52" s="37">
        <f t="shared" si="25"/>
        <v>0</v>
      </c>
      <c r="H52" s="37">
        <f t="shared" si="25"/>
        <v>3</v>
      </c>
      <c r="I52" s="37">
        <f t="shared" si="25"/>
        <v>0.66666666666666663</v>
      </c>
      <c r="J52" s="37">
        <f t="shared" si="25"/>
        <v>0.66666666666666663</v>
      </c>
      <c r="K52" s="37">
        <f t="shared" si="25"/>
        <v>0</v>
      </c>
      <c r="L52" s="37">
        <f t="shared" si="25"/>
        <v>25.666666666666668</v>
      </c>
      <c r="M52" s="37">
        <f t="shared" si="25"/>
        <v>1</v>
      </c>
      <c r="N52" s="37"/>
      <c r="O52" s="37"/>
      <c r="P52" s="37"/>
      <c r="Q52" s="37"/>
      <c r="R52" s="37"/>
      <c r="S52" s="37"/>
      <c r="T52" s="37"/>
      <c r="U52" s="37"/>
      <c r="V52" s="37"/>
      <c r="W52" s="37"/>
      <c r="X52" s="37"/>
      <c r="Y52" s="37"/>
      <c r="Z52" s="37"/>
      <c r="AA52" s="37"/>
      <c r="AB52" s="37"/>
      <c r="AC52" s="37"/>
      <c r="AD52" s="37"/>
      <c r="AE52" s="37"/>
      <c r="AF52" s="37"/>
      <c r="AG52" s="37"/>
      <c r="AH52" s="37"/>
      <c r="AI52" s="37"/>
      <c r="AJ52" s="37"/>
      <c r="AK52" s="37"/>
      <c r="AL52" s="37"/>
      <c r="AM52" s="37"/>
      <c r="AN52" s="37"/>
      <c r="AO52" s="37"/>
      <c r="AP52" s="1"/>
      <c r="AQ52" s="1"/>
      <c r="AR52" s="1"/>
      <c r="AS52" s="1"/>
      <c r="AT52" s="1"/>
      <c r="AU52" s="16"/>
    </row>
    <row r="53" spans="1:47" x14ac:dyDescent="0.25">
      <c r="A53" s="14" t="s">
        <v>26</v>
      </c>
      <c r="B53" s="1" t="s">
        <v>3</v>
      </c>
      <c r="C53" s="37">
        <f t="shared" si="25"/>
        <v>6</v>
      </c>
      <c r="D53" s="37">
        <f t="shared" si="25"/>
        <v>5</v>
      </c>
      <c r="E53" s="37">
        <f t="shared" si="25"/>
        <v>30.666666666666668</v>
      </c>
      <c r="F53" s="37">
        <f t="shared" si="25"/>
        <v>0</v>
      </c>
      <c r="G53" s="37">
        <f t="shared" si="25"/>
        <v>0</v>
      </c>
      <c r="H53" s="37">
        <f t="shared" si="25"/>
        <v>5.333333333333333</v>
      </c>
      <c r="I53" s="37">
        <f t="shared" si="25"/>
        <v>0.33333333333333331</v>
      </c>
      <c r="J53" s="37">
        <f t="shared" si="25"/>
        <v>1</v>
      </c>
      <c r="K53" s="37">
        <f t="shared" si="25"/>
        <v>0</v>
      </c>
      <c r="L53" s="37">
        <f t="shared" si="25"/>
        <v>25</v>
      </c>
      <c r="M53" s="37">
        <f t="shared" si="25"/>
        <v>0.66666666666666663</v>
      </c>
      <c r="N53" s="37"/>
      <c r="O53" s="37"/>
      <c r="P53" s="37"/>
      <c r="Q53" s="37"/>
      <c r="R53" s="37"/>
      <c r="S53" s="37"/>
      <c r="T53" s="37"/>
      <c r="U53" s="37"/>
      <c r="V53" s="37"/>
      <c r="W53" s="37"/>
      <c r="X53" s="37"/>
      <c r="Y53" s="37"/>
      <c r="Z53" s="37"/>
      <c r="AA53" s="37"/>
      <c r="AB53" s="37"/>
      <c r="AC53" s="37"/>
      <c r="AD53" s="37"/>
      <c r="AE53" s="37"/>
      <c r="AF53" s="37"/>
      <c r="AG53" s="37"/>
      <c r="AH53" s="37"/>
      <c r="AI53" s="37"/>
      <c r="AJ53" s="37"/>
      <c r="AK53" s="37"/>
      <c r="AL53" s="37"/>
      <c r="AM53" s="37"/>
      <c r="AN53" s="37"/>
      <c r="AO53" s="37"/>
      <c r="AP53" s="1"/>
      <c r="AQ53" s="1"/>
      <c r="AR53" s="1"/>
      <c r="AS53" s="1"/>
      <c r="AT53" s="1"/>
      <c r="AU53" s="16"/>
    </row>
    <row r="54" spans="1:47" ht="15.75" thickBot="1" x14ac:dyDescent="0.3">
      <c r="A54" s="17" t="s">
        <v>26</v>
      </c>
      <c r="B54" s="18" t="s">
        <v>0</v>
      </c>
      <c r="C54" s="38">
        <f t="shared" si="25"/>
        <v>4</v>
      </c>
      <c r="D54" s="38">
        <f t="shared" si="25"/>
        <v>6.666666666666667</v>
      </c>
      <c r="E54" s="38">
        <f t="shared" si="25"/>
        <v>31</v>
      </c>
      <c r="F54" s="38">
        <f t="shared" si="25"/>
        <v>0</v>
      </c>
      <c r="G54" s="38">
        <f t="shared" si="25"/>
        <v>0</v>
      </c>
      <c r="H54" s="38">
        <f t="shared" si="25"/>
        <v>2</v>
      </c>
      <c r="I54" s="38">
        <f t="shared" si="25"/>
        <v>0</v>
      </c>
      <c r="J54" s="38">
        <f t="shared" si="25"/>
        <v>0</v>
      </c>
      <c r="K54" s="38">
        <f t="shared" si="25"/>
        <v>0</v>
      </c>
      <c r="L54" s="38">
        <f t="shared" si="25"/>
        <v>21</v>
      </c>
      <c r="M54" s="38">
        <f t="shared" si="25"/>
        <v>0.66666666666666663</v>
      </c>
      <c r="N54" s="38"/>
      <c r="O54" s="38"/>
      <c r="P54" s="38"/>
      <c r="Q54" s="38"/>
      <c r="R54" s="38"/>
      <c r="S54" s="38"/>
      <c r="T54" s="38"/>
      <c r="U54" s="38"/>
      <c r="V54" s="38"/>
      <c r="W54" s="38"/>
      <c r="X54" s="38"/>
      <c r="Y54" s="38"/>
      <c r="Z54" s="38"/>
      <c r="AA54" s="38"/>
      <c r="AB54" s="38"/>
      <c r="AC54" s="38"/>
      <c r="AD54" s="38"/>
      <c r="AE54" s="38"/>
      <c r="AF54" s="38"/>
      <c r="AG54" s="38"/>
      <c r="AH54" s="38"/>
      <c r="AI54" s="38"/>
      <c r="AJ54" s="38"/>
      <c r="AK54" s="38"/>
      <c r="AL54" s="38"/>
      <c r="AM54" s="38"/>
      <c r="AN54" s="38"/>
      <c r="AO54" s="38"/>
      <c r="AP54" s="18"/>
      <c r="AQ54" s="18"/>
      <c r="AR54" s="18"/>
      <c r="AS54" s="18"/>
      <c r="AT54" s="18"/>
      <c r="AU54" s="19"/>
    </row>
    <row r="55" spans="1:47" x14ac:dyDescent="0.25">
      <c r="A55" s="10"/>
      <c r="B55" s="10"/>
      <c r="C55" s="41"/>
      <c r="D55" s="41"/>
      <c r="E55" s="41"/>
      <c r="F55" s="41"/>
      <c r="G55" s="41"/>
      <c r="H55" s="41"/>
      <c r="I55" s="41"/>
      <c r="J55" s="41"/>
      <c r="K55" s="41"/>
      <c r="L55" s="41"/>
      <c r="M55" s="41"/>
      <c r="N55" s="41"/>
      <c r="O55" s="41"/>
      <c r="P55" s="41"/>
      <c r="Q55" s="41"/>
      <c r="R55" s="41"/>
      <c r="S55" s="41"/>
      <c r="T55" s="41"/>
      <c r="U55" s="41"/>
      <c r="V55" s="41"/>
      <c r="W55" s="41"/>
      <c r="X55" s="41"/>
      <c r="Y55" s="41"/>
      <c r="Z55" s="41"/>
      <c r="AA55" s="41"/>
      <c r="AB55" s="41"/>
      <c r="AC55" s="41"/>
      <c r="AD55" s="41"/>
      <c r="AE55" s="41"/>
      <c r="AF55" s="41"/>
      <c r="AG55" s="41"/>
      <c r="AH55" s="41"/>
      <c r="AI55" s="41"/>
      <c r="AJ55" s="41"/>
      <c r="AK55" s="41"/>
      <c r="AL55" s="41"/>
      <c r="AM55" s="41"/>
      <c r="AN55" s="41"/>
      <c r="AO55" s="41"/>
      <c r="AP55" s="10"/>
      <c r="AQ55" s="10"/>
      <c r="AR55" s="10"/>
      <c r="AS55" s="10"/>
      <c r="AT55" s="10"/>
      <c r="AU55" s="10"/>
    </row>
    <row r="56" spans="1:47" x14ac:dyDescent="0.25">
      <c r="A56" s="1"/>
      <c r="B56" s="1"/>
      <c r="C56" s="37"/>
      <c r="D56" s="37"/>
      <c r="E56" s="37"/>
      <c r="F56" s="37"/>
      <c r="G56" s="37"/>
      <c r="H56" s="37"/>
      <c r="I56" s="37"/>
      <c r="J56" s="37"/>
      <c r="K56" s="37"/>
      <c r="L56" s="37"/>
      <c r="M56" s="37"/>
      <c r="N56" s="37"/>
      <c r="O56" s="37"/>
      <c r="P56" s="37"/>
      <c r="Q56" s="37"/>
      <c r="R56" s="37"/>
      <c r="S56" s="37"/>
      <c r="T56" s="37"/>
      <c r="U56" s="37"/>
      <c r="V56" s="37"/>
      <c r="W56" s="37"/>
      <c r="X56" s="37"/>
      <c r="Y56" s="37"/>
      <c r="Z56" s="37"/>
      <c r="AA56" s="37"/>
      <c r="AB56" s="37"/>
      <c r="AC56" s="37"/>
      <c r="AD56" s="37"/>
      <c r="AE56" s="37"/>
      <c r="AF56" s="37"/>
      <c r="AG56" s="37"/>
      <c r="AH56" s="37"/>
      <c r="AI56" s="37"/>
      <c r="AJ56" s="37"/>
      <c r="AK56" s="37"/>
      <c r="AL56" s="37"/>
      <c r="AM56" s="37"/>
      <c r="AN56" s="37"/>
      <c r="AO56" s="37"/>
      <c r="AP56" s="1"/>
      <c r="AQ56" s="1"/>
      <c r="AR56" s="1"/>
      <c r="AS56" s="1"/>
      <c r="AT56" s="1"/>
      <c r="AU56" s="1"/>
    </row>
    <row r="57" spans="1:47" ht="15.75" thickBot="1" x14ac:dyDescent="0.3">
      <c r="A57" s="9"/>
      <c r="B57" s="9"/>
      <c r="C57" s="42"/>
      <c r="D57" s="42"/>
      <c r="E57" s="42"/>
      <c r="F57" s="42"/>
      <c r="G57" s="42"/>
      <c r="H57" s="42"/>
      <c r="I57" s="42"/>
      <c r="J57" s="42"/>
      <c r="K57" s="42"/>
      <c r="L57" s="42"/>
      <c r="M57" s="42"/>
      <c r="N57" s="42"/>
      <c r="O57" s="42"/>
      <c r="P57" s="42"/>
      <c r="Q57" s="42"/>
      <c r="R57" s="42"/>
      <c r="S57" s="42"/>
      <c r="T57" s="42"/>
      <c r="U57" s="42"/>
      <c r="V57" s="42"/>
      <c r="W57" s="42"/>
      <c r="X57" s="42"/>
      <c r="Y57" s="42"/>
      <c r="Z57" s="42"/>
      <c r="AA57" s="42"/>
      <c r="AB57" s="42"/>
      <c r="AC57" s="42"/>
      <c r="AD57" s="42"/>
      <c r="AE57" s="42"/>
      <c r="AF57" s="42"/>
      <c r="AG57" s="42"/>
      <c r="AH57" s="42"/>
      <c r="AI57" s="42"/>
      <c r="AJ57" s="42"/>
      <c r="AK57" s="42"/>
      <c r="AL57" s="42"/>
      <c r="AM57" s="42"/>
      <c r="AN57" s="42"/>
      <c r="AO57" s="42"/>
      <c r="AP57" s="9"/>
      <c r="AQ57" s="9"/>
      <c r="AR57" s="9"/>
      <c r="AS57" s="9"/>
      <c r="AT57" s="9"/>
      <c r="AU57" s="9"/>
    </row>
    <row r="58" spans="1:47" x14ac:dyDescent="0.25">
      <c r="A58" s="21" t="s">
        <v>62</v>
      </c>
      <c r="B58" s="11" t="s">
        <v>46</v>
      </c>
      <c r="C58" s="36" t="s">
        <v>51</v>
      </c>
      <c r="D58" s="36" t="s">
        <v>52</v>
      </c>
      <c r="E58" s="36" t="s">
        <v>53</v>
      </c>
      <c r="F58" s="36" t="s">
        <v>54</v>
      </c>
      <c r="G58" s="36" t="s">
        <v>55</v>
      </c>
      <c r="H58" s="36" t="s">
        <v>56</v>
      </c>
      <c r="I58" s="36" t="s">
        <v>57</v>
      </c>
      <c r="J58" s="36" t="s">
        <v>58</v>
      </c>
      <c r="K58" s="36" t="s">
        <v>59</v>
      </c>
      <c r="L58" s="36" t="s">
        <v>60</v>
      </c>
      <c r="M58" s="36" t="s">
        <v>61</v>
      </c>
      <c r="N58" s="36"/>
      <c r="O58" s="36"/>
      <c r="P58" s="36" t="s">
        <v>47</v>
      </c>
      <c r="Q58" s="36" t="s">
        <v>51</v>
      </c>
      <c r="R58" s="36" t="s">
        <v>52</v>
      </c>
      <c r="S58" s="36" t="s">
        <v>53</v>
      </c>
      <c r="T58" s="36" t="s">
        <v>54</v>
      </c>
      <c r="U58" s="36" t="s">
        <v>55</v>
      </c>
      <c r="V58" s="36" t="s">
        <v>56</v>
      </c>
      <c r="W58" s="36" t="s">
        <v>57</v>
      </c>
      <c r="X58" s="36" t="s">
        <v>58</v>
      </c>
      <c r="Y58" s="36" t="s">
        <v>59</v>
      </c>
      <c r="Z58" s="36" t="s">
        <v>60</v>
      </c>
      <c r="AA58" s="36" t="s">
        <v>61</v>
      </c>
      <c r="AB58" s="36"/>
      <c r="AC58" s="36"/>
      <c r="AD58" s="36" t="s">
        <v>48</v>
      </c>
      <c r="AE58" s="36" t="s">
        <v>51</v>
      </c>
      <c r="AF58" s="36" t="s">
        <v>52</v>
      </c>
      <c r="AG58" s="36" t="s">
        <v>53</v>
      </c>
      <c r="AH58" s="36" t="s">
        <v>54</v>
      </c>
      <c r="AI58" s="36" t="s">
        <v>55</v>
      </c>
      <c r="AJ58" s="36" t="s">
        <v>56</v>
      </c>
      <c r="AK58" s="36" t="s">
        <v>57</v>
      </c>
      <c r="AL58" s="36" t="s">
        <v>58</v>
      </c>
      <c r="AM58" s="36" t="s">
        <v>59</v>
      </c>
      <c r="AN58" s="36" t="s">
        <v>60</v>
      </c>
      <c r="AO58" s="36" t="s">
        <v>61</v>
      </c>
      <c r="AP58" s="11"/>
      <c r="AQ58" s="11"/>
      <c r="AR58" s="12" t="s">
        <v>49</v>
      </c>
      <c r="AS58" s="12" t="s">
        <v>46</v>
      </c>
      <c r="AT58" s="12" t="s">
        <v>47</v>
      </c>
      <c r="AU58" s="13" t="s">
        <v>48</v>
      </c>
    </row>
    <row r="59" spans="1:47" x14ac:dyDescent="0.25">
      <c r="A59" s="14" t="s">
        <v>18</v>
      </c>
      <c r="B59" s="1" t="s">
        <v>2</v>
      </c>
      <c r="C59" s="37">
        <v>1.44</v>
      </c>
      <c r="D59" s="37">
        <v>44.256</v>
      </c>
      <c r="E59" s="37">
        <v>58.752000000000002</v>
      </c>
      <c r="F59" s="37">
        <v>0</v>
      </c>
      <c r="G59" s="37">
        <v>0</v>
      </c>
      <c r="H59" s="37">
        <v>8.1920000000000002</v>
      </c>
      <c r="I59" s="37">
        <v>0.432</v>
      </c>
      <c r="J59" s="37">
        <v>2.16</v>
      </c>
      <c r="K59" s="37">
        <v>0</v>
      </c>
      <c r="L59" s="37">
        <v>73.92</v>
      </c>
      <c r="M59" s="37">
        <v>0</v>
      </c>
      <c r="N59" s="37"/>
      <c r="O59" s="37"/>
      <c r="P59" s="37" t="s">
        <v>2</v>
      </c>
      <c r="Q59" s="37">
        <v>3.6610000000000005</v>
      </c>
      <c r="R59" s="37">
        <v>48.92</v>
      </c>
      <c r="S59" s="37">
        <v>80.746999999999986</v>
      </c>
      <c r="T59" s="37">
        <v>0</v>
      </c>
      <c r="U59" s="37">
        <v>0</v>
      </c>
      <c r="V59" s="37">
        <v>8.3849999999999998</v>
      </c>
      <c r="W59" s="37">
        <v>0</v>
      </c>
      <c r="X59" s="37">
        <v>0</v>
      </c>
      <c r="Y59" s="37">
        <v>0</v>
      </c>
      <c r="Z59" s="37">
        <v>64.745999999999995</v>
      </c>
      <c r="AA59" s="37">
        <v>48.631</v>
      </c>
      <c r="AB59" s="37"/>
      <c r="AC59" s="37"/>
      <c r="AD59" s="37" t="s">
        <v>2</v>
      </c>
      <c r="AE59" s="37">
        <v>1.63</v>
      </c>
      <c r="AF59" s="37">
        <v>56.879999999999995</v>
      </c>
      <c r="AG59" s="37">
        <v>100.06700000000001</v>
      </c>
      <c r="AH59" s="37">
        <v>0</v>
      </c>
      <c r="AI59" s="37">
        <v>0</v>
      </c>
      <c r="AJ59" s="37">
        <v>11.612</v>
      </c>
      <c r="AK59" s="37">
        <v>0</v>
      </c>
      <c r="AL59" s="37">
        <v>1.0980000000000001</v>
      </c>
      <c r="AM59" s="37">
        <v>0</v>
      </c>
      <c r="AN59" s="37">
        <v>91.839000000000013</v>
      </c>
      <c r="AO59" s="37">
        <v>0</v>
      </c>
      <c r="AP59" s="1"/>
      <c r="AQ59" s="1"/>
      <c r="AR59" s="7" t="s">
        <v>2</v>
      </c>
      <c r="AS59" s="8">
        <f>AVERAGE(C59:M59)</f>
        <v>17.195636363636364</v>
      </c>
      <c r="AT59" s="8">
        <f>AVERAGE(Q59:AA59)</f>
        <v>23.189999999999994</v>
      </c>
      <c r="AU59" s="15">
        <f>AVERAGE(AE59:AO59)</f>
        <v>23.920545454545458</v>
      </c>
    </row>
    <row r="60" spans="1:47" x14ac:dyDescent="0.25">
      <c r="A60" s="14" t="s">
        <v>18</v>
      </c>
      <c r="B60" s="1" t="s">
        <v>1</v>
      </c>
      <c r="C60" s="37">
        <v>5.1840000000000002</v>
      </c>
      <c r="D60" s="37">
        <v>23.488</v>
      </c>
      <c r="E60" s="37">
        <v>60.448</v>
      </c>
      <c r="F60" s="37">
        <v>0</v>
      </c>
      <c r="G60" s="37">
        <v>0</v>
      </c>
      <c r="H60" s="37">
        <v>10.504</v>
      </c>
      <c r="I60" s="37">
        <v>0.76400000000000001</v>
      </c>
      <c r="J60" s="37">
        <v>1.86</v>
      </c>
      <c r="K60" s="37">
        <v>0</v>
      </c>
      <c r="L60" s="37">
        <v>51.783999999999999</v>
      </c>
      <c r="M60" s="37">
        <v>0</v>
      </c>
      <c r="N60" s="37"/>
      <c r="O60" s="37"/>
      <c r="P60" s="37" t="s">
        <v>1</v>
      </c>
      <c r="Q60" s="37">
        <v>4.3249999999999993</v>
      </c>
      <c r="R60" s="37">
        <v>32.879999999999995</v>
      </c>
      <c r="S60" s="37">
        <v>93.17</v>
      </c>
      <c r="T60" s="37">
        <v>0</v>
      </c>
      <c r="U60" s="37">
        <v>0</v>
      </c>
      <c r="V60" s="37">
        <v>8.8520000000000003</v>
      </c>
      <c r="W60" s="37">
        <v>1.8959999999999999</v>
      </c>
      <c r="X60" s="37">
        <v>0</v>
      </c>
      <c r="Y60" s="37">
        <v>0</v>
      </c>
      <c r="Z60" s="37">
        <v>82.006</v>
      </c>
      <c r="AA60" s="37">
        <v>3.2949999999999999</v>
      </c>
      <c r="AB60" s="37"/>
      <c r="AC60" s="37"/>
      <c r="AD60" s="37" t="s">
        <v>1</v>
      </c>
      <c r="AE60" s="37">
        <v>2.395</v>
      </c>
      <c r="AF60" s="37">
        <v>32.799999999999997</v>
      </c>
      <c r="AG60" s="37">
        <v>110.96100000000001</v>
      </c>
      <c r="AH60" s="37">
        <v>0</v>
      </c>
      <c r="AI60" s="37">
        <v>0</v>
      </c>
      <c r="AJ60" s="37">
        <v>16.135999999999999</v>
      </c>
      <c r="AK60" s="37">
        <v>0</v>
      </c>
      <c r="AL60" s="37">
        <v>0</v>
      </c>
      <c r="AM60" s="37">
        <v>0</v>
      </c>
      <c r="AN60" s="37">
        <v>112.065</v>
      </c>
      <c r="AO60" s="37">
        <v>0</v>
      </c>
      <c r="AP60" s="1"/>
      <c r="AQ60" s="1"/>
      <c r="AR60" s="7" t="s">
        <v>1</v>
      </c>
      <c r="AS60" s="8">
        <f t="shared" ref="AS60:AS62" si="26">AVERAGE(C60:M60)</f>
        <v>14.002909090909093</v>
      </c>
      <c r="AT60" s="8">
        <f t="shared" ref="AT60:AT62" si="27">AVERAGE(Q60:AA60)</f>
        <v>20.584</v>
      </c>
      <c r="AU60" s="15">
        <f t="shared" ref="AU60:AU61" si="28">AVERAGE(AE60:AO60)</f>
        <v>24.941545454545452</v>
      </c>
    </row>
    <row r="61" spans="1:47" x14ac:dyDescent="0.25">
      <c r="A61" s="14" t="s">
        <v>18</v>
      </c>
      <c r="B61" s="1" t="s">
        <v>3</v>
      </c>
      <c r="C61" s="37">
        <v>5.3440000000000003</v>
      </c>
      <c r="D61" s="37">
        <v>9.984</v>
      </c>
      <c r="E61" s="37">
        <v>38.527999999999999</v>
      </c>
      <c r="F61" s="37">
        <v>0</v>
      </c>
      <c r="G61" s="37">
        <v>0</v>
      </c>
      <c r="H61" s="37">
        <v>4.5439999999999996</v>
      </c>
      <c r="I61" s="37">
        <v>0.39800000000000002</v>
      </c>
      <c r="J61" s="37">
        <v>1.9930000000000001</v>
      </c>
      <c r="K61" s="37">
        <v>0</v>
      </c>
      <c r="L61" s="37">
        <v>62.048000000000002</v>
      </c>
      <c r="M61" s="37">
        <v>0</v>
      </c>
      <c r="N61" s="37"/>
      <c r="O61" s="37"/>
      <c r="P61" s="37" t="s">
        <v>3</v>
      </c>
      <c r="Q61" s="37">
        <v>7.0190000000000001</v>
      </c>
      <c r="R61" s="37">
        <v>16.079999999999998</v>
      </c>
      <c r="S61" s="37">
        <v>62.428999999999995</v>
      </c>
      <c r="T61" s="37">
        <v>0</v>
      </c>
      <c r="U61" s="37">
        <v>0</v>
      </c>
      <c r="V61" s="37">
        <v>7.6190000000000007</v>
      </c>
      <c r="W61" s="37">
        <v>0</v>
      </c>
      <c r="X61" s="37">
        <v>0.433</v>
      </c>
      <c r="Y61" s="37">
        <v>0</v>
      </c>
      <c r="Z61" s="37">
        <v>54.215000000000003</v>
      </c>
      <c r="AA61" s="37">
        <v>3.3959999999999999</v>
      </c>
      <c r="AB61" s="37"/>
      <c r="AC61" s="37"/>
      <c r="AD61" s="37" t="s">
        <v>3</v>
      </c>
      <c r="AE61" s="37">
        <v>2.0289999999999999</v>
      </c>
      <c r="AF61" s="37">
        <v>8.92</v>
      </c>
      <c r="AG61" s="37">
        <v>59.864999999999995</v>
      </c>
      <c r="AH61" s="37">
        <v>0</v>
      </c>
      <c r="AI61" s="37">
        <v>0</v>
      </c>
      <c r="AJ61" s="37">
        <v>10.879999999999999</v>
      </c>
      <c r="AK61" s="37">
        <v>0</v>
      </c>
      <c r="AL61" s="37">
        <v>0</v>
      </c>
      <c r="AM61" s="37">
        <v>0</v>
      </c>
      <c r="AN61" s="37">
        <v>92.004999999999995</v>
      </c>
      <c r="AO61" s="37">
        <v>0</v>
      </c>
      <c r="AP61" s="1"/>
      <c r="AQ61" s="1"/>
      <c r="AR61" s="7" t="s">
        <v>3</v>
      </c>
      <c r="AS61" s="8">
        <f t="shared" si="26"/>
        <v>11.167181818181819</v>
      </c>
      <c r="AT61" s="8">
        <f t="shared" si="27"/>
        <v>13.744636363636364</v>
      </c>
      <c r="AU61" s="15">
        <f t="shared" si="28"/>
        <v>15.79081818181818</v>
      </c>
    </row>
    <row r="62" spans="1:47" ht="15.75" thickBot="1" x14ac:dyDescent="0.3">
      <c r="A62" s="14" t="s">
        <v>18</v>
      </c>
      <c r="B62" s="1" t="s">
        <v>0</v>
      </c>
      <c r="C62" s="37">
        <v>6.976</v>
      </c>
      <c r="D62" s="37">
        <v>17.696000000000002</v>
      </c>
      <c r="E62" s="37">
        <v>55.744</v>
      </c>
      <c r="F62" s="37">
        <v>0</v>
      </c>
      <c r="G62" s="37">
        <v>0</v>
      </c>
      <c r="H62" s="37">
        <v>4.3520000000000003</v>
      </c>
      <c r="I62" s="37">
        <v>0</v>
      </c>
      <c r="J62" s="37">
        <v>0</v>
      </c>
      <c r="K62" s="37">
        <v>0</v>
      </c>
      <c r="L62" s="37">
        <v>48.351999999999997</v>
      </c>
      <c r="M62" s="37">
        <v>0</v>
      </c>
      <c r="N62" s="37"/>
      <c r="O62" s="37"/>
      <c r="P62" s="38" t="s">
        <v>0</v>
      </c>
      <c r="Q62" s="37">
        <v>3.5270000000000001</v>
      </c>
      <c r="R62" s="37">
        <v>23.200000000000003</v>
      </c>
      <c r="S62" s="37">
        <v>60.759</v>
      </c>
      <c r="T62" s="37">
        <v>0</v>
      </c>
      <c r="U62" s="37">
        <v>0</v>
      </c>
      <c r="V62" s="37">
        <v>1.198</v>
      </c>
      <c r="W62" s="37">
        <v>0</v>
      </c>
      <c r="X62" s="37">
        <v>0</v>
      </c>
      <c r="Y62" s="37">
        <v>0</v>
      </c>
      <c r="Z62" s="37">
        <v>39.787999999999997</v>
      </c>
      <c r="AA62" s="37">
        <v>0</v>
      </c>
      <c r="AB62" s="37"/>
      <c r="AC62" s="37"/>
      <c r="AD62" s="38" t="s">
        <v>0</v>
      </c>
      <c r="AE62" s="37">
        <v>6.72</v>
      </c>
      <c r="AF62" s="37">
        <v>21.16</v>
      </c>
      <c r="AG62" s="37">
        <v>78.646999999999991</v>
      </c>
      <c r="AH62" s="37">
        <v>0</v>
      </c>
      <c r="AI62" s="37">
        <v>0</v>
      </c>
      <c r="AJ62" s="37">
        <v>3.2279999999999998</v>
      </c>
      <c r="AK62" s="37">
        <v>0</v>
      </c>
      <c r="AL62" s="37">
        <v>0</v>
      </c>
      <c r="AM62" s="37">
        <v>0</v>
      </c>
      <c r="AN62" s="37">
        <v>74.704000000000008</v>
      </c>
      <c r="AO62" s="37">
        <v>0</v>
      </c>
      <c r="AP62" s="1"/>
      <c r="AQ62" s="1"/>
      <c r="AR62" s="7" t="s">
        <v>0</v>
      </c>
      <c r="AS62" s="8">
        <f t="shared" si="26"/>
        <v>12.101818181818182</v>
      </c>
      <c r="AT62" s="8">
        <f t="shared" si="27"/>
        <v>11.679272727272725</v>
      </c>
      <c r="AU62" s="15">
        <f>AVERAGE(AE62:AO62)</f>
        <v>16.769000000000002</v>
      </c>
    </row>
    <row r="63" spans="1:47" x14ac:dyDescent="0.25">
      <c r="A63" s="14"/>
      <c r="B63" s="1"/>
      <c r="C63" s="37"/>
      <c r="D63" s="37"/>
      <c r="E63" s="37"/>
      <c r="F63" s="37"/>
      <c r="G63" s="37"/>
      <c r="H63" s="37"/>
      <c r="I63" s="37"/>
      <c r="J63" s="37"/>
      <c r="K63" s="37"/>
      <c r="L63" s="37"/>
      <c r="M63" s="37"/>
      <c r="N63" s="37"/>
      <c r="O63" s="37"/>
      <c r="P63" s="37"/>
      <c r="Q63" s="37"/>
      <c r="R63" s="37"/>
      <c r="S63" s="37"/>
      <c r="T63" s="37"/>
      <c r="U63" s="37"/>
      <c r="V63" s="37"/>
      <c r="W63" s="37"/>
      <c r="X63" s="37"/>
      <c r="Y63" s="37"/>
      <c r="Z63" s="37"/>
      <c r="AA63" s="37"/>
      <c r="AB63" s="37"/>
      <c r="AC63" s="37"/>
      <c r="AD63" s="37"/>
      <c r="AE63" s="37"/>
      <c r="AF63" s="37"/>
      <c r="AG63" s="37"/>
      <c r="AH63" s="37"/>
      <c r="AI63" s="37"/>
      <c r="AJ63" s="37"/>
      <c r="AK63" s="37"/>
      <c r="AL63" s="37"/>
      <c r="AM63" s="37"/>
      <c r="AN63" s="37"/>
      <c r="AO63" s="37"/>
      <c r="AP63" s="1"/>
      <c r="AQ63" s="1"/>
      <c r="AR63" s="1"/>
      <c r="AS63" s="1"/>
      <c r="AT63" s="1"/>
      <c r="AU63" s="16"/>
    </row>
    <row r="64" spans="1:47" x14ac:dyDescent="0.25">
      <c r="A64" s="20" t="s">
        <v>63</v>
      </c>
      <c r="B64" s="1"/>
      <c r="C64" s="37" t="s">
        <v>51</v>
      </c>
      <c r="D64" s="37" t="s">
        <v>52</v>
      </c>
      <c r="E64" s="37" t="s">
        <v>53</v>
      </c>
      <c r="F64" s="37" t="s">
        <v>54</v>
      </c>
      <c r="G64" s="37" t="s">
        <v>55</v>
      </c>
      <c r="H64" s="37" t="s">
        <v>56</v>
      </c>
      <c r="I64" s="37" t="s">
        <v>57</v>
      </c>
      <c r="J64" s="37" t="s">
        <v>58</v>
      </c>
      <c r="K64" s="37" t="s">
        <v>59</v>
      </c>
      <c r="L64" s="37" t="s">
        <v>60</v>
      </c>
      <c r="M64" s="37" t="s">
        <v>61</v>
      </c>
      <c r="N64" s="37"/>
      <c r="O64" s="37"/>
      <c r="P64" s="39"/>
      <c r="Q64" s="37"/>
      <c r="R64" s="37"/>
      <c r="S64" s="37"/>
      <c r="T64" s="37"/>
      <c r="U64" s="37"/>
      <c r="V64" s="37"/>
      <c r="W64" s="37"/>
      <c r="X64" s="37"/>
      <c r="Y64" s="37"/>
      <c r="Z64" s="37"/>
      <c r="AA64" s="37"/>
      <c r="AB64" s="37"/>
      <c r="AC64" s="37"/>
      <c r="AD64" s="39"/>
      <c r="AE64" s="37"/>
      <c r="AF64" s="37"/>
      <c r="AG64" s="37"/>
      <c r="AH64" s="37"/>
      <c r="AI64" s="37"/>
      <c r="AJ64" s="37"/>
      <c r="AK64" s="37"/>
      <c r="AL64" s="37"/>
      <c r="AM64" s="37"/>
      <c r="AN64" s="37"/>
      <c r="AO64" s="37"/>
      <c r="AP64" s="1"/>
      <c r="AQ64" s="1"/>
      <c r="AR64" s="1"/>
      <c r="AS64" s="1"/>
      <c r="AT64" s="1"/>
      <c r="AU64" s="16"/>
    </row>
    <row r="65" spans="1:47" x14ac:dyDescent="0.25">
      <c r="A65" s="14" t="s">
        <v>18</v>
      </c>
      <c r="B65" s="1" t="s">
        <v>2</v>
      </c>
      <c r="C65" s="37">
        <f t="shared" ref="C65:M68" si="29">(AVERAGE(C59,Q59,AE59))</f>
        <v>2.2436666666666669</v>
      </c>
      <c r="D65" s="37">
        <f t="shared" si="29"/>
        <v>50.018666666666661</v>
      </c>
      <c r="E65" s="37">
        <f t="shared" si="29"/>
        <v>79.855333333333334</v>
      </c>
      <c r="F65" s="37">
        <f t="shared" si="29"/>
        <v>0</v>
      </c>
      <c r="G65" s="37">
        <f t="shared" si="29"/>
        <v>0</v>
      </c>
      <c r="H65" s="37">
        <f t="shared" si="29"/>
        <v>9.3963333333333328</v>
      </c>
      <c r="I65" s="37">
        <f t="shared" si="29"/>
        <v>0.14399999999999999</v>
      </c>
      <c r="J65" s="37">
        <f t="shared" si="29"/>
        <v>1.0860000000000001</v>
      </c>
      <c r="K65" s="37">
        <f t="shared" si="29"/>
        <v>0</v>
      </c>
      <c r="L65" s="37">
        <f t="shared" si="29"/>
        <v>76.834999999999994</v>
      </c>
      <c r="M65" s="37">
        <f t="shared" si="29"/>
        <v>16.210333333333335</v>
      </c>
      <c r="N65" s="37"/>
      <c r="O65" s="37"/>
      <c r="P65" s="37"/>
      <c r="Q65" s="37"/>
      <c r="R65" s="37"/>
      <c r="S65" s="37"/>
      <c r="T65" s="37"/>
      <c r="U65" s="37"/>
      <c r="V65" s="37"/>
      <c r="W65" s="37"/>
      <c r="X65" s="37"/>
      <c r="Y65" s="37"/>
      <c r="Z65" s="37"/>
      <c r="AA65" s="37"/>
      <c r="AB65" s="37"/>
      <c r="AC65" s="37"/>
      <c r="AD65" s="37"/>
      <c r="AE65" s="37"/>
      <c r="AF65" s="37"/>
      <c r="AG65" s="37"/>
      <c r="AH65" s="37"/>
      <c r="AI65" s="37"/>
      <c r="AJ65" s="37"/>
      <c r="AK65" s="37"/>
      <c r="AL65" s="37"/>
      <c r="AM65" s="37"/>
      <c r="AN65" s="37"/>
      <c r="AO65" s="37"/>
      <c r="AP65" s="1"/>
      <c r="AQ65" s="1"/>
      <c r="AR65" s="1"/>
      <c r="AS65" s="1"/>
      <c r="AT65" s="1"/>
      <c r="AU65" s="16"/>
    </row>
    <row r="66" spans="1:47" x14ac:dyDescent="0.25">
      <c r="A66" s="14" t="s">
        <v>18</v>
      </c>
      <c r="B66" s="1" t="s">
        <v>1</v>
      </c>
      <c r="C66" s="37">
        <f t="shared" si="29"/>
        <v>3.968</v>
      </c>
      <c r="D66" s="37">
        <f t="shared" si="29"/>
        <v>29.722666666666665</v>
      </c>
      <c r="E66" s="37">
        <f t="shared" si="29"/>
        <v>88.192999999999998</v>
      </c>
      <c r="F66" s="37">
        <f t="shared" si="29"/>
        <v>0</v>
      </c>
      <c r="G66" s="37">
        <f t="shared" si="29"/>
        <v>0</v>
      </c>
      <c r="H66" s="37">
        <f t="shared" si="29"/>
        <v>11.830666666666668</v>
      </c>
      <c r="I66" s="37">
        <f t="shared" si="29"/>
        <v>0.88666666666666671</v>
      </c>
      <c r="J66" s="37">
        <f t="shared" si="29"/>
        <v>0.62</v>
      </c>
      <c r="K66" s="37">
        <f t="shared" si="29"/>
        <v>0</v>
      </c>
      <c r="L66" s="37">
        <f t="shared" si="29"/>
        <v>81.951666666666668</v>
      </c>
      <c r="M66" s="37">
        <f t="shared" si="29"/>
        <v>1.0983333333333334</v>
      </c>
      <c r="N66" s="37"/>
      <c r="O66" s="37"/>
      <c r="P66" s="37"/>
      <c r="Q66" s="37"/>
      <c r="R66" s="37"/>
      <c r="S66" s="37"/>
      <c r="T66" s="37"/>
      <c r="U66" s="37"/>
      <c r="V66" s="37"/>
      <c r="W66" s="37"/>
      <c r="X66" s="37"/>
      <c r="Y66" s="37"/>
      <c r="Z66" s="37"/>
      <c r="AA66" s="37"/>
      <c r="AB66" s="37"/>
      <c r="AC66" s="37"/>
      <c r="AD66" s="37"/>
      <c r="AE66" s="37"/>
      <c r="AF66" s="37"/>
      <c r="AG66" s="37"/>
      <c r="AH66" s="37"/>
      <c r="AI66" s="37"/>
      <c r="AJ66" s="37"/>
      <c r="AK66" s="37"/>
      <c r="AL66" s="37"/>
      <c r="AM66" s="37"/>
      <c r="AN66" s="37"/>
      <c r="AO66" s="37"/>
      <c r="AP66" s="1"/>
      <c r="AQ66" s="1"/>
      <c r="AR66" s="1"/>
      <c r="AS66" s="1"/>
      <c r="AT66" s="1"/>
      <c r="AU66" s="16"/>
    </row>
    <row r="67" spans="1:47" x14ac:dyDescent="0.25">
      <c r="A67" s="14" t="s">
        <v>18</v>
      </c>
      <c r="B67" s="1" t="s">
        <v>3</v>
      </c>
      <c r="C67" s="37">
        <f t="shared" si="29"/>
        <v>4.7973333333333334</v>
      </c>
      <c r="D67" s="37">
        <f t="shared" si="29"/>
        <v>11.661333333333333</v>
      </c>
      <c r="E67" s="37">
        <f t="shared" si="29"/>
        <v>53.607333333333337</v>
      </c>
      <c r="F67" s="37">
        <f t="shared" si="29"/>
        <v>0</v>
      </c>
      <c r="G67" s="37">
        <f t="shared" si="29"/>
        <v>0</v>
      </c>
      <c r="H67" s="37">
        <f t="shared" si="29"/>
        <v>7.681</v>
      </c>
      <c r="I67" s="37">
        <f t="shared" si="29"/>
        <v>0.13266666666666668</v>
      </c>
      <c r="J67" s="37">
        <f t="shared" si="29"/>
        <v>0.80866666666666676</v>
      </c>
      <c r="K67" s="37">
        <f t="shared" si="29"/>
        <v>0</v>
      </c>
      <c r="L67" s="37">
        <f t="shared" si="29"/>
        <v>69.422666666666672</v>
      </c>
      <c r="M67" s="37">
        <f t="shared" si="29"/>
        <v>1.1319999999999999</v>
      </c>
      <c r="N67" s="37"/>
      <c r="O67" s="37"/>
      <c r="P67" s="37"/>
      <c r="Q67" s="37"/>
      <c r="R67" s="37"/>
      <c r="S67" s="37"/>
      <c r="T67" s="37"/>
      <c r="U67" s="37"/>
      <c r="V67" s="37"/>
      <c r="W67" s="37"/>
      <c r="X67" s="37"/>
      <c r="Y67" s="37"/>
      <c r="Z67" s="37"/>
      <c r="AA67" s="37"/>
      <c r="AB67" s="37"/>
      <c r="AC67" s="37"/>
      <c r="AD67" s="37"/>
      <c r="AE67" s="37"/>
      <c r="AF67" s="37"/>
      <c r="AG67" s="37"/>
      <c r="AH67" s="37"/>
      <c r="AI67" s="37"/>
      <c r="AJ67" s="37"/>
      <c r="AK67" s="37"/>
      <c r="AL67" s="37"/>
      <c r="AM67" s="37"/>
      <c r="AN67" s="37"/>
      <c r="AO67" s="37"/>
      <c r="AP67" s="1"/>
      <c r="AQ67" s="1"/>
      <c r="AR67" s="1"/>
      <c r="AS67" s="1"/>
      <c r="AT67" s="1"/>
      <c r="AU67" s="16"/>
    </row>
    <row r="68" spans="1:47" ht="15.75" thickBot="1" x14ac:dyDescent="0.3">
      <c r="A68" s="17" t="s">
        <v>18</v>
      </c>
      <c r="B68" s="18" t="s">
        <v>0</v>
      </c>
      <c r="C68" s="38">
        <f t="shared" si="29"/>
        <v>5.7409999999999997</v>
      </c>
      <c r="D68" s="38">
        <f t="shared" si="29"/>
        <v>20.685333333333332</v>
      </c>
      <c r="E68" s="38">
        <f t="shared" si="29"/>
        <v>65.05</v>
      </c>
      <c r="F68" s="38">
        <f t="shared" si="29"/>
        <v>0</v>
      </c>
      <c r="G68" s="38">
        <f t="shared" si="29"/>
        <v>0</v>
      </c>
      <c r="H68" s="38">
        <f t="shared" si="29"/>
        <v>2.9260000000000002</v>
      </c>
      <c r="I68" s="38">
        <f t="shared" si="29"/>
        <v>0</v>
      </c>
      <c r="J68" s="38">
        <f t="shared" si="29"/>
        <v>0</v>
      </c>
      <c r="K68" s="38">
        <f t="shared" si="29"/>
        <v>0</v>
      </c>
      <c r="L68" s="38">
        <f t="shared" si="29"/>
        <v>54.281333333333329</v>
      </c>
      <c r="M68" s="38">
        <f t="shared" si="29"/>
        <v>0</v>
      </c>
      <c r="N68" s="38"/>
      <c r="O68" s="38"/>
      <c r="P68" s="38"/>
      <c r="Q68" s="38"/>
      <c r="R68" s="38"/>
      <c r="S68" s="38"/>
      <c r="T68" s="38"/>
      <c r="U68" s="38"/>
      <c r="V68" s="38"/>
      <c r="W68" s="38"/>
      <c r="X68" s="38"/>
      <c r="Y68" s="38"/>
      <c r="Z68" s="38"/>
      <c r="AA68" s="38"/>
      <c r="AB68" s="38"/>
      <c r="AC68" s="38"/>
      <c r="AD68" s="38"/>
      <c r="AE68" s="38"/>
      <c r="AF68" s="38"/>
      <c r="AG68" s="38"/>
      <c r="AH68" s="38"/>
      <c r="AI68" s="38"/>
      <c r="AJ68" s="38"/>
      <c r="AK68" s="38"/>
      <c r="AL68" s="38"/>
      <c r="AM68" s="38"/>
      <c r="AN68" s="38"/>
      <c r="AO68" s="38"/>
      <c r="AP68" s="18"/>
      <c r="AQ68" s="18"/>
      <c r="AR68" s="18"/>
      <c r="AS68" s="18"/>
      <c r="AT68" s="18"/>
      <c r="AU68" s="19"/>
    </row>
    <row r="69" spans="1:47" x14ac:dyDescent="0.25">
      <c r="A69" s="10"/>
      <c r="B69" s="10"/>
      <c r="C69" s="41"/>
      <c r="D69" s="41"/>
      <c r="E69" s="41"/>
      <c r="F69" s="41"/>
      <c r="G69" s="41"/>
      <c r="H69" s="41"/>
      <c r="I69" s="41"/>
      <c r="J69" s="41"/>
      <c r="K69" s="41"/>
      <c r="L69" s="41"/>
      <c r="M69" s="41"/>
      <c r="N69" s="41"/>
      <c r="O69" s="41"/>
      <c r="P69" s="41"/>
      <c r="Q69" s="41"/>
      <c r="R69" s="41"/>
      <c r="S69" s="41"/>
      <c r="T69" s="41"/>
      <c r="U69" s="41"/>
      <c r="V69" s="41"/>
      <c r="W69" s="41"/>
      <c r="X69" s="41"/>
      <c r="Y69" s="41"/>
      <c r="Z69" s="41"/>
      <c r="AA69" s="41"/>
      <c r="AB69" s="41"/>
      <c r="AC69" s="41"/>
      <c r="AD69" s="41"/>
      <c r="AE69" s="41"/>
      <c r="AF69" s="41"/>
      <c r="AG69" s="41"/>
      <c r="AH69" s="41"/>
      <c r="AI69" s="41"/>
      <c r="AJ69" s="41"/>
      <c r="AK69" s="41"/>
      <c r="AL69" s="41"/>
      <c r="AM69" s="41"/>
      <c r="AN69" s="41"/>
      <c r="AO69" s="41"/>
      <c r="AP69" s="10"/>
      <c r="AQ69" s="10"/>
      <c r="AR69" s="10"/>
      <c r="AS69" s="10"/>
      <c r="AT69" s="10"/>
      <c r="AU69" s="10"/>
    </row>
    <row r="70" spans="1:47" x14ac:dyDescent="0.25">
      <c r="A70" s="1"/>
      <c r="B70" s="1"/>
      <c r="C70" s="37"/>
      <c r="D70" s="37"/>
      <c r="E70" s="37"/>
      <c r="F70" s="37"/>
      <c r="G70" s="37"/>
      <c r="H70" s="37"/>
      <c r="I70" s="37"/>
      <c r="J70" s="37"/>
      <c r="K70" s="37"/>
      <c r="L70" s="37"/>
      <c r="M70" s="37"/>
      <c r="N70" s="37"/>
      <c r="O70" s="37"/>
      <c r="P70" s="37"/>
      <c r="Q70" s="37"/>
      <c r="R70" s="37"/>
      <c r="S70" s="37"/>
      <c r="T70" s="37"/>
      <c r="U70" s="37"/>
      <c r="V70" s="37"/>
      <c r="W70" s="37"/>
      <c r="X70" s="37"/>
      <c r="Y70" s="37"/>
      <c r="Z70" s="37"/>
      <c r="AA70" s="37"/>
      <c r="AB70" s="37"/>
      <c r="AC70" s="37"/>
      <c r="AD70" s="37"/>
      <c r="AE70" s="37"/>
      <c r="AF70" s="37"/>
      <c r="AG70" s="37"/>
      <c r="AH70" s="37"/>
      <c r="AI70" s="37"/>
      <c r="AJ70" s="37"/>
      <c r="AK70" s="37"/>
      <c r="AL70" s="37"/>
      <c r="AM70" s="37"/>
      <c r="AN70" s="37"/>
      <c r="AO70" s="37"/>
      <c r="AP70" s="1"/>
      <c r="AQ70" s="1"/>
      <c r="AR70" s="1"/>
      <c r="AS70" s="1"/>
      <c r="AT70" s="1"/>
      <c r="AU70" s="1"/>
    </row>
    <row r="71" spans="1:47" ht="15.75" thickBot="1" x14ac:dyDescent="0.3">
      <c r="A71" s="9"/>
      <c r="B71" s="9"/>
      <c r="C71" s="42"/>
      <c r="D71" s="42"/>
      <c r="E71" s="42"/>
      <c r="F71" s="42"/>
      <c r="G71" s="42"/>
      <c r="H71" s="42"/>
      <c r="I71" s="42"/>
      <c r="J71" s="42"/>
      <c r="K71" s="42"/>
      <c r="L71" s="42"/>
      <c r="M71" s="42"/>
      <c r="N71" s="42"/>
      <c r="O71" s="42"/>
      <c r="P71" s="42"/>
      <c r="Q71" s="42"/>
      <c r="R71" s="42"/>
      <c r="S71" s="42"/>
      <c r="T71" s="42"/>
      <c r="U71" s="42"/>
      <c r="V71" s="42"/>
      <c r="W71" s="42"/>
      <c r="X71" s="42"/>
      <c r="Y71" s="42"/>
      <c r="Z71" s="42"/>
      <c r="AA71" s="42"/>
      <c r="AB71" s="42"/>
      <c r="AC71" s="42"/>
      <c r="AD71" s="42"/>
      <c r="AE71" s="42"/>
      <c r="AF71" s="42"/>
      <c r="AG71" s="42"/>
      <c r="AH71" s="42"/>
      <c r="AI71" s="42"/>
      <c r="AJ71" s="42"/>
      <c r="AK71" s="42"/>
      <c r="AL71" s="42"/>
      <c r="AM71" s="42"/>
      <c r="AN71" s="42"/>
      <c r="AO71" s="42"/>
      <c r="AP71" s="9"/>
      <c r="AQ71" s="9"/>
      <c r="AR71" s="9"/>
      <c r="AS71" s="9"/>
      <c r="AT71" s="9"/>
      <c r="AU71" s="9"/>
    </row>
    <row r="72" spans="1:47" x14ac:dyDescent="0.25">
      <c r="A72" s="21" t="s">
        <v>62</v>
      </c>
      <c r="B72" s="11" t="s">
        <v>46</v>
      </c>
      <c r="C72" s="36" t="s">
        <v>51</v>
      </c>
      <c r="D72" s="36" t="s">
        <v>52</v>
      </c>
      <c r="E72" s="36" t="s">
        <v>53</v>
      </c>
      <c r="F72" s="36" t="s">
        <v>54</v>
      </c>
      <c r="G72" s="36" t="s">
        <v>55</v>
      </c>
      <c r="H72" s="36" t="s">
        <v>56</v>
      </c>
      <c r="I72" s="36" t="s">
        <v>57</v>
      </c>
      <c r="J72" s="36" t="s">
        <v>58</v>
      </c>
      <c r="K72" s="36" t="s">
        <v>59</v>
      </c>
      <c r="L72" s="36" t="s">
        <v>60</v>
      </c>
      <c r="M72" s="36" t="s">
        <v>61</v>
      </c>
      <c r="N72" s="36"/>
      <c r="O72" s="36"/>
      <c r="P72" s="36" t="s">
        <v>47</v>
      </c>
      <c r="Q72" s="36" t="s">
        <v>51</v>
      </c>
      <c r="R72" s="36" t="s">
        <v>52</v>
      </c>
      <c r="S72" s="36" t="s">
        <v>53</v>
      </c>
      <c r="T72" s="36" t="s">
        <v>54</v>
      </c>
      <c r="U72" s="36" t="s">
        <v>55</v>
      </c>
      <c r="V72" s="36" t="s">
        <v>56</v>
      </c>
      <c r="W72" s="36" t="s">
        <v>57</v>
      </c>
      <c r="X72" s="36" t="s">
        <v>58</v>
      </c>
      <c r="Y72" s="36" t="s">
        <v>59</v>
      </c>
      <c r="Z72" s="36" t="s">
        <v>60</v>
      </c>
      <c r="AA72" s="36" t="s">
        <v>61</v>
      </c>
      <c r="AB72" s="36"/>
      <c r="AC72" s="36"/>
      <c r="AD72" s="36" t="s">
        <v>50</v>
      </c>
      <c r="AE72" s="36" t="s">
        <v>51</v>
      </c>
      <c r="AF72" s="36" t="s">
        <v>52</v>
      </c>
      <c r="AG72" s="36" t="s">
        <v>53</v>
      </c>
      <c r="AH72" s="36" t="s">
        <v>54</v>
      </c>
      <c r="AI72" s="36" t="s">
        <v>55</v>
      </c>
      <c r="AJ72" s="36" t="s">
        <v>56</v>
      </c>
      <c r="AK72" s="36" t="s">
        <v>57</v>
      </c>
      <c r="AL72" s="36" t="s">
        <v>58</v>
      </c>
      <c r="AM72" s="36" t="s">
        <v>59</v>
      </c>
      <c r="AN72" s="36" t="s">
        <v>60</v>
      </c>
      <c r="AO72" s="36" t="s">
        <v>61</v>
      </c>
      <c r="AP72" s="11"/>
      <c r="AQ72" s="11"/>
      <c r="AR72" s="12" t="s">
        <v>49</v>
      </c>
      <c r="AS72" s="12" t="s">
        <v>46</v>
      </c>
      <c r="AT72" s="12" t="s">
        <v>47</v>
      </c>
      <c r="AU72" s="13" t="s">
        <v>48</v>
      </c>
    </row>
    <row r="73" spans="1:47" x14ac:dyDescent="0.25">
      <c r="A73" s="14" t="s">
        <v>17</v>
      </c>
      <c r="B73" s="1" t="s">
        <v>2</v>
      </c>
      <c r="C73" s="37">
        <f t="shared" ref="C73:M73" si="30">C59/C17</f>
        <v>1.8033587556824587E-2</v>
      </c>
      <c r="D73" s="37">
        <f t="shared" si="30"/>
        <v>0.26232928679817907</v>
      </c>
      <c r="E73" s="37">
        <f t="shared" si="30"/>
        <v>0.22781982876287385</v>
      </c>
      <c r="F73" s="37">
        <f t="shared" si="30"/>
        <v>0</v>
      </c>
      <c r="G73" s="37">
        <f t="shared" si="30"/>
        <v>0</v>
      </c>
      <c r="H73" s="37">
        <f t="shared" si="30"/>
        <v>6.6510782021304227E-2</v>
      </c>
      <c r="I73" s="37">
        <f t="shared" si="30"/>
        <v>1.356443104747551E-2</v>
      </c>
      <c r="J73" s="37">
        <f t="shared" si="30"/>
        <v>6.3244810119169631E-2</v>
      </c>
      <c r="K73" s="37">
        <f t="shared" si="30"/>
        <v>0</v>
      </c>
      <c r="L73" s="37">
        <f t="shared" si="30"/>
        <v>0.35358946885045156</v>
      </c>
      <c r="M73" s="37">
        <f t="shared" si="30"/>
        <v>0</v>
      </c>
      <c r="N73" s="37"/>
      <c r="O73" s="37"/>
      <c r="P73" s="37" t="s">
        <v>2</v>
      </c>
      <c r="Q73" s="37">
        <f t="shared" ref="Q73:AA73" si="31">Q59/Q17</f>
        <v>4.6552732636504675E-2</v>
      </c>
      <c r="R73" s="37">
        <f t="shared" si="31"/>
        <v>0.2881715362865222</v>
      </c>
      <c r="S73" s="37">
        <f t="shared" si="31"/>
        <v>0.31254281898937503</v>
      </c>
      <c r="T73" s="37">
        <f t="shared" si="31"/>
        <v>0</v>
      </c>
      <c r="U73" s="37">
        <f t="shared" si="31"/>
        <v>0</v>
      </c>
      <c r="V73" s="37">
        <f t="shared" si="31"/>
        <v>6.7548516510516951E-2</v>
      </c>
      <c r="W73" s="37">
        <f t="shared" si="31"/>
        <v>0</v>
      </c>
      <c r="X73" s="37">
        <f t="shared" si="31"/>
        <v>0</v>
      </c>
      <c r="Y73" s="37">
        <f t="shared" si="31"/>
        <v>0</v>
      </c>
      <c r="Z73" s="37">
        <f t="shared" si="31"/>
        <v>0.30574168779838218</v>
      </c>
      <c r="AA73" s="37">
        <f t="shared" si="31"/>
        <v>0.57188720071499133</v>
      </c>
      <c r="AB73" s="37"/>
      <c r="AC73" s="37"/>
      <c r="AD73" s="37" t="s">
        <v>2</v>
      </c>
      <c r="AE73" s="37">
        <f t="shared" ref="AE73:AO73" si="32">AE59/AE17</f>
        <v>2.075692746536267E-2</v>
      </c>
      <c r="AF73" s="37">
        <f t="shared" si="32"/>
        <v>0.3339596054485674</v>
      </c>
      <c r="AG73" s="37">
        <f t="shared" si="32"/>
        <v>0.38761620700340871</v>
      </c>
      <c r="AH73" s="37">
        <f t="shared" si="32"/>
        <v>0</v>
      </c>
      <c r="AI73" s="37">
        <f t="shared" si="32"/>
        <v>0</v>
      </c>
      <c r="AJ73" s="37">
        <f t="shared" si="32"/>
        <v>9.2231930103256546E-2</v>
      </c>
      <c r="AK73" s="37">
        <f t="shared" si="32"/>
        <v>0</v>
      </c>
      <c r="AL73" s="37">
        <f t="shared" si="32"/>
        <v>3.1803041274438816E-2</v>
      </c>
      <c r="AM73" s="37">
        <f t="shared" si="32"/>
        <v>0</v>
      </c>
      <c r="AN73" s="37">
        <f t="shared" si="32"/>
        <v>0.43672132083008391</v>
      </c>
      <c r="AO73" s="37">
        <f t="shared" si="32"/>
        <v>0</v>
      </c>
      <c r="AP73" s="1"/>
      <c r="AQ73" s="1"/>
      <c r="AR73" s="7" t="s">
        <v>2</v>
      </c>
      <c r="AS73" s="8">
        <f>AVERAGE(C73:M73)</f>
        <v>9.137201774147985E-2</v>
      </c>
      <c r="AT73" s="8">
        <f>AVERAGE(Q73:AA73)</f>
        <v>0.14476768117602659</v>
      </c>
      <c r="AU73" s="15">
        <f>AVERAGE(AE73:AO73)</f>
        <v>0.11846263928410164</v>
      </c>
    </row>
    <row r="74" spans="1:47" x14ac:dyDescent="0.25">
      <c r="A74" s="14" t="s">
        <v>17</v>
      </c>
      <c r="B74" s="1" t="s">
        <v>1</v>
      </c>
      <c r="C74" s="37">
        <f t="shared" ref="C74:M74" si="33">C60/C18</f>
        <v>6.2990595154195722E-2</v>
      </c>
      <c r="D74" s="37">
        <f t="shared" si="33"/>
        <v>0.13708736050800766</v>
      </c>
      <c r="E74" s="37">
        <f t="shared" si="33"/>
        <v>0.23811174487126965</v>
      </c>
      <c r="F74" s="37">
        <f t="shared" si="33"/>
        <v>0</v>
      </c>
      <c r="G74" s="37">
        <f t="shared" si="33"/>
        <v>0</v>
      </c>
      <c r="H74" s="37">
        <f t="shared" si="33"/>
        <v>8.2423101067168866E-2</v>
      </c>
      <c r="I74" s="37">
        <f t="shared" si="33"/>
        <v>2.6149159735770273E-2</v>
      </c>
      <c r="J74" s="37">
        <f t="shared" si="33"/>
        <v>5.1566398669254228E-2</v>
      </c>
      <c r="K74" s="37">
        <f t="shared" si="33"/>
        <v>0</v>
      </c>
      <c r="L74" s="37">
        <f t="shared" si="33"/>
        <v>0.24130475302889096</v>
      </c>
      <c r="M74" s="37">
        <f t="shared" si="33"/>
        <v>0</v>
      </c>
      <c r="N74" s="37"/>
      <c r="O74" s="37"/>
      <c r="P74" s="37" t="s">
        <v>1</v>
      </c>
      <c r="Q74" s="37">
        <f t="shared" ref="Q74:AA74" si="34">Q60/Q18</f>
        <v>5.3168602864343224E-2</v>
      </c>
      <c r="R74" s="37">
        <f t="shared" si="34"/>
        <v>0.1930030523597088</v>
      </c>
      <c r="S74" s="37">
        <f t="shared" si="34"/>
        <v>0.36907195259146586</v>
      </c>
      <c r="T74" s="37">
        <f t="shared" si="34"/>
        <v>0</v>
      </c>
      <c r="U74" s="37">
        <f t="shared" si="34"/>
        <v>0</v>
      </c>
      <c r="V74" s="37">
        <f t="shared" si="34"/>
        <v>6.8917193485098574E-2</v>
      </c>
      <c r="W74" s="37">
        <f t="shared" si="34"/>
        <v>6.4323517437915589E-2</v>
      </c>
      <c r="X74" s="37">
        <f t="shared" si="34"/>
        <v>0</v>
      </c>
      <c r="Y74" s="37">
        <f t="shared" si="34"/>
        <v>0</v>
      </c>
      <c r="Z74" s="37">
        <f t="shared" si="34"/>
        <v>0.37808555173399477</v>
      </c>
      <c r="AA74" s="37">
        <f t="shared" si="34"/>
        <v>3.7573407833970014E-2</v>
      </c>
      <c r="AB74" s="37"/>
      <c r="AC74" s="37"/>
      <c r="AD74" s="37" t="s">
        <v>1</v>
      </c>
      <c r="AE74" s="37">
        <f t="shared" ref="AE74:AO74" si="35">AE60/AE18</f>
        <v>2.9134835287820546E-2</v>
      </c>
      <c r="AF74" s="37">
        <f t="shared" si="35"/>
        <v>0.19140766330925174</v>
      </c>
      <c r="AG74" s="37">
        <f t="shared" si="35"/>
        <v>0.44127226523819191</v>
      </c>
      <c r="AH74" s="37">
        <f t="shared" si="35"/>
        <v>0</v>
      </c>
      <c r="AI74" s="37">
        <f t="shared" si="35"/>
        <v>0</v>
      </c>
      <c r="AJ74" s="37">
        <f t="shared" si="35"/>
        <v>0.12454268998626142</v>
      </c>
      <c r="AK74" s="37">
        <f t="shared" si="35"/>
        <v>0</v>
      </c>
      <c r="AL74" s="37">
        <f t="shared" si="35"/>
        <v>0</v>
      </c>
      <c r="AM74" s="37">
        <f t="shared" si="35"/>
        <v>0</v>
      </c>
      <c r="AN74" s="37">
        <f t="shared" si="35"/>
        <v>0.51571797385169738</v>
      </c>
      <c r="AO74" s="37">
        <f t="shared" si="35"/>
        <v>0</v>
      </c>
      <c r="AP74" s="1"/>
      <c r="AQ74" s="1"/>
      <c r="AR74" s="7" t="s">
        <v>1</v>
      </c>
      <c r="AS74" s="8">
        <f t="shared" ref="AS74:AS76" si="36">AVERAGE(C74:M74)</f>
        <v>7.6330283003141583E-2</v>
      </c>
      <c r="AT74" s="8">
        <f t="shared" ref="AT74:AT76" si="37">AVERAGE(Q74:AA74)</f>
        <v>0.10583120711877245</v>
      </c>
      <c r="AU74" s="15">
        <f t="shared" ref="AU74:AU76" si="38">AVERAGE(AE74:AO74)</f>
        <v>0.11837049342483845</v>
      </c>
    </row>
    <row r="75" spans="1:47" x14ac:dyDescent="0.25">
      <c r="A75" s="14" t="s">
        <v>17</v>
      </c>
      <c r="B75" s="1" t="s">
        <v>3</v>
      </c>
      <c r="C75" s="37">
        <f t="shared" ref="C75:M75" si="39">C61/C19</f>
        <v>6.5929727595736287E-2</v>
      </c>
      <c r="D75" s="37">
        <f t="shared" si="39"/>
        <v>6.7096774193548384E-2</v>
      </c>
      <c r="E75" s="37">
        <f t="shared" si="39"/>
        <v>0.16513509806610888</v>
      </c>
      <c r="F75" s="37">
        <f t="shared" si="39"/>
        <v>0</v>
      </c>
      <c r="G75" s="37">
        <f t="shared" si="39"/>
        <v>0</v>
      </c>
      <c r="H75" s="37">
        <f t="shared" si="39"/>
        <v>4.525896414342629E-2</v>
      </c>
      <c r="I75" s="37">
        <f t="shared" si="39"/>
        <v>1.4308311763014094E-2</v>
      </c>
      <c r="J75" s="37">
        <f t="shared" si="39"/>
        <v>7.2100426886621813E-2</v>
      </c>
      <c r="K75" s="37">
        <f t="shared" si="39"/>
        <v>0</v>
      </c>
      <c r="L75" s="37">
        <f t="shared" si="39"/>
        <v>0.36161879895561361</v>
      </c>
      <c r="M75" s="37">
        <f t="shared" si="39"/>
        <v>0</v>
      </c>
      <c r="N75" s="37"/>
      <c r="O75" s="37"/>
      <c r="P75" s="37" t="s">
        <v>3</v>
      </c>
      <c r="Q75" s="37">
        <f t="shared" ref="Q75:AA75" si="40">Q61/Q19</f>
        <v>8.7285796005670671E-2</v>
      </c>
      <c r="R75" s="37">
        <f t="shared" si="40"/>
        <v>0.10944731826844541</v>
      </c>
      <c r="S75" s="37">
        <f t="shared" si="40"/>
        <v>0.26613322647477594</v>
      </c>
      <c r="T75" s="37">
        <f t="shared" si="40"/>
        <v>0</v>
      </c>
      <c r="U75" s="37">
        <f t="shared" si="40"/>
        <v>0</v>
      </c>
      <c r="V75" s="37">
        <f t="shared" si="40"/>
        <v>7.5999999999999998E-2</v>
      </c>
      <c r="W75" s="37">
        <f t="shared" si="40"/>
        <v>0</v>
      </c>
      <c r="X75" s="37">
        <f t="shared" si="40"/>
        <v>1.5696367722757922E-2</v>
      </c>
      <c r="Y75" s="37">
        <f t="shared" si="40"/>
        <v>0</v>
      </c>
      <c r="Z75" s="37">
        <f t="shared" si="40"/>
        <v>0.31665235700560124</v>
      </c>
      <c r="AA75" s="37">
        <f t="shared" si="40"/>
        <v>4.0356985822766756E-2</v>
      </c>
      <c r="AB75" s="37"/>
      <c r="AC75" s="37"/>
      <c r="AD75" s="37" t="s">
        <v>3</v>
      </c>
      <c r="AE75" s="37">
        <f t="shared" ref="AE75:AO75" si="41">AE61/AE19</f>
        <v>2.5138142081918873E-2</v>
      </c>
      <c r="AF75" s="37">
        <f t="shared" si="41"/>
        <v>6.0891112764606695E-2</v>
      </c>
      <c r="AG75" s="37">
        <f t="shared" si="41"/>
        <v>0.2556257739442333</v>
      </c>
      <c r="AH75" s="37">
        <f t="shared" si="41"/>
        <v>0</v>
      </c>
      <c r="AI75" s="37">
        <f t="shared" si="41"/>
        <v>0</v>
      </c>
      <c r="AJ75" s="37">
        <f t="shared" si="41"/>
        <v>0.1064548007397043</v>
      </c>
      <c r="AK75" s="37">
        <f t="shared" si="41"/>
        <v>0</v>
      </c>
      <c r="AL75" s="37">
        <f t="shared" si="41"/>
        <v>0</v>
      </c>
      <c r="AM75" s="37">
        <f t="shared" si="41"/>
        <v>0</v>
      </c>
      <c r="AN75" s="37">
        <f t="shared" si="41"/>
        <v>0.53737157809278502</v>
      </c>
      <c r="AO75" s="37">
        <f t="shared" si="41"/>
        <v>0</v>
      </c>
      <c r="AP75" s="1"/>
      <c r="AQ75" s="1"/>
      <c r="AR75" s="7" t="s">
        <v>3</v>
      </c>
      <c r="AS75" s="8">
        <f t="shared" si="36"/>
        <v>7.1949827418551757E-2</v>
      </c>
      <c r="AT75" s="8">
        <f t="shared" si="37"/>
        <v>8.2870186481819805E-2</v>
      </c>
      <c r="AU75" s="15">
        <f t="shared" si="38"/>
        <v>8.958921887484074E-2</v>
      </c>
    </row>
    <row r="76" spans="1:47" x14ac:dyDescent="0.25">
      <c r="A76" s="14" t="s">
        <v>17</v>
      </c>
      <c r="B76" s="1" t="s">
        <v>0</v>
      </c>
      <c r="C76" s="37">
        <f t="shared" ref="C76:M76" si="42">C62/C20</f>
        <v>8.150103979250882E-2</v>
      </c>
      <c r="D76" s="37">
        <f t="shared" si="42"/>
        <v>0.13341375150784079</v>
      </c>
      <c r="E76" s="37">
        <f t="shared" si="42"/>
        <v>0.24315176047737028</v>
      </c>
      <c r="F76" s="37">
        <f t="shared" si="42"/>
        <v>0</v>
      </c>
      <c r="G76" s="37">
        <f t="shared" si="42"/>
        <v>0</v>
      </c>
      <c r="H76" s="37">
        <f t="shared" si="42"/>
        <v>3.8559682449673942E-2</v>
      </c>
      <c r="I76" s="37">
        <f t="shared" si="42"/>
        <v>0</v>
      </c>
      <c r="J76" s="37">
        <f t="shared" si="42"/>
        <v>0</v>
      </c>
      <c r="K76" s="37">
        <f t="shared" si="42"/>
        <v>0</v>
      </c>
      <c r="L76" s="37">
        <f t="shared" si="42"/>
        <v>0.24048542723565103</v>
      </c>
      <c r="M76" s="37">
        <f t="shared" si="42"/>
        <v>0</v>
      </c>
      <c r="N76" s="37"/>
      <c r="O76" s="37"/>
      <c r="P76" s="37" t="s">
        <v>0</v>
      </c>
      <c r="Q76" s="37">
        <f t="shared" ref="Q76:AA76" si="43">Q62/Q20</f>
        <v>4.1368551924746068E-2</v>
      </c>
      <c r="R76" s="37">
        <f t="shared" si="43"/>
        <v>0.17349685910858512</v>
      </c>
      <c r="S76" s="37">
        <f t="shared" si="43"/>
        <v>0.26222114807797714</v>
      </c>
      <c r="T76" s="37">
        <f t="shared" si="43"/>
        <v>0</v>
      </c>
      <c r="U76" s="37">
        <f t="shared" si="43"/>
        <v>0</v>
      </c>
      <c r="V76" s="37">
        <f t="shared" si="43"/>
        <v>1.0709624358584685E-2</v>
      </c>
      <c r="W76" s="37">
        <f t="shared" si="43"/>
        <v>0</v>
      </c>
      <c r="X76" s="37">
        <f t="shared" si="43"/>
        <v>0</v>
      </c>
      <c r="Y76" s="37">
        <f t="shared" si="43"/>
        <v>0</v>
      </c>
      <c r="Z76" s="37">
        <f t="shared" si="43"/>
        <v>0.19622909505185857</v>
      </c>
      <c r="AA76" s="37">
        <f t="shared" si="43"/>
        <v>0</v>
      </c>
      <c r="AB76" s="37"/>
      <c r="AC76" s="37"/>
      <c r="AD76" s="37" t="s">
        <v>0</v>
      </c>
      <c r="AE76" s="37">
        <f t="shared" ref="AE76:AO76" si="44">AE62/AE20</f>
        <v>7.9994286122419822E-2</v>
      </c>
      <c r="AF76" s="37">
        <f t="shared" si="44"/>
        <v>0.16088807785888079</v>
      </c>
      <c r="AG76" s="37">
        <f t="shared" si="44"/>
        <v>0.3396809080386296</v>
      </c>
      <c r="AH76" s="37">
        <f t="shared" si="44"/>
        <v>0</v>
      </c>
      <c r="AI76" s="37">
        <f t="shared" si="44"/>
        <v>0</v>
      </c>
      <c r="AJ76" s="37">
        <f t="shared" si="44"/>
        <v>2.9193911604308544E-2</v>
      </c>
      <c r="AK76" s="37">
        <f t="shared" si="44"/>
        <v>0</v>
      </c>
      <c r="AL76" s="37">
        <f t="shared" si="44"/>
        <v>0</v>
      </c>
      <c r="AM76" s="37">
        <f t="shared" si="44"/>
        <v>0</v>
      </c>
      <c r="AN76" s="37">
        <f t="shared" si="44"/>
        <v>0.37046918625122127</v>
      </c>
      <c r="AO76" s="37">
        <f t="shared" si="44"/>
        <v>0</v>
      </c>
      <c r="AP76" s="1"/>
      <c r="AQ76" s="1"/>
      <c r="AR76" s="7" t="s">
        <v>0</v>
      </c>
      <c r="AS76" s="8">
        <f t="shared" si="36"/>
        <v>6.7010151042094984E-2</v>
      </c>
      <c r="AT76" s="8">
        <f t="shared" si="37"/>
        <v>6.2184116229250137E-2</v>
      </c>
      <c r="AU76" s="15">
        <f t="shared" si="38"/>
        <v>8.9111488170496356E-2</v>
      </c>
    </row>
    <row r="77" spans="1:47" x14ac:dyDescent="0.25">
      <c r="A77" s="14"/>
      <c r="B77" s="1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  <c r="P77" s="37"/>
      <c r="Q77" s="37"/>
      <c r="R77" s="37"/>
      <c r="S77" s="37"/>
      <c r="T77" s="37"/>
      <c r="U77" s="37"/>
      <c r="V77" s="37"/>
      <c r="W77" s="37"/>
      <c r="X77" s="37"/>
      <c r="Y77" s="37"/>
      <c r="Z77" s="37"/>
      <c r="AA77" s="37"/>
      <c r="AB77" s="37"/>
      <c r="AC77" s="37"/>
      <c r="AD77" s="37"/>
      <c r="AE77" s="37"/>
      <c r="AF77" s="37"/>
      <c r="AG77" s="37"/>
      <c r="AH77" s="37"/>
      <c r="AI77" s="37"/>
      <c r="AJ77" s="37"/>
      <c r="AK77" s="37"/>
      <c r="AL77" s="37"/>
      <c r="AM77" s="37"/>
      <c r="AN77" s="37"/>
      <c r="AO77" s="37"/>
      <c r="AP77" s="1"/>
      <c r="AQ77" s="1"/>
      <c r="AR77" s="1"/>
      <c r="AS77" s="1"/>
      <c r="AT77" s="1"/>
      <c r="AU77" s="16"/>
    </row>
    <row r="78" spans="1:47" x14ac:dyDescent="0.25">
      <c r="A78" s="20" t="s">
        <v>63</v>
      </c>
      <c r="B78" s="1"/>
      <c r="C78" s="37" t="s">
        <v>51</v>
      </c>
      <c r="D78" s="37" t="s">
        <v>52</v>
      </c>
      <c r="E78" s="37" t="s">
        <v>53</v>
      </c>
      <c r="F78" s="37" t="s">
        <v>54</v>
      </c>
      <c r="G78" s="37" t="s">
        <v>55</v>
      </c>
      <c r="H78" s="37" t="s">
        <v>56</v>
      </c>
      <c r="I78" s="37" t="s">
        <v>57</v>
      </c>
      <c r="J78" s="37" t="s">
        <v>58</v>
      </c>
      <c r="K78" s="37" t="s">
        <v>59</v>
      </c>
      <c r="L78" s="37" t="s">
        <v>60</v>
      </c>
      <c r="M78" s="37" t="s">
        <v>61</v>
      </c>
      <c r="N78" s="37"/>
      <c r="O78" s="37"/>
      <c r="P78" s="39"/>
      <c r="Q78" s="37"/>
      <c r="R78" s="37"/>
      <c r="S78" s="37"/>
      <c r="T78" s="37"/>
      <c r="U78" s="37"/>
      <c r="V78" s="37"/>
      <c r="W78" s="37"/>
      <c r="X78" s="37"/>
      <c r="Y78" s="37"/>
      <c r="Z78" s="37"/>
      <c r="AA78" s="37"/>
      <c r="AB78" s="37"/>
      <c r="AC78" s="37"/>
      <c r="AD78" s="39"/>
      <c r="AE78" s="37"/>
      <c r="AF78" s="37"/>
      <c r="AG78" s="37"/>
      <c r="AH78" s="37"/>
      <c r="AI78" s="37"/>
      <c r="AJ78" s="37"/>
      <c r="AK78" s="37"/>
      <c r="AL78" s="37"/>
      <c r="AM78" s="37"/>
      <c r="AN78" s="37"/>
      <c r="AO78" s="37"/>
      <c r="AP78" s="1"/>
      <c r="AQ78" s="1"/>
      <c r="AR78" s="1"/>
      <c r="AS78" s="1"/>
      <c r="AT78" s="1"/>
      <c r="AU78" s="16"/>
    </row>
    <row r="79" spans="1:47" x14ac:dyDescent="0.25">
      <c r="A79" s="14" t="s">
        <v>17</v>
      </c>
      <c r="B79" s="1" t="s">
        <v>2</v>
      </c>
      <c r="C79" s="37">
        <f t="shared" ref="C79:M82" si="45">(AVERAGE(C73,Q73,AE73))*100</f>
        <v>2.8447749219563976</v>
      </c>
      <c r="D79" s="37">
        <f t="shared" si="45"/>
        <v>29.482014284442286</v>
      </c>
      <c r="E79" s="37">
        <f t="shared" si="45"/>
        <v>30.932628491855251</v>
      </c>
      <c r="F79" s="37">
        <f t="shared" si="45"/>
        <v>0</v>
      </c>
      <c r="G79" s="37">
        <f t="shared" si="45"/>
        <v>0</v>
      </c>
      <c r="H79" s="37">
        <f t="shared" si="45"/>
        <v>7.5430409545025903</v>
      </c>
      <c r="I79" s="37">
        <f t="shared" si="45"/>
        <v>0.45214770158251694</v>
      </c>
      <c r="J79" s="37">
        <f t="shared" si="45"/>
        <v>3.1682617131202817</v>
      </c>
      <c r="K79" s="37">
        <f t="shared" si="45"/>
        <v>0</v>
      </c>
      <c r="L79" s="37">
        <f t="shared" si="45"/>
        <v>36.535082582630594</v>
      </c>
      <c r="M79" s="37">
        <f t="shared" si="45"/>
        <v>19.062906690499712</v>
      </c>
      <c r="N79" s="37"/>
      <c r="O79" s="37"/>
      <c r="P79" s="37"/>
      <c r="Q79" s="37"/>
      <c r="R79" s="37"/>
      <c r="S79" s="37"/>
      <c r="T79" s="37"/>
      <c r="U79" s="37"/>
      <c r="V79" s="37"/>
      <c r="W79" s="37"/>
      <c r="X79" s="37"/>
      <c r="Y79" s="37"/>
      <c r="Z79" s="37"/>
      <c r="AA79" s="37"/>
      <c r="AB79" s="37"/>
      <c r="AC79" s="37"/>
      <c r="AD79" s="37"/>
      <c r="AE79" s="37"/>
      <c r="AF79" s="37"/>
      <c r="AG79" s="37"/>
      <c r="AH79" s="37"/>
      <c r="AI79" s="37"/>
      <c r="AJ79" s="37"/>
      <c r="AK79" s="37"/>
      <c r="AL79" s="37"/>
      <c r="AM79" s="37"/>
      <c r="AN79" s="37"/>
      <c r="AO79" s="37"/>
      <c r="AP79" s="1"/>
      <c r="AQ79" s="1"/>
      <c r="AR79" s="1"/>
      <c r="AS79" s="1"/>
      <c r="AT79" s="1"/>
      <c r="AU79" s="16"/>
    </row>
    <row r="80" spans="1:47" x14ac:dyDescent="0.25">
      <c r="A80" s="14" t="s">
        <v>17</v>
      </c>
      <c r="B80" s="1" t="s">
        <v>1</v>
      </c>
      <c r="C80" s="37">
        <f t="shared" si="45"/>
        <v>4.8431344435453161</v>
      </c>
      <c r="D80" s="37">
        <f t="shared" si="45"/>
        <v>17.383269205898941</v>
      </c>
      <c r="E80" s="37">
        <f t="shared" si="45"/>
        <v>34.948532090030909</v>
      </c>
      <c r="F80" s="37">
        <f t="shared" si="45"/>
        <v>0</v>
      </c>
      <c r="G80" s="37">
        <f t="shared" si="45"/>
        <v>0</v>
      </c>
      <c r="H80" s="37">
        <f t="shared" si="45"/>
        <v>9.1960994846176298</v>
      </c>
      <c r="I80" s="37">
        <f t="shared" si="45"/>
        <v>3.0157559057895287</v>
      </c>
      <c r="J80" s="37">
        <f t="shared" si="45"/>
        <v>1.7188799556418075</v>
      </c>
      <c r="K80" s="37">
        <f t="shared" si="45"/>
        <v>0</v>
      </c>
      <c r="L80" s="37">
        <f t="shared" si="45"/>
        <v>37.836942620486106</v>
      </c>
      <c r="M80" s="37">
        <f t="shared" si="45"/>
        <v>1.2524469277990005</v>
      </c>
      <c r="N80" s="37"/>
      <c r="O80" s="37"/>
      <c r="P80" s="37"/>
      <c r="Q80" s="37"/>
      <c r="R80" s="37"/>
      <c r="S80" s="37"/>
      <c r="T80" s="37"/>
      <c r="U80" s="37"/>
      <c r="V80" s="37"/>
      <c r="W80" s="37"/>
      <c r="X80" s="37"/>
      <c r="Y80" s="37"/>
      <c r="Z80" s="37"/>
      <c r="AA80" s="37"/>
      <c r="AB80" s="37"/>
      <c r="AC80" s="37"/>
      <c r="AD80" s="37"/>
      <c r="AE80" s="37"/>
      <c r="AF80" s="37"/>
      <c r="AG80" s="37"/>
      <c r="AH80" s="37"/>
      <c r="AI80" s="37"/>
      <c r="AJ80" s="37"/>
      <c r="AK80" s="37"/>
      <c r="AL80" s="37"/>
      <c r="AM80" s="37"/>
      <c r="AN80" s="37"/>
      <c r="AO80" s="37"/>
      <c r="AP80" s="1"/>
      <c r="AQ80" s="1"/>
      <c r="AR80" s="1"/>
      <c r="AS80" s="1"/>
      <c r="AT80" s="1"/>
      <c r="AU80" s="16"/>
    </row>
    <row r="81" spans="1:47" x14ac:dyDescent="0.25">
      <c r="A81" s="14" t="s">
        <v>17</v>
      </c>
      <c r="B81" s="1" t="s">
        <v>3</v>
      </c>
      <c r="C81" s="37">
        <f t="shared" si="45"/>
        <v>5.9451221894441932</v>
      </c>
      <c r="D81" s="37">
        <f t="shared" si="45"/>
        <v>7.9145068408866832</v>
      </c>
      <c r="E81" s="37">
        <f t="shared" si="45"/>
        <v>22.896469949503938</v>
      </c>
      <c r="F81" s="37">
        <f t="shared" si="45"/>
        <v>0</v>
      </c>
      <c r="G81" s="37">
        <f t="shared" si="45"/>
        <v>0</v>
      </c>
      <c r="H81" s="37">
        <f t="shared" si="45"/>
        <v>7.5904588294376865</v>
      </c>
      <c r="I81" s="37">
        <f t="shared" si="45"/>
        <v>0.47694372543380315</v>
      </c>
      <c r="J81" s="37">
        <f t="shared" si="45"/>
        <v>2.9265598203126579</v>
      </c>
      <c r="K81" s="37">
        <f t="shared" si="45"/>
        <v>0</v>
      </c>
      <c r="L81" s="37">
        <f t="shared" si="45"/>
        <v>40.521424468466662</v>
      </c>
      <c r="M81" s="37">
        <f t="shared" si="45"/>
        <v>1.3452328607588917</v>
      </c>
      <c r="N81" s="37"/>
      <c r="O81" s="37"/>
      <c r="P81" s="37"/>
      <c r="Q81" s="37"/>
      <c r="R81" s="37"/>
      <c r="S81" s="37"/>
      <c r="T81" s="37"/>
      <c r="U81" s="37"/>
      <c r="V81" s="37"/>
      <c r="W81" s="37"/>
      <c r="X81" s="37"/>
      <c r="Y81" s="37"/>
      <c r="Z81" s="37"/>
      <c r="AA81" s="37"/>
      <c r="AB81" s="37"/>
      <c r="AC81" s="37"/>
      <c r="AD81" s="37"/>
      <c r="AE81" s="37"/>
      <c r="AF81" s="37"/>
      <c r="AG81" s="37"/>
      <c r="AH81" s="37"/>
      <c r="AI81" s="37"/>
      <c r="AJ81" s="37"/>
      <c r="AK81" s="37"/>
      <c r="AL81" s="37"/>
      <c r="AM81" s="37"/>
      <c r="AN81" s="37"/>
      <c r="AO81" s="37"/>
      <c r="AP81" s="1"/>
      <c r="AQ81" s="1"/>
      <c r="AR81" s="1"/>
      <c r="AS81" s="1"/>
      <c r="AT81" s="1"/>
      <c r="AU81" s="16"/>
    </row>
    <row r="82" spans="1:47" ht="15.75" thickBot="1" x14ac:dyDescent="0.3">
      <c r="A82" s="17" t="s">
        <v>17</v>
      </c>
      <c r="B82" s="18" t="s">
        <v>0</v>
      </c>
      <c r="C82" s="38">
        <f t="shared" si="45"/>
        <v>6.7621292613224897</v>
      </c>
      <c r="D82" s="38">
        <f t="shared" si="45"/>
        <v>15.593289615843556</v>
      </c>
      <c r="E82" s="38">
        <f t="shared" si="45"/>
        <v>28.168460553132569</v>
      </c>
      <c r="F82" s="38">
        <f t="shared" si="45"/>
        <v>0</v>
      </c>
      <c r="G82" s="38">
        <f t="shared" si="45"/>
        <v>0</v>
      </c>
      <c r="H82" s="38">
        <f t="shared" si="45"/>
        <v>2.6154406137522392</v>
      </c>
      <c r="I82" s="38">
        <f t="shared" si="45"/>
        <v>0</v>
      </c>
      <c r="J82" s="38">
        <f t="shared" si="45"/>
        <v>0</v>
      </c>
      <c r="K82" s="38">
        <f t="shared" si="45"/>
        <v>0</v>
      </c>
      <c r="L82" s="38">
        <f t="shared" si="45"/>
        <v>26.906123617957693</v>
      </c>
      <c r="M82" s="38">
        <f t="shared" si="45"/>
        <v>0</v>
      </c>
      <c r="N82" s="38"/>
      <c r="O82" s="38"/>
      <c r="P82" s="38"/>
      <c r="Q82" s="38"/>
      <c r="R82" s="38"/>
      <c r="S82" s="38"/>
      <c r="T82" s="38"/>
      <c r="U82" s="38"/>
      <c r="V82" s="38"/>
      <c r="W82" s="38"/>
      <c r="X82" s="38"/>
      <c r="Y82" s="38"/>
      <c r="Z82" s="38"/>
      <c r="AA82" s="38"/>
      <c r="AB82" s="38"/>
      <c r="AC82" s="38"/>
      <c r="AD82" s="38"/>
      <c r="AE82" s="38"/>
      <c r="AF82" s="38"/>
      <c r="AG82" s="38"/>
      <c r="AH82" s="38"/>
      <c r="AI82" s="38"/>
      <c r="AJ82" s="38"/>
      <c r="AK82" s="38"/>
      <c r="AL82" s="38"/>
      <c r="AM82" s="38"/>
      <c r="AN82" s="38"/>
      <c r="AO82" s="38"/>
      <c r="AP82" s="18"/>
      <c r="AQ82" s="18"/>
      <c r="AR82" s="18"/>
      <c r="AS82" s="18"/>
      <c r="AT82" s="18"/>
      <c r="AU82" s="19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CEB06F-84B8-42DB-BB9F-DF172228E243}">
  <dimension ref="A1:AM82"/>
  <sheetViews>
    <sheetView zoomScale="55" zoomScaleNormal="55" workbookViewId="0"/>
  </sheetViews>
  <sheetFormatPr defaultRowHeight="15" x14ac:dyDescent="0.25"/>
  <cols>
    <col min="1" max="1" width="32.85546875" bestFit="1" customWidth="1"/>
    <col min="2" max="2" width="13.5703125" bestFit="1" customWidth="1"/>
    <col min="12" max="12" width="11.42578125" customWidth="1"/>
    <col min="23" max="23" width="10.85546875" customWidth="1"/>
    <col min="36" max="36" width="19.28515625" bestFit="1" customWidth="1"/>
    <col min="37" max="39" width="11.7109375" bestFit="1" customWidth="1"/>
    <col min="40" max="40" width="23.140625" bestFit="1" customWidth="1"/>
    <col min="51" max="51" width="23.140625" customWidth="1"/>
    <col min="52" max="52" width="22.5703125" customWidth="1"/>
    <col min="62" max="62" width="22.140625" bestFit="1" customWidth="1"/>
    <col min="73" max="73" width="18.28515625" bestFit="1" customWidth="1"/>
    <col min="84" max="84" width="25.85546875" customWidth="1"/>
    <col min="106" max="106" width="20.7109375" bestFit="1" customWidth="1"/>
    <col min="117" max="117" width="23.42578125" bestFit="1" customWidth="1"/>
    <col min="128" max="128" width="17.85546875" customWidth="1"/>
    <col min="150" max="150" width="16.42578125" customWidth="1"/>
  </cols>
  <sheetData>
    <row r="1" spans="1:39" ht="15.75" thickBot="1" x14ac:dyDescent="0.3"/>
    <row r="2" spans="1:39" x14ac:dyDescent="0.25">
      <c r="A2" s="21" t="s">
        <v>62</v>
      </c>
      <c r="B2" s="11" t="s">
        <v>46</v>
      </c>
      <c r="C2" s="11" t="s">
        <v>51</v>
      </c>
      <c r="D2" s="11" t="s">
        <v>52</v>
      </c>
      <c r="E2" s="11" t="s">
        <v>55</v>
      </c>
      <c r="F2" s="11" t="s">
        <v>56</v>
      </c>
      <c r="G2" s="11" t="s">
        <v>58</v>
      </c>
      <c r="H2" s="11" t="s">
        <v>61</v>
      </c>
      <c r="I2" s="11" t="s">
        <v>64</v>
      </c>
      <c r="J2" s="11" t="s">
        <v>65</v>
      </c>
      <c r="K2" s="11"/>
      <c r="L2" s="11"/>
      <c r="M2" s="11" t="s">
        <v>5</v>
      </c>
      <c r="N2" s="11" t="s">
        <v>30</v>
      </c>
      <c r="O2" s="11" t="s">
        <v>31</v>
      </c>
      <c r="P2" s="11" t="s">
        <v>32</v>
      </c>
      <c r="Q2" s="11" t="s">
        <v>33</v>
      </c>
      <c r="R2" s="11" t="s">
        <v>34</v>
      </c>
      <c r="S2" s="11" t="s">
        <v>35</v>
      </c>
      <c r="T2" s="11" t="s">
        <v>36</v>
      </c>
      <c r="U2" s="11" t="s">
        <v>37</v>
      </c>
      <c r="V2" s="11"/>
      <c r="W2" s="11"/>
      <c r="X2" s="11" t="s">
        <v>5</v>
      </c>
      <c r="Y2" s="11" t="s">
        <v>30</v>
      </c>
      <c r="Z2" s="11" t="s">
        <v>31</v>
      </c>
      <c r="AA2" s="11" t="s">
        <v>32</v>
      </c>
      <c r="AB2" s="11" t="s">
        <v>33</v>
      </c>
      <c r="AC2" s="11" t="s">
        <v>34</v>
      </c>
      <c r="AD2" s="11" t="s">
        <v>35</v>
      </c>
      <c r="AE2" s="11" t="s">
        <v>36</v>
      </c>
      <c r="AF2" s="11" t="s">
        <v>37</v>
      </c>
      <c r="AG2" s="11"/>
      <c r="AH2" s="11"/>
      <c r="AI2" s="11"/>
      <c r="AJ2" s="12" t="s">
        <v>49</v>
      </c>
      <c r="AK2" s="12" t="s">
        <v>46</v>
      </c>
      <c r="AL2" s="12" t="s">
        <v>47</v>
      </c>
      <c r="AM2" s="13" t="s">
        <v>48</v>
      </c>
    </row>
    <row r="3" spans="1:39" x14ac:dyDescent="0.25">
      <c r="A3" s="14" t="s">
        <v>28</v>
      </c>
      <c r="B3" s="1" t="s">
        <v>2</v>
      </c>
      <c r="C3" s="37">
        <v>99.538859520863795</v>
      </c>
      <c r="D3" s="37">
        <v>97.626708467398174</v>
      </c>
      <c r="E3" s="37">
        <v>97.318277380873099</v>
      </c>
      <c r="F3" s="37">
        <v>85.212635250287349</v>
      </c>
      <c r="G3" s="37">
        <v>83.335311854507466</v>
      </c>
      <c r="H3" s="37">
        <v>97.284819171155334</v>
      </c>
      <c r="I3" s="37">
        <v>66.311114716200592</v>
      </c>
      <c r="J3" s="37">
        <v>67.283215634751187</v>
      </c>
      <c r="K3" s="37"/>
      <c r="L3" s="37"/>
      <c r="M3" s="37" t="s">
        <v>2</v>
      </c>
      <c r="N3" s="37">
        <v>98.286998034260037</v>
      </c>
      <c r="O3" s="37">
        <v>83.306554782851222</v>
      </c>
      <c r="P3" s="37">
        <v>94.998469309658645</v>
      </c>
      <c r="Q3" s="37">
        <v>84.333056182444466</v>
      </c>
      <c r="R3" s="37">
        <v>90.742330809460611</v>
      </c>
      <c r="S3" s="37">
        <v>97.286601564647029</v>
      </c>
      <c r="T3" s="37">
        <v>74.957209467036535</v>
      </c>
      <c r="U3" s="37">
        <v>58.195624435938129</v>
      </c>
      <c r="V3" s="37"/>
      <c r="W3" s="37"/>
      <c r="X3" s="37" t="s">
        <v>2</v>
      </c>
      <c r="Y3" s="37">
        <v>98.265677067555274</v>
      </c>
      <c r="Z3" s="37">
        <v>82.322675486953329</v>
      </c>
      <c r="AA3" s="37">
        <v>98.36422591104872</v>
      </c>
      <c r="AB3" s="37">
        <v>84.25855112212875</v>
      </c>
      <c r="AC3" s="37">
        <v>91.334066624764276</v>
      </c>
      <c r="AD3" s="37">
        <v>97.463382401527113</v>
      </c>
      <c r="AE3" s="37">
        <v>71.523178807947019</v>
      </c>
      <c r="AF3" s="37">
        <v>52.250217068916506</v>
      </c>
      <c r="AG3" s="1"/>
      <c r="AH3" s="1"/>
      <c r="AI3" s="1"/>
      <c r="AJ3" s="7" t="s">
        <v>2</v>
      </c>
      <c r="AK3" s="8">
        <f>AVERAGE(C3:J3)</f>
        <v>86.738867749504621</v>
      </c>
      <c r="AL3" s="8">
        <f>AVERAGE(N3:U3)</f>
        <v>85.263355573287086</v>
      </c>
      <c r="AM3" s="15">
        <f>AVERAGE(Y3:AF3)</f>
        <v>84.472746811355123</v>
      </c>
    </row>
    <row r="4" spans="1:39" x14ac:dyDescent="0.25">
      <c r="A4" s="14" t="s">
        <v>28</v>
      </c>
      <c r="B4" s="1" t="s">
        <v>1</v>
      </c>
      <c r="C4" s="37">
        <v>89.97790016487177</v>
      </c>
      <c r="D4" s="37">
        <v>81.365777200679204</v>
      </c>
      <c r="E4" s="37">
        <v>63.208393210230049</v>
      </c>
      <c r="F4" s="37">
        <v>82.556829817734993</v>
      </c>
      <c r="G4" s="37">
        <v>78.205817850788264</v>
      </c>
      <c r="H4" s="37">
        <v>84.268310299995179</v>
      </c>
      <c r="I4" s="37">
        <v>49.903109083737753</v>
      </c>
      <c r="J4" s="37">
        <v>65.147283639172642</v>
      </c>
      <c r="K4" s="37"/>
      <c r="L4" s="37"/>
      <c r="M4" s="37" t="s">
        <v>1</v>
      </c>
      <c r="N4" s="37">
        <v>89.768491784345628</v>
      </c>
      <c r="O4" s="37">
        <v>76.332922168076252</v>
      </c>
      <c r="P4" s="37">
        <v>62.452809837126516</v>
      </c>
      <c r="Q4" s="37">
        <v>86.091448249473885</v>
      </c>
      <c r="R4" s="37">
        <v>84.516026152128859</v>
      </c>
      <c r="S4" s="37">
        <v>82.497496463257619</v>
      </c>
      <c r="T4" s="37">
        <v>59.61163902496606</v>
      </c>
      <c r="U4" s="37">
        <v>65.121687847827886</v>
      </c>
      <c r="V4" s="37"/>
      <c r="W4" s="37"/>
      <c r="X4" s="37" t="s">
        <v>1</v>
      </c>
      <c r="Y4" s="37">
        <v>87.086558761435597</v>
      </c>
      <c r="Z4" s="37">
        <v>71.804291558821063</v>
      </c>
      <c r="AA4" s="37">
        <v>62.433262873455526</v>
      </c>
      <c r="AB4" s="37">
        <v>88.67719950433704</v>
      </c>
      <c r="AC4" s="37">
        <v>82.439500044322315</v>
      </c>
      <c r="AD4" s="37">
        <v>83.071899609450028</v>
      </c>
      <c r="AE4" s="37">
        <v>53.992049522378025</v>
      </c>
      <c r="AF4" s="37">
        <v>66.594599594189148</v>
      </c>
      <c r="AG4" s="1"/>
      <c r="AH4" s="1"/>
      <c r="AI4" s="1"/>
      <c r="AJ4" s="7" t="s">
        <v>1</v>
      </c>
      <c r="AK4" s="8">
        <f>AVERAGE(C4:J4)</f>
        <v>74.329177658401235</v>
      </c>
      <c r="AL4" s="8">
        <f>AVERAGE(N4:U4)</f>
        <v>75.799065190900336</v>
      </c>
      <c r="AM4" s="15">
        <f>AVERAGE(Y4:AF4)</f>
        <v>74.512420183548599</v>
      </c>
    </row>
    <row r="5" spans="1:39" x14ac:dyDescent="0.25">
      <c r="A5" s="14" t="s">
        <v>28</v>
      </c>
      <c r="B5" s="1" t="s">
        <v>3</v>
      </c>
      <c r="C5" s="37">
        <v>99.12449364371183</v>
      </c>
      <c r="D5" s="37">
        <v>98.508972947233701</v>
      </c>
      <c r="E5" s="37">
        <v>108.06212214458965</v>
      </c>
      <c r="F5" s="37">
        <v>100.47667356893702</v>
      </c>
      <c r="G5" s="37">
        <v>84.697910784867304</v>
      </c>
      <c r="H5" s="37">
        <v>106.96385640356955</v>
      </c>
      <c r="I5" s="37">
        <v>62.671160733094588</v>
      </c>
      <c r="J5" s="37">
        <v>90.628789191061841</v>
      </c>
      <c r="K5" s="37"/>
      <c r="L5" s="37"/>
      <c r="M5" s="37" t="s">
        <v>3</v>
      </c>
      <c r="N5" s="37">
        <v>98.419661436364649</v>
      </c>
      <c r="O5" s="37">
        <v>85.378316494832021</v>
      </c>
      <c r="P5" s="37">
        <v>107.83375178368223</v>
      </c>
      <c r="Q5" s="37">
        <v>93.445005883574424</v>
      </c>
      <c r="R5" s="37">
        <v>100.03175611305177</v>
      </c>
      <c r="S5" s="37">
        <v>108.35689665847971</v>
      </c>
      <c r="T5" s="37">
        <v>66.381233359717925</v>
      </c>
      <c r="U5" s="37">
        <v>83.215397679026324</v>
      </c>
      <c r="V5" s="37"/>
      <c r="W5" s="37"/>
      <c r="X5" s="37" t="s">
        <v>3</v>
      </c>
      <c r="Y5" s="37">
        <v>97.943753937797126</v>
      </c>
      <c r="Z5" s="37">
        <v>82.258001637363066</v>
      </c>
      <c r="AA5" s="37">
        <v>109.05503900042017</v>
      </c>
      <c r="AB5" s="37">
        <v>92.680608365019026</v>
      </c>
      <c r="AC5" s="37">
        <v>98.695253228297119</v>
      </c>
      <c r="AD5" s="37">
        <v>105.16717325227962</v>
      </c>
      <c r="AE5" s="37">
        <v>86.578980973055806</v>
      </c>
      <c r="AF5" s="37">
        <v>72.336124747328924</v>
      </c>
      <c r="AG5" s="1"/>
      <c r="AH5" s="1"/>
      <c r="AI5" s="1"/>
      <c r="AJ5" s="7" t="s">
        <v>3</v>
      </c>
      <c r="AK5" s="8">
        <f>AVERAGE(C5:J5)</f>
        <v>93.891747427133183</v>
      </c>
      <c r="AL5" s="8">
        <f>AVERAGE(N5:U5)</f>
        <v>92.88275242609113</v>
      </c>
      <c r="AM5" s="15">
        <f>AVERAGE(Y5:AF5)</f>
        <v>93.089366892695097</v>
      </c>
    </row>
    <row r="6" spans="1:39" x14ac:dyDescent="0.25">
      <c r="A6" s="14" t="s">
        <v>28</v>
      </c>
      <c r="B6" s="1" t="s">
        <v>0</v>
      </c>
      <c r="C6" s="37">
        <v>109.95445673389722</v>
      </c>
      <c r="D6" s="37">
        <v>100.85006550684012</v>
      </c>
      <c r="E6" s="37">
        <v>116.91155693698784</v>
      </c>
      <c r="F6" s="37">
        <v>89.68269624728751</v>
      </c>
      <c r="G6" s="37">
        <v>85.267645665561346</v>
      </c>
      <c r="H6" s="37">
        <v>104.15596688374387</v>
      </c>
      <c r="I6" s="37">
        <v>96.07791524085286</v>
      </c>
      <c r="J6" s="37">
        <v>73.632732203889034</v>
      </c>
      <c r="K6" s="37"/>
      <c r="L6" s="37"/>
      <c r="M6" s="37" t="s">
        <v>0</v>
      </c>
      <c r="N6" s="37">
        <v>109.95445673389722</v>
      </c>
      <c r="O6" s="37">
        <v>90.452859381508731</v>
      </c>
      <c r="P6" s="37">
        <v>114.00938900850659</v>
      </c>
      <c r="Q6" s="37">
        <v>88.8200904732563</v>
      </c>
      <c r="R6" s="37">
        <v>97.886139803026666</v>
      </c>
      <c r="S6" s="37">
        <v>105.88672391017172</v>
      </c>
      <c r="T6" s="37">
        <v>94.60043196544278</v>
      </c>
      <c r="U6" s="37">
        <v>73.239436619718319</v>
      </c>
      <c r="V6" s="37"/>
      <c r="W6" s="37"/>
      <c r="X6" s="37" t="s">
        <v>0</v>
      </c>
      <c r="Y6" s="37">
        <v>109.95445673389722</v>
      </c>
      <c r="Z6" s="37">
        <v>85.412828671914241</v>
      </c>
      <c r="AA6" s="37">
        <v>105.57909604519773</v>
      </c>
      <c r="AB6" s="37">
        <v>88.341648738957289</v>
      </c>
      <c r="AC6" s="37">
        <v>97.073719752391668</v>
      </c>
      <c r="AD6" s="37">
        <v>103.48246375015489</v>
      </c>
      <c r="AE6" s="37">
        <v>95.428994727439118</v>
      </c>
      <c r="AF6" s="37">
        <v>74.304335045001665</v>
      </c>
      <c r="AG6" s="1"/>
      <c r="AH6" s="1"/>
      <c r="AI6" s="1"/>
      <c r="AJ6" s="7" t="s">
        <v>0</v>
      </c>
      <c r="AK6" s="8">
        <f>AVERAGE(C6:J6)</f>
        <v>97.066629427382495</v>
      </c>
      <c r="AL6" s="8">
        <f>AVERAGE(N6:U6)</f>
        <v>96.85619098694103</v>
      </c>
      <c r="AM6" s="15">
        <f>AVERAGE(Y6:AF6)</f>
        <v>94.947192933119226</v>
      </c>
    </row>
    <row r="7" spans="1:39" x14ac:dyDescent="0.25">
      <c r="A7" s="14"/>
      <c r="B7" s="1"/>
      <c r="C7" s="37"/>
      <c r="D7" s="37"/>
      <c r="E7" s="37"/>
      <c r="F7" s="37"/>
      <c r="G7" s="37"/>
      <c r="H7" s="37"/>
      <c r="I7" s="37"/>
      <c r="J7" s="37"/>
      <c r="K7" s="37"/>
      <c r="L7" s="37"/>
      <c r="M7" s="37"/>
      <c r="N7" s="37"/>
      <c r="O7" s="37"/>
      <c r="P7" s="37"/>
      <c r="Q7" s="37"/>
      <c r="R7" s="37"/>
      <c r="S7" s="37"/>
      <c r="T7" s="37"/>
      <c r="U7" s="37"/>
      <c r="V7" s="37"/>
      <c r="W7" s="37"/>
      <c r="X7" s="37"/>
      <c r="Y7" s="37"/>
      <c r="Z7" s="37"/>
      <c r="AA7" s="37"/>
      <c r="AB7" s="37"/>
      <c r="AC7" s="37"/>
      <c r="AD7" s="37"/>
      <c r="AE7" s="37"/>
      <c r="AF7" s="37"/>
      <c r="AG7" s="1"/>
      <c r="AH7" s="1"/>
      <c r="AI7" s="1"/>
      <c r="AJ7" s="1"/>
      <c r="AK7" s="1"/>
      <c r="AL7" s="1"/>
      <c r="AM7" s="16"/>
    </row>
    <row r="8" spans="1:39" x14ac:dyDescent="0.25">
      <c r="A8" s="20" t="s">
        <v>63</v>
      </c>
      <c r="B8" s="1" t="s">
        <v>46</v>
      </c>
      <c r="C8" s="37" t="s">
        <v>51</v>
      </c>
      <c r="D8" s="37" t="s">
        <v>52</v>
      </c>
      <c r="E8" s="37" t="s">
        <v>55</v>
      </c>
      <c r="F8" s="37" t="s">
        <v>56</v>
      </c>
      <c r="G8" s="37" t="s">
        <v>58</v>
      </c>
      <c r="H8" s="37" t="s">
        <v>61</v>
      </c>
      <c r="I8" s="37" t="s">
        <v>64</v>
      </c>
      <c r="J8" s="37" t="s">
        <v>65</v>
      </c>
      <c r="K8" s="37"/>
      <c r="L8" s="37"/>
      <c r="M8" s="37"/>
      <c r="N8" s="37"/>
      <c r="O8" s="37"/>
      <c r="P8" s="37"/>
      <c r="Q8" s="37"/>
      <c r="R8" s="37"/>
      <c r="S8" s="37"/>
      <c r="T8" s="37"/>
      <c r="U8" s="37"/>
      <c r="V8" s="37"/>
      <c r="W8" s="37"/>
      <c r="X8" s="37"/>
      <c r="Y8" s="37"/>
      <c r="Z8" s="37"/>
      <c r="AA8" s="37"/>
      <c r="AB8" s="37"/>
      <c r="AC8" s="37"/>
      <c r="AD8" s="37"/>
      <c r="AE8" s="37"/>
      <c r="AF8" s="37"/>
      <c r="AG8" s="1"/>
      <c r="AH8" s="1"/>
      <c r="AI8" s="1"/>
      <c r="AJ8" s="1"/>
      <c r="AK8" s="1"/>
      <c r="AL8" s="1"/>
      <c r="AM8" s="16"/>
    </row>
    <row r="9" spans="1:39" x14ac:dyDescent="0.25">
      <c r="A9" s="14" t="s">
        <v>28</v>
      </c>
      <c r="B9" s="1" t="s">
        <v>2</v>
      </c>
      <c r="C9" s="37">
        <f t="shared" ref="C9:J12" si="0">AVERAGE(C3,N3,Y3)</f>
        <v>98.697178207559702</v>
      </c>
      <c r="D9" s="37">
        <f t="shared" si="0"/>
        <v>87.751979579067594</v>
      </c>
      <c r="E9" s="37">
        <f t="shared" si="0"/>
        <v>96.893657533860164</v>
      </c>
      <c r="F9" s="37">
        <f t="shared" si="0"/>
        <v>84.601414184953526</v>
      </c>
      <c r="G9" s="37">
        <f t="shared" si="0"/>
        <v>88.470569762910785</v>
      </c>
      <c r="H9" s="37">
        <f t="shared" si="0"/>
        <v>97.344934379109816</v>
      </c>
      <c r="I9" s="37">
        <f t="shared" si="0"/>
        <v>70.930500997061372</v>
      </c>
      <c r="J9" s="37">
        <f t="shared" si="0"/>
        <v>59.243019046535274</v>
      </c>
      <c r="K9" s="37"/>
      <c r="L9" s="37"/>
      <c r="M9" s="37"/>
      <c r="N9" s="37"/>
      <c r="O9" s="37"/>
      <c r="P9" s="37"/>
      <c r="Q9" s="37"/>
      <c r="R9" s="37"/>
      <c r="S9" s="37"/>
      <c r="T9" s="37"/>
      <c r="U9" s="37"/>
      <c r="V9" s="37"/>
      <c r="W9" s="37"/>
      <c r="X9" s="37"/>
      <c r="Y9" s="37"/>
      <c r="Z9" s="37"/>
      <c r="AA9" s="37"/>
      <c r="AB9" s="37"/>
      <c r="AC9" s="37"/>
      <c r="AD9" s="37"/>
      <c r="AE9" s="37"/>
      <c r="AF9" s="37"/>
      <c r="AG9" s="1"/>
      <c r="AH9" s="1"/>
      <c r="AI9" s="1"/>
      <c r="AJ9" s="1"/>
      <c r="AK9" s="1"/>
      <c r="AL9" s="1"/>
      <c r="AM9" s="16"/>
    </row>
    <row r="10" spans="1:39" x14ac:dyDescent="0.25">
      <c r="A10" s="14" t="s">
        <v>28</v>
      </c>
      <c r="B10" s="1" t="s">
        <v>1</v>
      </c>
      <c r="C10" s="37">
        <f t="shared" si="0"/>
        <v>88.944316903550998</v>
      </c>
      <c r="D10" s="37">
        <f t="shared" si="0"/>
        <v>76.50099697585884</v>
      </c>
      <c r="E10" s="37">
        <f t="shared" si="0"/>
        <v>62.698155306937366</v>
      </c>
      <c r="F10" s="37">
        <f t="shared" si="0"/>
        <v>85.775159190515296</v>
      </c>
      <c r="G10" s="37">
        <f t="shared" si="0"/>
        <v>81.72044801574647</v>
      </c>
      <c r="H10" s="37">
        <f t="shared" si="0"/>
        <v>83.279235457567609</v>
      </c>
      <c r="I10" s="37">
        <f t="shared" si="0"/>
        <v>54.502265877027277</v>
      </c>
      <c r="J10" s="37">
        <f t="shared" si="0"/>
        <v>65.621190360396554</v>
      </c>
      <c r="K10" s="37"/>
      <c r="L10" s="37"/>
      <c r="M10" s="37"/>
      <c r="N10" s="37"/>
      <c r="O10" s="37"/>
      <c r="P10" s="37"/>
      <c r="Q10" s="37"/>
      <c r="R10" s="37"/>
      <c r="S10" s="37"/>
      <c r="T10" s="37"/>
      <c r="U10" s="37"/>
      <c r="V10" s="37"/>
      <c r="W10" s="37"/>
      <c r="X10" s="37"/>
      <c r="Y10" s="37"/>
      <c r="Z10" s="37"/>
      <c r="AA10" s="37"/>
      <c r="AB10" s="37"/>
      <c r="AC10" s="37"/>
      <c r="AD10" s="37"/>
      <c r="AE10" s="37"/>
      <c r="AF10" s="37"/>
      <c r="AG10" s="1"/>
      <c r="AH10" s="1"/>
      <c r="AI10" s="1"/>
      <c r="AJ10" s="1"/>
      <c r="AK10" s="1"/>
      <c r="AL10" s="1"/>
      <c r="AM10" s="16"/>
    </row>
    <row r="11" spans="1:39" x14ac:dyDescent="0.25">
      <c r="A11" s="14" t="s">
        <v>28</v>
      </c>
      <c r="B11" s="1" t="s">
        <v>3</v>
      </c>
      <c r="C11" s="37">
        <f t="shared" si="0"/>
        <v>98.49596967262454</v>
      </c>
      <c r="D11" s="37">
        <f t="shared" si="0"/>
        <v>88.715097026476258</v>
      </c>
      <c r="E11" s="37">
        <f t="shared" si="0"/>
        <v>108.31697097623068</v>
      </c>
      <c r="F11" s="37">
        <f t="shared" si="0"/>
        <v>95.534095939176837</v>
      </c>
      <c r="G11" s="37">
        <f t="shared" si="0"/>
        <v>94.474973375405398</v>
      </c>
      <c r="H11" s="37">
        <f t="shared" si="0"/>
        <v>106.82930877144297</v>
      </c>
      <c r="I11" s="37">
        <f t="shared" si="0"/>
        <v>71.877125021956104</v>
      </c>
      <c r="J11" s="37">
        <f t="shared" si="0"/>
        <v>82.060103872472368</v>
      </c>
      <c r="K11" s="37"/>
      <c r="L11" s="37"/>
      <c r="M11" s="37"/>
      <c r="N11" s="37"/>
      <c r="O11" s="37"/>
      <c r="P11" s="37"/>
      <c r="Q11" s="37"/>
      <c r="R11" s="37"/>
      <c r="S11" s="37"/>
      <c r="T11" s="37"/>
      <c r="U11" s="37"/>
      <c r="V11" s="37"/>
      <c r="W11" s="37"/>
      <c r="X11" s="37"/>
      <c r="Y11" s="37"/>
      <c r="Z11" s="37"/>
      <c r="AA11" s="37"/>
      <c r="AB11" s="37"/>
      <c r="AC11" s="37"/>
      <c r="AD11" s="37"/>
      <c r="AE11" s="37"/>
      <c r="AF11" s="37"/>
      <c r="AG11" s="1"/>
      <c r="AH11" s="1"/>
      <c r="AI11" s="1"/>
      <c r="AJ11" s="1"/>
      <c r="AK11" s="1"/>
      <c r="AL11" s="1"/>
      <c r="AM11" s="16"/>
    </row>
    <row r="12" spans="1:39" ht="15.75" thickBot="1" x14ac:dyDescent="0.3">
      <c r="A12" s="17" t="s">
        <v>28</v>
      </c>
      <c r="B12" s="18" t="s">
        <v>0</v>
      </c>
      <c r="C12" s="38">
        <f t="shared" si="0"/>
        <v>109.9544567338972</v>
      </c>
      <c r="D12" s="38">
        <f t="shared" si="0"/>
        <v>92.238584520087713</v>
      </c>
      <c r="E12" s="38">
        <f t="shared" si="0"/>
        <v>112.16668066356404</v>
      </c>
      <c r="F12" s="38">
        <f t="shared" si="0"/>
        <v>88.948145153167033</v>
      </c>
      <c r="G12" s="38">
        <f t="shared" si="0"/>
        <v>93.409168406993217</v>
      </c>
      <c r="H12" s="38">
        <f t="shared" si="0"/>
        <v>104.50838484802348</v>
      </c>
      <c r="I12" s="38">
        <f t="shared" si="0"/>
        <v>95.369113977911596</v>
      </c>
      <c r="J12" s="38">
        <f t="shared" si="0"/>
        <v>73.725501289536339</v>
      </c>
      <c r="K12" s="38"/>
      <c r="L12" s="38"/>
      <c r="M12" s="38"/>
      <c r="N12" s="38"/>
      <c r="O12" s="38"/>
      <c r="P12" s="38"/>
      <c r="Q12" s="38"/>
      <c r="R12" s="38"/>
      <c r="S12" s="38"/>
      <c r="T12" s="38"/>
      <c r="U12" s="38"/>
      <c r="V12" s="38"/>
      <c r="W12" s="38"/>
      <c r="X12" s="38"/>
      <c r="Y12" s="38"/>
      <c r="Z12" s="38"/>
      <c r="AA12" s="38"/>
      <c r="AB12" s="38"/>
      <c r="AC12" s="38"/>
      <c r="AD12" s="38"/>
      <c r="AE12" s="38"/>
      <c r="AF12" s="38"/>
      <c r="AG12" s="18"/>
      <c r="AH12" s="18"/>
      <c r="AI12" s="18"/>
      <c r="AJ12" s="18"/>
      <c r="AK12" s="18"/>
      <c r="AL12" s="18"/>
      <c r="AM12" s="19"/>
    </row>
    <row r="13" spans="1:39" x14ac:dyDescent="0.25">
      <c r="C13" s="43"/>
      <c r="D13" s="43"/>
      <c r="E13" s="43"/>
      <c r="F13" s="43"/>
      <c r="G13" s="43"/>
      <c r="H13" s="43"/>
      <c r="I13" s="43"/>
      <c r="J13" s="43"/>
      <c r="K13" s="43"/>
      <c r="L13" s="43"/>
      <c r="M13" s="43"/>
      <c r="N13" s="43"/>
      <c r="O13" s="43"/>
      <c r="P13" s="43"/>
      <c r="Q13" s="43"/>
      <c r="R13" s="43"/>
      <c r="S13" s="43"/>
      <c r="T13" s="43"/>
      <c r="U13" s="43"/>
      <c r="V13" s="43"/>
      <c r="W13" s="43"/>
      <c r="X13" s="43"/>
      <c r="Y13" s="43"/>
      <c r="Z13" s="43"/>
      <c r="AA13" s="43"/>
      <c r="AB13" s="43"/>
      <c r="AC13" s="43"/>
      <c r="AD13" s="43"/>
      <c r="AE13" s="43"/>
      <c r="AF13" s="43"/>
    </row>
    <row r="14" spans="1:39" x14ac:dyDescent="0.25">
      <c r="C14" s="43"/>
      <c r="D14" s="43"/>
      <c r="E14" s="43"/>
      <c r="F14" s="43"/>
      <c r="G14" s="43"/>
      <c r="H14" s="43"/>
      <c r="I14" s="43"/>
      <c r="J14" s="43"/>
      <c r="K14" s="43"/>
      <c r="L14" s="43"/>
      <c r="M14" s="43"/>
      <c r="N14" s="43"/>
      <c r="O14" s="43"/>
      <c r="P14" s="43"/>
      <c r="Q14" s="43"/>
      <c r="R14" s="43"/>
      <c r="S14" s="43"/>
      <c r="T14" s="43"/>
      <c r="U14" s="43"/>
      <c r="V14" s="43"/>
      <c r="W14" s="43"/>
      <c r="X14" s="43"/>
      <c r="Y14" s="43"/>
      <c r="Z14" s="43"/>
      <c r="AA14" s="43"/>
      <c r="AB14" s="43"/>
      <c r="AC14" s="43"/>
      <c r="AD14" s="43"/>
      <c r="AE14" s="43"/>
      <c r="AF14" s="43"/>
    </row>
    <row r="15" spans="1:39" ht="15.75" thickBot="1" x14ac:dyDescent="0.3">
      <c r="C15" s="43"/>
      <c r="D15" s="43"/>
      <c r="E15" s="43"/>
      <c r="F15" s="43"/>
      <c r="G15" s="43"/>
      <c r="H15" s="43"/>
      <c r="I15" s="43"/>
      <c r="J15" s="43"/>
      <c r="K15" s="43"/>
      <c r="L15" s="43"/>
      <c r="M15" s="43"/>
      <c r="N15" s="43"/>
      <c r="O15" s="43"/>
      <c r="P15" s="43"/>
      <c r="Q15" s="43"/>
      <c r="R15" s="43"/>
      <c r="S15" s="43"/>
      <c r="T15" s="43"/>
      <c r="U15" s="43"/>
      <c r="V15" s="43"/>
      <c r="W15" s="43"/>
      <c r="X15" s="43"/>
      <c r="Y15" s="43"/>
      <c r="Z15" s="43"/>
      <c r="AA15" s="43"/>
      <c r="AB15" s="43"/>
      <c r="AC15" s="43"/>
      <c r="AD15" s="43"/>
      <c r="AE15" s="43"/>
      <c r="AF15" s="43"/>
    </row>
    <row r="16" spans="1:39" x14ac:dyDescent="0.25">
      <c r="A16" s="21" t="s">
        <v>62</v>
      </c>
      <c r="B16" s="11" t="s">
        <v>46</v>
      </c>
      <c r="C16" s="36" t="s">
        <v>51</v>
      </c>
      <c r="D16" s="36" t="s">
        <v>52</v>
      </c>
      <c r="E16" s="36" t="s">
        <v>55</v>
      </c>
      <c r="F16" s="36" t="s">
        <v>56</v>
      </c>
      <c r="G16" s="36" t="s">
        <v>58</v>
      </c>
      <c r="H16" s="36" t="s">
        <v>61</v>
      </c>
      <c r="I16" s="36" t="s">
        <v>64</v>
      </c>
      <c r="J16" s="36" t="s">
        <v>65</v>
      </c>
      <c r="K16" s="36"/>
      <c r="L16" s="36"/>
      <c r="M16" s="36" t="s">
        <v>47</v>
      </c>
      <c r="N16" s="36" t="s">
        <v>51</v>
      </c>
      <c r="O16" s="36" t="s">
        <v>52</v>
      </c>
      <c r="P16" s="36" t="s">
        <v>55</v>
      </c>
      <c r="Q16" s="36" t="s">
        <v>56</v>
      </c>
      <c r="R16" s="36" t="s">
        <v>58</v>
      </c>
      <c r="S16" s="36" t="s">
        <v>61</v>
      </c>
      <c r="T16" s="36" t="s">
        <v>64</v>
      </c>
      <c r="U16" s="36" t="s">
        <v>65</v>
      </c>
      <c r="V16" s="36"/>
      <c r="W16" s="36"/>
      <c r="X16" s="36" t="s">
        <v>48</v>
      </c>
      <c r="Y16" s="36" t="s">
        <v>51</v>
      </c>
      <c r="Z16" s="36" t="s">
        <v>52</v>
      </c>
      <c r="AA16" s="36" t="s">
        <v>55</v>
      </c>
      <c r="AB16" s="36" t="s">
        <v>56</v>
      </c>
      <c r="AC16" s="36" t="s">
        <v>58</v>
      </c>
      <c r="AD16" s="36" t="s">
        <v>61</v>
      </c>
      <c r="AE16" s="36" t="s">
        <v>64</v>
      </c>
      <c r="AF16" s="36" t="s">
        <v>65</v>
      </c>
      <c r="AG16" s="11"/>
      <c r="AH16" s="11"/>
      <c r="AI16" s="11"/>
      <c r="AJ16" s="12" t="s">
        <v>49</v>
      </c>
      <c r="AK16" s="12" t="s">
        <v>46</v>
      </c>
      <c r="AL16" s="12" t="s">
        <v>47</v>
      </c>
      <c r="AM16" s="13" t="s">
        <v>48</v>
      </c>
    </row>
    <row r="17" spans="1:39" x14ac:dyDescent="0.25">
      <c r="A17" s="14" t="s">
        <v>29</v>
      </c>
      <c r="B17" s="1" t="s">
        <v>2</v>
      </c>
      <c r="C17" s="37">
        <v>53.346000000000004</v>
      </c>
      <c r="D17" s="37">
        <v>109.089</v>
      </c>
      <c r="E17" s="37">
        <v>105.119</v>
      </c>
      <c r="F17" s="37">
        <v>75.692999999999998</v>
      </c>
      <c r="G17" s="37">
        <v>84.238</v>
      </c>
      <c r="H17" s="37">
        <v>54.582000000000001</v>
      </c>
      <c r="I17" s="37">
        <v>49.313000000000002</v>
      </c>
      <c r="J17" s="37">
        <v>389.69599999999997</v>
      </c>
      <c r="K17" s="37"/>
      <c r="L17" s="37"/>
      <c r="M17" s="37" t="s">
        <v>2</v>
      </c>
      <c r="N17" s="37">
        <v>53.414999999999999</v>
      </c>
      <c r="O17" s="37">
        <v>164.93299999999999</v>
      </c>
      <c r="P17" s="37">
        <v>104.52799999999999</v>
      </c>
      <c r="Q17" s="37">
        <v>75.771000000000001</v>
      </c>
      <c r="R17" s="37">
        <v>51.244</v>
      </c>
      <c r="S17" s="37">
        <v>54.581000000000003</v>
      </c>
      <c r="T17" s="37">
        <v>50.829000000000001</v>
      </c>
      <c r="U17" s="37">
        <v>385.596</v>
      </c>
      <c r="V17" s="37"/>
      <c r="W17" s="37"/>
      <c r="X17" s="37" t="s">
        <v>2</v>
      </c>
      <c r="Y17" s="37">
        <v>52.816000000000003</v>
      </c>
      <c r="Z17" s="37">
        <v>122.44499999999999</v>
      </c>
      <c r="AA17" s="37">
        <v>82.652000000000001</v>
      </c>
      <c r="AB17" s="37">
        <v>75.837999999999994</v>
      </c>
      <c r="AC17" s="37">
        <v>50.912000000000006</v>
      </c>
      <c r="AD17" s="37">
        <v>54.481999999999999</v>
      </c>
      <c r="AE17" s="37">
        <v>49.074999999999996</v>
      </c>
      <c r="AF17" s="37">
        <v>390.42899999999997</v>
      </c>
      <c r="AG17" s="1"/>
      <c r="AH17" s="1"/>
      <c r="AI17" s="1"/>
      <c r="AJ17" s="7" t="s">
        <v>2</v>
      </c>
      <c r="AK17" s="8">
        <f>AVERAGE(C17:J17)</f>
        <v>115.1345</v>
      </c>
      <c r="AL17" s="8">
        <f>AVERAGE(N17:U17)</f>
        <v>117.61212499999999</v>
      </c>
      <c r="AM17" s="15">
        <f>AVERAGE(Y17:AF17)</f>
        <v>109.83112499999999</v>
      </c>
    </row>
    <row r="18" spans="1:39" x14ac:dyDescent="0.25">
      <c r="A18" s="14" t="s">
        <v>29</v>
      </c>
      <c r="B18" s="1" t="s">
        <v>1</v>
      </c>
      <c r="C18" s="37">
        <v>57.014000000000003</v>
      </c>
      <c r="D18" s="37">
        <v>130.15300000000002</v>
      </c>
      <c r="E18" s="37">
        <v>92.550999999999988</v>
      </c>
      <c r="F18" s="37">
        <v>78.128000000000014</v>
      </c>
      <c r="G18" s="37">
        <v>96.668000000000006</v>
      </c>
      <c r="H18" s="37">
        <v>62.301000000000002</v>
      </c>
      <c r="I18" s="37">
        <v>58.313000000000002</v>
      </c>
      <c r="J18" s="37">
        <v>185.119</v>
      </c>
      <c r="K18" s="37"/>
      <c r="L18" s="37"/>
      <c r="M18" s="37" t="s">
        <v>1</v>
      </c>
      <c r="N18" s="37">
        <v>57.146999999999998</v>
      </c>
      <c r="O18" s="37">
        <v>180.78700000000001</v>
      </c>
      <c r="P18" s="37">
        <v>92.71</v>
      </c>
      <c r="Q18" s="37">
        <v>78.405000000000001</v>
      </c>
      <c r="R18" s="37">
        <v>56.439</v>
      </c>
      <c r="S18" s="37">
        <v>62.911000000000001</v>
      </c>
      <c r="T18" s="37">
        <v>50.829000000000001</v>
      </c>
      <c r="U18" s="37">
        <v>180.58500000000001</v>
      </c>
      <c r="V18" s="37"/>
      <c r="W18" s="37"/>
      <c r="X18" s="37" t="s">
        <v>1</v>
      </c>
      <c r="Y18" s="37">
        <v>56.84</v>
      </c>
      <c r="Z18" s="37">
        <v>179.65500000000003</v>
      </c>
      <c r="AA18" s="37">
        <v>91.777999999999992</v>
      </c>
      <c r="AB18" s="37">
        <v>77.472000000000008</v>
      </c>
      <c r="AC18" s="37">
        <v>56.405000000000001</v>
      </c>
      <c r="AD18" s="37">
        <v>62.475999999999999</v>
      </c>
      <c r="AE18" s="37">
        <v>50.562999999999995</v>
      </c>
      <c r="AF18" s="37">
        <v>172.98700000000002</v>
      </c>
      <c r="AG18" s="1"/>
      <c r="AH18" s="1"/>
      <c r="AI18" s="1"/>
      <c r="AJ18" s="7" t="s">
        <v>1</v>
      </c>
      <c r="AK18" s="8">
        <f>AVERAGE(C18:J18)</f>
        <v>95.030875000000009</v>
      </c>
      <c r="AL18" s="8">
        <f>AVERAGE(N18:U18)</f>
        <v>94.976624999999999</v>
      </c>
      <c r="AM18" s="15">
        <f>AVERAGE(Y18:AF18)</f>
        <v>93.521999999999991</v>
      </c>
    </row>
    <row r="19" spans="1:39" x14ac:dyDescent="0.25">
      <c r="A19" s="14" t="s">
        <v>29</v>
      </c>
      <c r="B19" s="1" t="s">
        <v>3</v>
      </c>
      <c r="C19" s="37">
        <v>53.569000000000003</v>
      </c>
      <c r="D19" s="37">
        <v>100.803</v>
      </c>
      <c r="E19" s="37">
        <v>55.246000000000002</v>
      </c>
      <c r="F19" s="37">
        <v>71.956999999999994</v>
      </c>
      <c r="G19" s="37">
        <v>81.466000000000008</v>
      </c>
      <c r="H19" s="37">
        <v>49.081999999999994</v>
      </c>
      <c r="I19" s="37">
        <v>56.963999999999999</v>
      </c>
      <c r="J19" s="37">
        <v>144.32499999999999</v>
      </c>
      <c r="K19" s="37"/>
      <c r="L19" s="37"/>
      <c r="M19" s="37" t="s">
        <v>3</v>
      </c>
      <c r="N19" s="37">
        <v>53.343000000000004</v>
      </c>
      <c r="O19" s="37">
        <v>154.60599999999999</v>
      </c>
      <c r="P19" s="37">
        <v>55.363</v>
      </c>
      <c r="Q19" s="37">
        <v>72.235000000000014</v>
      </c>
      <c r="R19" s="37">
        <v>44.085999999999999</v>
      </c>
      <c r="S19" s="37">
        <v>48.450999999999993</v>
      </c>
      <c r="T19" s="37">
        <v>55.588000000000008</v>
      </c>
      <c r="U19" s="37">
        <v>141.32</v>
      </c>
      <c r="V19" s="37"/>
      <c r="W19" s="37"/>
      <c r="X19" s="37" t="s">
        <v>3</v>
      </c>
      <c r="Y19" s="37">
        <v>52.376999999999995</v>
      </c>
      <c r="Z19" s="37">
        <v>153.90600000000001</v>
      </c>
      <c r="AA19" s="37">
        <v>54.742999999999995</v>
      </c>
      <c r="AB19" s="37">
        <v>71.536000000000001</v>
      </c>
      <c r="AC19" s="37">
        <v>44.683</v>
      </c>
      <c r="AD19" s="37">
        <v>49.349999999999994</v>
      </c>
      <c r="AE19" s="37">
        <v>39.155000000000001</v>
      </c>
      <c r="AF19" s="37">
        <v>138.51999999999998</v>
      </c>
      <c r="AG19" s="1"/>
      <c r="AH19" s="1"/>
      <c r="AI19" s="1"/>
      <c r="AJ19" s="7" t="s">
        <v>3</v>
      </c>
      <c r="AK19" s="8">
        <f>AVERAGE(C19:J19)</f>
        <v>76.676500000000004</v>
      </c>
      <c r="AL19" s="8">
        <f>AVERAGE(N19:U19)</f>
        <v>78.124000000000009</v>
      </c>
      <c r="AM19" s="15">
        <f>AVERAGE(Y19:AF19)</f>
        <v>75.533749999999998</v>
      </c>
    </row>
    <row r="20" spans="1:39" x14ac:dyDescent="0.25">
      <c r="A20" s="14" t="s">
        <v>29</v>
      </c>
      <c r="B20" s="1" t="s">
        <v>0</v>
      </c>
      <c r="C20" s="37">
        <v>46.803000000000004</v>
      </c>
      <c r="D20" s="37">
        <v>98.462999999999994</v>
      </c>
      <c r="E20" s="37">
        <v>84.936000000000007</v>
      </c>
      <c r="F20" s="37">
        <v>65.899000000000001</v>
      </c>
      <c r="G20" s="37">
        <v>90.772999999999996</v>
      </c>
      <c r="H20" s="37">
        <v>48.677</v>
      </c>
      <c r="I20" s="37">
        <v>22.794</v>
      </c>
      <c r="J20" s="37">
        <v>162.971</v>
      </c>
      <c r="K20" s="37"/>
      <c r="L20" s="37"/>
      <c r="M20" s="37" t="s">
        <v>0</v>
      </c>
      <c r="N20" s="37">
        <v>47.143999999999998</v>
      </c>
      <c r="O20" s="37">
        <v>151.239</v>
      </c>
      <c r="P20" s="37">
        <v>84.992999999999995</v>
      </c>
      <c r="Q20" s="37">
        <v>66.539000000000001</v>
      </c>
      <c r="R20" s="37">
        <v>49.956000000000003</v>
      </c>
      <c r="S20" s="37">
        <v>48.448</v>
      </c>
      <c r="T20" s="37">
        <v>23.15</v>
      </c>
      <c r="U20" s="37">
        <v>159.75</v>
      </c>
      <c r="V20" s="37"/>
      <c r="W20" s="37"/>
      <c r="X20" s="37" t="s">
        <v>0</v>
      </c>
      <c r="Y20" s="37">
        <v>46.11</v>
      </c>
      <c r="Z20" s="37">
        <v>143.304</v>
      </c>
      <c r="AA20" s="37">
        <v>84.960000000000008</v>
      </c>
      <c r="AB20" s="37">
        <v>65.540999999999997</v>
      </c>
      <c r="AC20" s="37">
        <v>49.756</v>
      </c>
      <c r="AD20" s="37">
        <v>48.414000000000001</v>
      </c>
      <c r="AE20" s="37">
        <v>22.948999999999998</v>
      </c>
      <c r="AF20" s="37">
        <v>159.88300000000001</v>
      </c>
      <c r="AG20" s="1"/>
      <c r="AH20" s="1"/>
      <c r="AI20" s="1"/>
      <c r="AJ20" s="7" t="s">
        <v>0</v>
      </c>
      <c r="AK20" s="8">
        <f>AVERAGE(C20:J20)</f>
        <v>77.664500000000004</v>
      </c>
      <c r="AL20" s="8">
        <f>AVERAGE(N20:U20)</f>
        <v>78.902374999999992</v>
      </c>
      <c r="AM20" s="15">
        <f>AVERAGE(Y20:AF20)</f>
        <v>77.614625000000004</v>
      </c>
    </row>
    <row r="21" spans="1:39" x14ac:dyDescent="0.25">
      <c r="A21" s="14"/>
      <c r="B21" s="1"/>
      <c r="C21" s="37"/>
      <c r="D21" s="37"/>
      <c r="E21" s="37"/>
      <c r="F21" s="37"/>
      <c r="G21" s="37"/>
      <c r="H21" s="37"/>
      <c r="I21" s="37"/>
      <c r="J21" s="37"/>
      <c r="K21" s="37"/>
      <c r="L21" s="37"/>
      <c r="M21" s="37"/>
      <c r="N21" s="37"/>
      <c r="O21" s="37"/>
      <c r="P21" s="37"/>
      <c r="Q21" s="37"/>
      <c r="R21" s="37"/>
      <c r="S21" s="37"/>
      <c r="T21" s="37"/>
      <c r="U21" s="37"/>
      <c r="V21" s="37"/>
      <c r="W21" s="37"/>
      <c r="X21" s="37"/>
      <c r="Y21" s="37"/>
      <c r="Z21" s="37"/>
      <c r="AA21" s="37"/>
      <c r="AB21" s="37"/>
      <c r="AC21" s="37"/>
      <c r="AD21" s="37"/>
      <c r="AE21" s="37"/>
      <c r="AF21" s="37"/>
      <c r="AG21" s="1"/>
      <c r="AH21" s="1"/>
      <c r="AI21" s="1"/>
      <c r="AJ21" s="1"/>
      <c r="AK21" s="1"/>
      <c r="AL21" s="1"/>
      <c r="AM21" s="16"/>
    </row>
    <row r="22" spans="1:39" x14ac:dyDescent="0.25">
      <c r="A22" s="20" t="s">
        <v>63</v>
      </c>
      <c r="B22" s="1"/>
      <c r="C22" s="37" t="s">
        <v>51</v>
      </c>
      <c r="D22" s="37" t="s">
        <v>52</v>
      </c>
      <c r="E22" s="37" t="s">
        <v>55</v>
      </c>
      <c r="F22" s="37" t="s">
        <v>56</v>
      </c>
      <c r="G22" s="37" t="s">
        <v>58</v>
      </c>
      <c r="H22" s="37" t="s">
        <v>61</v>
      </c>
      <c r="I22" s="37" t="s">
        <v>64</v>
      </c>
      <c r="J22" s="37" t="s">
        <v>65</v>
      </c>
      <c r="K22" s="37"/>
      <c r="L22" s="37"/>
      <c r="M22" s="39"/>
      <c r="N22" s="37"/>
      <c r="O22" s="37"/>
      <c r="P22" s="37"/>
      <c r="Q22" s="37"/>
      <c r="R22" s="37"/>
      <c r="S22" s="37"/>
      <c r="T22" s="37"/>
      <c r="U22" s="37"/>
      <c r="V22" s="37"/>
      <c r="W22" s="37"/>
      <c r="X22" s="39"/>
      <c r="Y22" s="37"/>
      <c r="Z22" s="37"/>
      <c r="AA22" s="37"/>
      <c r="AB22" s="37"/>
      <c r="AC22" s="37"/>
      <c r="AD22" s="37"/>
      <c r="AE22" s="37"/>
      <c r="AF22" s="37"/>
      <c r="AG22" s="1"/>
      <c r="AH22" s="1"/>
      <c r="AI22" s="1"/>
      <c r="AJ22" s="1"/>
      <c r="AK22" s="1"/>
      <c r="AL22" s="1"/>
      <c r="AM22" s="16"/>
    </row>
    <row r="23" spans="1:39" x14ac:dyDescent="0.25">
      <c r="A23" s="14" t="s">
        <v>29</v>
      </c>
      <c r="B23" s="1" t="s">
        <v>2</v>
      </c>
      <c r="C23" s="37">
        <f t="shared" ref="C23:J26" si="1">AVERAGE(C17,N17,Y17)</f>
        <v>53.19233333333333</v>
      </c>
      <c r="D23" s="37">
        <f t="shared" si="1"/>
        <v>132.15566666666666</v>
      </c>
      <c r="E23" s="37">
        <f t="shared" si="1"/>
        <v>97.432999999999993</v>
      </c>
      <c r="F23" s="37">
        <f t="shared" si="1"/>
        <v>75.767333333333326</v>
      </c>
      <c r="G23" s="37">
        <f t="shared" si="1"/>
        <v>62.131333333333338</v>
      </c>
      <c r="H23" s="37">
        <f t="shared" si="1"/>
        <v>54.548333333333339</v>
      </c>
      <c r="I23" s="37">
        <f t="shared" si="1"/>
        <v>49.738999999999997</v>
      </c>
      <c r="J23" s="37">
        <f t="shared" si="1"/>
        <v>388.57366666666667</v>
      </c>
      <c r="K23" s="37"/>
      <c r="L23" s="37"/>
      <c r="M23" s="37"/>
      <c r="N23" s="37"/>
      <c r="O23" s="37"/>
      <c r="P23" s="37"/>
      <c r="Q23" s="37"/>
      <c r="R23" s="37"/>
      <c r="S23" s="37"/>
      <c r="T23" s="37"/>
      <c r="U23" s="37"/>
      <c r="V23" s="37"/>
      <c r="W23" s="37"/>
      <c r="X23" s="37"/>
      <c r="Y23" s="37"/>
      <c r="Z23" s="37"/>
      <c r="AA23" s="37"/>
      <c r="AB23" s="37"/>
      <c r="AC23" s="37"/>
      <c r="AD23" s="37"/>
      <c r="AE23" s="37"/>
      <c r="AF23" s="37"/>
      <c r="AG23" s="1"/>
      <c r="AH23" s="1"/>
      <c r="AI23" s="1"/>
      <c r="AJ23" s="1"/>
      <c r="AK23" s="1"/>
      <c r="AL23" s="1"/>
      <c r="AM23" s="16"/>
    </row>
    <row r="24" spans="1:39" x14ac:dyDescent="0.25">
      <c r="A24" s="14" t="s">
        <v>29</v>
      </c>
      <c r="B24" s="1" t="s">
        <v>1</v>
      </c>
      <c r="C24" s="37">
        <f t="shared" si="1"/>
        <v>57.000333333333337</v>
      </c>
      <c r="D24" s="37">
        <f t="shared" si="1"/>
        <v>163.53166666666669</v>
      </c>
      <c r="E24" s="37">
        <f t="shared" si="1"/>
        <v>92.346333333333334</v>
      </c>
      <c r="F24" s="37">
        <f t="shared" si="1"/>
        <v>78.001666666666679</v>
      </c>
      <c r="G24" s="37">
        <f t="shared" si="1"/>
        <v>69.837333333333333</v>
      </c>
      <c r="H24" s="37">
        <f t="shared" si="1"/>
        <v>62.562666666666665</v>
      </c>
      <c r="I24" s="37">
        <f t="shared" si="1"/>
        <v>53.234999999999992</v>
      </c>
      <c r="J24" s="37">
        <f t="shared" si="1"/>
        <v>179.56366666666668</v>
      </c>
      <c r="K24" s="37"/>
      <c r="L24" s="37"/>
      <c r="M24" s="37"/>
      <c r="N24" s="37"/>
      <c r="O24" s="37"/>
      <c r="P24" s="37"/>
      <c r="Q24" s="37"/>
      <c r="R24" s="37"/>
      <c r="S24" s="37"/>
      <c r="T24" s="37"/>
      <c r="U24" s="37"/>
      <c r="V24" s="37"/>
      <c r="W24" s="37"/>
      <c r="X24" s="37"/>
      <c r="Y24" s="37"/>
      <c r="Z24" s="37"/>
      <c r="AA24" s="37"/>
      <c r="AB24" s="37"/>
      <c r="AC24" s="37"/>
      <c r="AD24" s="37"/>
      <c r="AE24" s="37"/>
      <c r="AF24" s="37"/>
      <c r="AG24" s="1"/>
      <c r="AH24" s="1"/>
      <c r="AI24" s="1"/>
      <c r="AJ24" s="1"/>
      <c r="AK24" s="1"/>
      <c r="AL24" s="1"/>
      <c r="AM24" s="16"/>
    </row>
    <row r="25" spans="1:39" x14ac:dyDescent="0.25">
      <c r="A25" s="14" t="s">
        <v>29</v>
      </c>
      <c r="B25" s="1" t="s">
        <v>3</v>
      </c>
      <c r="C25" s="37">
        <f t="shared" si="1"/>
        <v>53.096333333333327</v>
      </c>
      <c r="D25" s="37">
        <f t="shared" si="1"/>
        <v>136.43833333333333</v>
      </c>
      <c r="E25" s="37">
        <f t="shared" si="1"/>
        <v>55.117333333333335</v>
      </c>
      <c r="F25" s="37">
        <f t="shared" si="1"/>
        <v>71.909333333333336</v>
      </c>
      <c r="G25" s="37">
        <f t="shared" si="1"/>
        <v>56.745000000000005</v>
      </c>
      <c r="H25" s="37">
        <f t="shared" si="1"/>
        <v>48.960999999999991</v>
      </c>
      <c r="I25" s="37">
        <f t="shared" si="1"/>
        <v>50.568999999999996</v>
      </c>
      <c r="J25" s="37">
        <f t="shared" si="1"/>
        <v>141.38833333333332</v>
      </c>
      <c r="K25" s="37"/>
      <c r="L25" s="37"/>
      <c r="M25" s="37"/>
      <c r="N25" s="37"/>
      <c r="O25" s="37"/>
      <c r="P25" s="37"/>
      <c r="Q25" s="37"/>
      <c r="R25" s="37"/>
      <c r="S25" s="37"/>
      <c r="T25" s="37"/>
      <c r="U25" s="37"/>
      <c r="V25" s="37"/>
      <c r="W25" s="37"/>
      <c r="X25" s="37"/>
      <c r="Y25" s="37"/>
      <c r="Z25" s="37"/>
      <c r="AA25" s="37"/>
      <c r="AB25" s="37"/>
      <c r="AC25" s="37"/>
      <c r="AD25" s="37"/>
      <c r="AE25" s="37"/>
      <c r="AF25" s="37"/>
      <c r="AG25" s="1"/>
      <c r="AH25" s="1"/>
      <c r="AI25" s="1"/>
      <c r="AJ25" s="1"/>
      <c r="AK25" s="1"/>
      <c r="AL25" s="1"/>
      <c r="AM25" s="16"/>
    </row>
    <row r="26" spans="1:39" ht="15.75" thickBot="1" x14ac:dyDescent="0.3">
      <c r="A26" s="17" t="s">
        <v>29</v>
      </c>
      <c r="B26" s="18" t="s">
        <v>0</v>
      </c>
      <c r="C26" s="38">
        <f t="shared" si="1"/>
        <v>46.68566666666667</v>
      </c>
      <c r="D26" s="38">
        <f t="shared" si="1"/>
        <v>131.00199999999998</v>
      </c>
      <c r="E26" s="38">
        <f t="shared" si="1"/>
        <v>84.963000000000008</v>
      </c>
      <c r="F26" s="38">
        <f t="shared" si="1"/>
        <v>65.992999999999995</v>
      </c>
      <c r="G26" s="38">
        <f t="shared" si="1"/>
        <v>63.494999999999997</v>
      </c>
      <c r="H26" s="38">
        <f t="shared" si="1"/>
        <v>48.512999999999998</v>
      </c>
      <c r="I26" s="38">
        <f t="shared" si="1"/>
        <v>22.964333333333332</v>
      </c>
      <c r="J26" s="38">
        <f t="shared" si="1"/>
        <v>160.86800000000002</v>
      </c>
      <c r="K26" s="38"/>
      <c r="L26" s="38"/>
      <c r="M26" s="38"/>
      <c r="N26" s="38"/>
      <c r="O26" s="38"/>
      <c r="P26" s="38"/>
      <c r="Q26" s="38"/>
      <c r="R26" s="38"/>
      <c r="S26" s="38"/>
      <c r="T26" s="38"/>
      <c r="U26" s="38"/>
      <c r="V26" s="38"/>
      <c r="W26" s="38"/>
      <c r="X26" s="38"/>
      <c r="Y26" s="38"/>
      <c r="Z26" s="38"/>
      <c r="AA26" s="38"/>
      <c r="AB26" s="38"/>
      <c r="AC26" s="38"/>
      <c r="AD26" s="38"/>
      <c r="AE26" s="38"/>
      <c r="AF26" s="38"/>
      <c r="AG26" s="18"/>
      <c r="AH26" s="18"/>
      <c r="AI26" s="18"/>
      <c r="AJ26" s="18"/>
      <c r="AK26" s="18"/>
      <c r="AL26" s="18"/>
      <c r="AM26" s="19"/>
    </row>
    <row r="27" spans="1:39" x14ac:dyDescent="0.25">
      <c r="A27" s="10"/>
      <c r="B27" s="10"/>
      <c r="C27" s="41"/>
      <c r="D27" s="41"/>
      <c r="E27" s="41"/>
      <c r="F27" s="41"/>
      <c r="G27" s="41"/>
      <c r="H27" s="41"/>
      <c r="I27" s="41"/>
      <c r="J27" s="41"/>
      <c r="K27" s="41"/>
      <c r="L27" s="41"/>
      <c r="M27" s="41"/>
      <c r="N27" s="41"/>
      <c r="O27" s="41"/>
      <c r="P27" s="41"/>
      <c r="Q27" s="41"/>
      <c r="R27" s="41"/>
      <c r="S27" s="41"/>
      <c r="T27" s="41"/>
      <c r="U27" s="41"/>
      <c r="V27" s="41"/>
      <c r="W27" s="41"/>
      <c r="X27" s="41"/>
      <c r="Y27" s="41"/>
      <c r="Z27" s="41"/>
      <c r="AA27" s="41"/>
      <c r="AB27" s="41"/>
      <c r="AC27" s="41"/>
      <c r="AD27" s="41"/>
      <c r="AE27" s="41"/>
      <c r="AF27" s="41"/>
      <c r="AG27" s="10"/>
      <c r="AH27" s="10"/>
      <c r="AI27" s="10"/>
      <c r="AJ27" s="10"/>
      <c r="AK27" s="10"/>
      <c r="AL27" s="10"/>
      <c r="AM27" s="10"/>
    </row>
    <row r="28" spans="1:39" x14ac:dyDescent="0.25">
      <c r="A28" s="1"/>
      <c r="B28" s="1"/>
      <c r="C28" s="37"/>
      <c r="D28" s="37"/>
      <c r="E28" s="37"/>
      <c r="F28" s="37"/>
      <c r="G28" s="37"/>
      <c r="H28" s="37"/>
      <c r="I28" s="37"/>
      <c r="J28" s="37"/>
      <c r="K28" s="37"/>
      <c r="L28" s="37"/>
      <c r="M28" s="37"/>
      <c r="N28" s="37"/>
      <c r="O28" s="37"/>
      <c r="P28" s="37"/>
      <c r="Q28" s="37"/>
      <c r="R28" s="37"/>
      <c r="S28" s="37"/>
      <c r="T28" s="37"/>
      <c r="U28" s="37"/>
      <c r="V28" s="37"/>
      <c r="W28" s="37"/>
      <c r="X28" s="37"/>
      <c r="Y28" s="37"/>
      <c r="Z28" s="37"/>
      <c r="AA28" s="37"/>
      <c r="AB28" s="37"/>
      <c r="AC28" s="37"/>
      <c r="AD28" s="37"/>
      <c r="AE28" s="37"/>
      <c r="AF28" s="37"/>
      <c r="AG28" s="1"/>
      <c r="AH28" s="1"/>
      <c r="AI28" s="1"/>
      <c r="AJ28" s="1"/>
      <c r="AK28" s="1"/>
      <c r="AL28" s="1"/>
      <c r="AM28" s="1"/>
    </row>
    <row r="29" spans="1:39" ht="15.75" thickBot="1" x14ac:dyDescent="0.3">
      <c r="A29" s="9"/>
      <c r="B29" s="9"/>
      <c r="C29" s="42"/>
      <c r="D29" s="42"/>
      <c r="E29" s="42"/>
      <c r="F29" s="42"/>
      <c r="G29" s="42"/>
      <c r="H29" s="42"/>
      <c r="I29" s="42"/>
      <c r="J29" s="42"/>
      <c r="K29" s="42"/>
      <c r="L29" s="42"/>
      <c r="M29" s="42"/>
      <c r="N29" s="42"/>
      <c r="O29" s="42"/>
      <c r="P29" s="42"/>
      <c r="Q29" s="42"/>
      <c r="R29" s="42"/>
      <c r="S29" s="42"/>
      <c r="T29" s="42"/>
      <c r="U29" s="42"/>
      <c r="V29" s="42"/>
      <c r="W29" s="42"/>
      <c r="X29" s="42"/>
      <c r="Y29" s="42"/>
      <c r="Z29" s="42"/>
      <c r="AA29" s="42"/>
      <c r="AB29" s="42"/>
      <c r="AC29" s="42"/>
      <c r="AD29" s="42"/>
      <c r="AE29" s="42"/>
      <c r="AF29" s="42"/>
      <c r="AG29" s="9"/>
      <c r="AH29" s="9"/>
      <c r="AI29" s="9"/>
      <c r="AJ29" s="9"/>
      <c r="AK29" s="9"/>
      <c r="AL29" s="9"/>
      <c r="AM29" s="9"/>
    </row>
    <row r="30" spans="1:39" x14ac:dyDescent="0.25">
      <c r="A30" s="21" t="s">
        <v>62</v>
      </c>
      <c r="B30" s="11" t="s">
        <v>46</v>
      </c>
      <c r="C30" s="36" t="s">
        <v>51</v>
      </c>
      <c r="D30" s="36" t="s">
        <v>52</v>
      </c>
      <c r="E30" s="36" t="s">
        <v>55</v>
      </c>
      <c r="F30" s="36" t="s">
        <v>56</v>
      </c>
      <c r="G30" s="36" t="s">
        <v>58</v>
      </c>
      <c r="H30" s="36" t="s">
        <v>61</v>
      </c>
      <c r="I30" s="36" t="s">
        <v>64</v>
      </c>
      <c r="J30" s="36" t="s">
        <v>65</v>
      </c>
      <c r="K30" s="36"/>
      <c r="L30" s="36"/>
      <c r="M30" s="36" t="s">
        <v>5</v>
      </c>
      <c r="N30" s="36" t="s">
        <v>30</v>
      </c>
      <c r="O30" s="36" t="s">
        <v>31</v>
      </c>
      <c r="P30" s="36" t="s">
        <v>32</v>
      </c>
      <c r="Q30" s="36" t="s">
        <v>33</v>
      </c>
      <c r="R30" s="36" t="s">
        <v>34</v>
      </c>
      <c r="S30" s="36" t="s">
        <v>35</v>
      </c>
      <c r="T30" s="36" t="s">
        <v>36</v>
      </c>
      <c r="U30" s="36" t="s">
        <v>37</v>
      </c>
      <c r="V30" s="36"/>
      <c r="W30" s="36"/>
      <c r="X30" s="36" t="s">
        <v>5</v>
      </c>
      <c r="Y30" s="36" t="s">
        <v>30</v>
      </c>
      <c r="Z30" s="36" t="s">
        <v>31</v>
      </c>
      <c r="AA30" s="36" t="s">
        <v>32</v>
      </c>
      <c r="AB30" s="36" t="s">
        <v>33</v>
      </c>
      <c r="AC30" s="36" t="s">
        <v>34</v>
      </c>
      <c r="AD30" s="36" t="s">
        <v>35</v>
      </c>
      <c r="AE30" s="36" t="s">
        <v>36</v>
      </c>
      <c r="AF30" s="36" t="s">
        <v>37</v>
      </c>
      <c r="AG30" s="11"/>
      <c r="AH30" s="11"/>
      <c r="AI30" s="11"/>
      <c r="AJ30" s="12" t="s">
        <v>49</v>
      </c>
      <c r="AK30" s="12" t="s">
        <v>46</v>
      </c>
      <c r="AL30" s="12" t="s">
        <v>47</v>
      </c>
      <c r="AM30" s="13" t="s">
        <v>48</v>
      </c>
    </row>
    <row r="31" spans="1:39" x14ac:dyDescent="0.25">
      <c r="A31" s="14" t="s">
        <v>27</v>
      </c>
      <c r="B31" s="1" t="s">
        <v>2</v>
      </c>
      <c r="C31" s="37">
        <v>9.0310200000000007E-2</v>
      </c>
      <c r="D31" s="37">
        <v>0.17501520000000001</v>
      </c>
      <c r="E31" s="37">
        <v>0.19961339999999997</v>
      </c>
      <c r="F31" s="37">
        <v>0.29602800000000001</v>
      </c>
      <c r="G31" s="37">
        <v>0.1324265</v>
      </c>
      <c r="H31" s="37">
        <v>6.4359600000000003E-2</v>
      </c>
      <c r="I31" s="37">
        <v>0.14566299999999999</v>
      </c>
      <c r="J31" s="37">
        <v>0.17549000000000001</v>
      </c>
      <c r="K31" s="37"/>
      <c r="L31" s="37"/>
      <c r="M31" s="37" t="s">
        <v>2</v>
      </c>
      <c r="N31" s="37">
        <v>9.9830959999999996E-2</v>
      </c>
      <c r="O31" s="37">
        <v>0.12930149999999999</v>
      </c>
      <c r="P31" s="37">
        <v>0.300844</v>
      </c>
      <c r="Q31" s="37">
        <v>0.23105579999999998</v>
      </c>
      <c r="R31" s="37">
        <v>0.15988520000000001</v>
      </c>
      <c r="S31" s="37">
        <v>0.1075166</v>
      </c>
      <c r="T31" s="37">
        <v>0.14584</v>
      </c>
      <c r="U31" s="37">
        <v>0.13491500000000001</v>
      </c>
      <c r="V31" s="37"/>
      <c r="W31" s="37"/>
      <c r="X31" s="37" t="s">
        <v>2</v>
      </c>
      <c r="Y31" s="37">
        <v>0.117981</v>
      </c>
      <c r="Z31" s="37">
        <v>4.7865999999999999E-2</v>
      </c>
      <c r="AA31" s="37">
        <v>0.17324425999999998</v>
      </c>
      <c r="AB31" s="37">
        <v>0.23847079999999998</v>
      </c>
      <c r="AC31" s="37">
        <v>7.5963558E-2</v>
      </c>
      <c r="AD31" s="37">
        <v>0.15231274</v>
      </c>
      <c r="AE31" s="37">
        <v>0.12006</v>
      </c>
      <c r="AF31" s="37">
        <v>0.11621100000000001</v>
      </c>
      <c r="AG31" s="1"/>
      <c r="AH31" s="1"/>
      <c r="AI31" s="1"/>
      <c r="AJ31" s="7" t="s">
        <v>2</v>
      </c>
      <c r="AK31" s="8">
        <f>AVERAGE(C31:J31)</f>
        <v>0.15986323749999998</v>
      </c>
      <c r="AL31" s="8">
        <f>AVERAGE(N31:U31)</f>
        <v>0.1636486325</v>
      </c>
      <c r="AM31" s="15">
        <f>AVERAGE(Y31:AF31)</f>
        <v>0.13026366975000001</v>
      </c>
    </row>
    <row r="32" spans="1:39" x14ac:dyDescent="0.25">
      <c r="A32" s="14" t="s">
        <v>27</v>
      </c>
      <c r="B32" s="1" t="s">
        <v>1</v>
      </c>
      <c r="C32" s="37">
        <v>0.1407118</v>
      </c>
      <c r="D32" s="37">
        <v>0.15193279999999998</v>
      </c>
      <c r="E32" s="37">
        <v>9.4828600000000013E-2</v>
      </c>
      <c r="F32" s="37">
        <v>0.20254900000000001</v>
      </c>
      <c r="G32" s="37">
        <v>0.14987583333333332</v>
      </c>
      <c r="H32" s="37">
        <v>0.21788259999999998</v>
      </c>
      <c r="I32" s="37">
        <v>0.3516765</v>
      </c>
      <c r="J32" s="37">
        <v>0.11185400000000001</v>
      </c>
      <c r="K32" s="37"/>
      <c r="L32" s="37"/>
      <c r="M32" s="37" t="s">
        <v>1</v>
      </c>
      <c r="N32" s="37">
        <v>0.198014</v>
      </c>
      <c r="O32" s="37">
        <v>0.20463016666666667</v>
      </c>
      <c r="P32" s="37">
        <v>0.1187878</v>
      </c>
      <c r="Q32" s="37">
        <v>0.1576708</v>
      </c>
      <c r="R32" s="37">
        <v>0.12433465800000001</v>
      </c>
      <c r="S32" s="37">
        <v>0.23996339999999999</v>
      </c>
      <c r="T32" s="37">
        <v>0.11990000000000001</v>
      </c>
      <c r="U32" s="37">
        <v>0.10227700000000001</v>
      </c>
      <c r="V32" s="37"/>
      <c r="W32" s="37"/>
      <c r="X32" s="37" t="s">
        <v>1</v>
      </c>
      <c r="Y32" s="37">
        <v>9.5466019999999999E-2</v>
      </c>
      <c r="Z32" s="37">
        <v>7.0997716666666669E-2</v>
      </c>
      <c r="AA32" s="37">
        <v>8.0835000000000004E-2</v>
      </c>
      <c r="AB32" s="37">
        <v>0.20407000000000003</v>
      </c>
      <c r="AC32" s="37">
        <v>0.11138919999999999</v>
      </c>
      <c r="AD32" s="37">
        <v>0.18951500000000002</v>
      </c>
      <c r="AE32" s="37">
        <v>0.12936500000000001</v>
      </c>
      <c r="AF32" s="37">
        <v>0.18592</v>
      </c>
      <c r="AG32" s="1"/>
      <c r="AH32" s="1"/>
      <c r="AI32" s="1"/>
      <c r="AJ32" s="7" t="s">
        <v>1</v>
      </c>
      <c r="AK32" s="8">
        <f>AVERAGE(C32:J32)</f>
        <v>0.17766389166666663</v>
      </c>
      <c r="AL32" s="8">
        <f>AVERAGE(N32:U32)</f>
        <v>0.15819722808333331</v>
      </c>
      <c r="AM32" s="15">
        <f>AVERAGE(Y32:AF32)</f>
        <v>0.13344474208333335</v>
      </c>
    </row>
    <row r="33" spans="1:39" x14ac:dyDescent="0.25">
      <c r="A33" s="14" t="s">
        <v>27</v>
      </c>
      <c r="B33" s="1" t="s">
        <v>3</v>
      </c>
      <c r="C33" s="37">
        <v>6.8028400000000003E-2</v>
      </c>
      <c r="D33" s="37">
        <v>0.11274999999999999</v>
      </c>
      <c r="E33" s="37">
        <v>0.18584419999999996</v>
      </c>
      <c r="F33" s="37">
        <v>0.1950286</v>
      </c>
      <c r="G33" s="37">
        <v>7.4927820000000006E-2</v>
      </c>
      <c r="H33" s="37">
        <v>0.24721200000000004</v>
      </c>
      <c r="I33" s="37">
        <v>7.7589473333333339E-2</v>
      </c>
      <c r="J33" s="37">
        <v>7.2664999999999993E-2</v>
      </c>
      <c r="K33" s="37"/>
      <c r="L33" s="37"/>
      <c r="M33" s="37" t="s">
        <v>3</v>
      </c>
      <c r="N33" s="37">
        <v>0.17756359999999999</v>
      </c>
      <c r="O33" s="37">
        <v>0.10354516666666667</v>
      </c>
      <c r="P33" s="37">
        <v>0.19694245999999999</v>
      </c>
      <c r="Q33" s="37">
        <v>0.17609820000000004</v>
      </c>
      <c r="R33" s="37">
        <v>0.11840275999999998</v>
      </c>
      <c r="S33" s="37">
        <v>0.21602639999999998</v>
      </c>
      <c r="T33" s="37">
        <v>3.2946000000000003E-2</v>
      </c>
      <c r="U33" s="37">
        <v>0.11265700000000001</v>
      </c>
      <c r="V33" s="37"/>
      <c r="W33" s="37"/>
      <c r="X33" s="37" t="s">
        <v>3</v>
      </c>
      <c r="Y33" s="37">
        <v>6.6700599999999999E-2</v>
      </c>
      <c r="Z33" s="37">
        <v>0.15742750000000003</v>
      </c>
      <c r="AA33" s="37">
        <v>0.24271919999999997</v>
      </c>
      <c r="AB33" s="37">
        <v>0.14141979999999998</v>
      </c>
      <c r="AC33" s="37">
        <v>3.1778600000000004E-2</v>
      </c>
      <c r="AD33" s="37">
        <v>0.17745540000000001</v>
      </c>
      <c r="AE33" s="37">
        <v>3.9512499999999999E-2</v>
      </c>
      <c r="AF33" s="37">
        <v>5.26545E-2</v>
      </c>
      <c r="AG33" s="1"/>
      <c r="AH33" s="1"/>
      <c r="AI33" s="1"/>
      <c r="AJ33" s="7" t="s">
        <v>3</v>
      </c>
      <c r="AK33" s="8">
        <f>AVERAGE(C33:J33)</f>
        <v>0.12925568666666667</v>
      </c>
      <c r="AL33" s="8">
        <f>AVERAGE(N33:U33)</f>
        <v>0.14177269833333334</v>
      </c>
      <c r="AM33" s="15">
        <f>AVERAGE(Y33:AF33)</f>
        <v>0.1137085125</v>
      </c>
    </row>
    <row r="34" spans="1:39" x14ac:dyDescent="0.25">
      <c r="A34" s="14" t="s">
        <v>27</v>
      </c>
      <c r="B34" s="1" t="s">
        <v>0</v>
      </c>
      <c r="C34" s="37">
        <v>0.12803566599999999</v>
      </c>
      <c r="D34" s="37">
        <v>0.18035175000000001</v>
      </c>
      <c r="E34" s="37">
        <v>0.13203280000000001</v>
      </c>
      <c r="F34" s="37">
        <v>8.0096399999999984E-2</v>
      </c>
      <c r="G34" s="37">
        <v>0.10327981666666668</v>
      </c>
      <c r="H34" s="37">
        <v>0.2233985</v>
      </c>
      <c r="I34" s="37">
        <v>0.111613</v>
      </c>
      <c r="J34" s="37">
        <v>3.3182500000000004E-2</v>
      </c>
      <c r="K34" s="37"/>
      <c r="L34" s="37"/>
      <c r="M34" s="37" t="s">
        <v>0</v>
      </c>
      <c r="N34" s="37">
        <v>0.22742300000000001</v>
      </c>
      <c r="O34" s="37">
        <v>0.15190049999999999</v>
      </c>
      <c r="P34" s="37">
        <v>0.13459199999999999</v>
      </c>
      <c r="Q34" s="37">
        <v>0.16099340000000001</v>
      </c>
      <c r="R34" s="37">
        <v>9.6605800000000006E-2</v>
      </c>
      <c r="S34" s="37">
        <v>0.25844420000000001</v>
      </c>
      <c r="T34" s="37">
        <v>4.1735499999999995E-2</v>
      </c>
      <c r="U34" s="37">
        <v>7.9499500000000001E-2</v>
      </c>
      <c r="V34" s="37"/>
      <c r="W34" s="37"/>
      <c r="X34" s="37" t="s">
        <v>0</v>
      </c>
      <c r="Y34" s="37">
        <v>0.12663115999999999</v>
      </c>
      <c r="Z34" s="37">
        <v>0.33363549999999997</v>
      </c>
      <c r="AA34" s="37">
        <v>6.3841259999999997E-2</v>
      </c>
      <c r="AB34" s="37">
        <v>0.12401199999999998</v>
      </c>
      <c r="AC34" s="37">
        <v>0.17233879999999999</v>
      </c>
      <c r="AD34" s="37">
        <v>2.2787189999999999E-2</v>
      </c>
      <c r="AE34" s="37">
        <v>3.9785500000000001E-2</v>
      </c>
      <c r="AF34" s="37">
        <v>3.7250399999999996E-2</v>
      </c>
      <c r="AG34" s="1"/>
      <c r="AH34" s="1"/>
      <c r="AI34" s="1"/>
      <c r="AJ34" s="7" t="s">
        <v>0</v>
      </c>
      <c r="AK34" s="8">
        <f>AVERAGE(C34:J34)</f>
        <v>0.12399880408333332</v>
      </c>
      <c r="AL34" s="8">
        <f>AVERAGE(N34:U34)</f>
        <v>0.1438992375</v>
      </c>
      <c r="AM34" s="15">
        <f>AVERAGE(Y34:AF34)</f>
        <v>0.11503522625</v>
      </c>
    </row>
    <row r="35" spans="1:39" x14ac:dyDescent="0.25">
      <c r="A35" s="14"/>
      <c r="B35" s="1"/>
      <c r="C35" s="37"/>
      <c r="D35" s="37"/>
      <c r="E35" s="37"/>
      <c r="F35" s="37"/>
      <c r="G35" s="37"/>
      <c r="H35" s="37"/>
      <c r="I35" s="37"/>
      <c r="J35" s="37"/>
      <c r="K35" s="37"/>
      <c r="L35" s="37"/>
      <c r="M35" s="37"/>
      <c r="N35" s="37"/>
      <c r="O35" s="37"/>
      <c r="P35" s="37"/>
      <c r="Q35" s="37"/>
      <c r="R35" s="37"/>
      <c r="S35" s="37"/>
      <c r="T35" s="37"/>
      <c r="U35" s="37"/>
      <c r="V35" s="37"/>
      <c r="W35" s="37"/>
      <c r="X35" s="37"/>
      <c r="Y35" s="37"/>
      <c r="Z35" s="37"/>
      <c r="AA35" s="37"/>
      <c r="AB35" s="37"/>
      <c r="AC35" s="37"/>
      <c r="AD35" s="37"/>
      <c r="AE35" s="37"/>
      <c r="AF35" s="37"/>
      <c r="AG35" s="1"/>
      <c r="AH35" s="1"/>
      <c r="AI35" s="1"/>
      <c r="AJ35" s="1"/>
      <c r="AK35" s="1"/>
      <c r="AL35" s="1"/>
      <c r="AM35" s="16"/>
    </row>
    <row r="36" spans="1:39" x14ac:dyDescent="0.25">
      <c r="A36" s="20" t="s">
        <v>63</v>
      </c>
      <c r="B36" s="1" t="s">
        <v>46</v>
      </c>
      <c r="C36" s="37" t="s">
        <v>51</v>
      </c>
      <c r="D36" s="37" t="s">
        <v>52</v>
      </c>
      <c r="E36" s="37" t="s">
        <v>55</v>
      </c>
      <c r="F36" s="37" t="s">
        <v>56</v>
      </c>
      <c r="G36" s="37" t="s">
        <v>58</v>
      </c>
      <c r="H36" s="37" t="s">
        <v>61</v>
      </c>
      <c r="I36" s="37" t="s">
        <v>64</v>
      </c>
      <c r="J36" s="37" t="s">
        <v>65</v>
      </c>
      <c r="K36" s="37"/>
      <c r="L36" s="37"/>
      <c r="M36" s="39"/>
      <c r="N36" s="37"/>
      <c r="O36" s="37"/>
      <c r="P36" s="37"/>
      <c r="Q36" s="37"/>
      <c r="R36" s="37"/>
      <c r="S36" s="37"/>
      <c r="T36" s="37"/>
      <c r="U36" s="37"/>
      <c r="V36" s="37"/>
      <c r="W36" s="37"/>
      <c r="X36" s="39"/>
      <c r="Y36" s="37"/>
      <c r="Z36" s="37"/>
      <c r="AA36" s="37"/>
      <c r="AB36" s="37"/>
      <c r="AC36" s="37"/>
      <c r="AD36" s="37"/>
      <c r="AE36" s="37"/>
      <c r="AF36" s="37"/>
      <c r="AG36" s="1"/>
      <c r="AH36" s="1"/>
      <c r="AI36" s="1"/>
      <c r="AJ36" s="1"/>
      <c r="AK36" s="1"/>
      <c r="AL36" s="1"/>
      <c r="AM36" s="16"/>
    </row>
    <row r="37" spans="1:39" x14ac:dyDescent="0.25">
      <c r="A37" s="14" t="s">
        <v>27</v>
      </c>
      <c r="B37" s="1" t="s">
        <v>2</v>
      </c>
      <c r="C37" s="37">
        <f t="shared" ref="C37:J40" si="2">AVERAGE(C31,N31,Y31)</f>
        <v>0.10270738666666668</v>
      </c>
      <c r="D37" s="37">
        <f t="shared" si="2"/>
        <v>0.11739423333333333</v>
      </c>
      <c r="E37" s="37">
        <f t="shared" si="2"/>
        <v>0.22456721999999996</v>
      </c>
      <c r="F37" s="37">
        <f t="shared" si="2"/>
        <v>0.25518486666666668</v>
      </c>
      <c r="G37" s="37">
        <f t="shared" si="2"/>
        <v>0.12275841933333333</v>
      </c>
      <c r="H37" s="37">
        <f t="shared" si="2"/>
        <v>0.10806297999999999</v>
      </c>
      <c r="I37" s="37">
        <f t="shared" si="2"/>
        <v>0.13718766666666665</v>
      </c>
      <c r="J37" s="37">
        <f t="shared" si="2"/>
        <v>0.14220533333333335</v>
      </c>
      <c r="K37" s="37"/>
      <c r="L37" s="37"/>
      <c r="M37" s="37"/>
      <c r="N37" s="37"/>
      <c r="O37" s="37"/>
      <c r="P37" s="37"/>
      <c r="Q37" s="37"/>
      <c r="R37" s="37"/>
      <c r="S37" s="37"/>
      <c r="T37" s="37"/>
      <c r="U37" s="37"/>
      <c r="V37" s="37"/>
      <c r="W37" s="37"/>
      <c r="X37" s="37"/>
      <c r="Y37" s="37"/>
      <c r="Z37" s="37"/>
      <c r="AA37" s="37"/>
      <c r="AB37" s="37"/>
      <c r="AC37" s="37"/>
      <c r="AD37" s="37"/>
      <c r="AE37" s="37"/>
      <c r="AF37" s="37"/>
      <c r="AG37" s="1"/>
      <c r="AH37" s="1"/>
      <c r="AI37" s="1"/>
      <c r="AJ37" s="1"/>
      <c r="AK37" s="1"/>
      <c r="AL37" s="1"/>
      <c r="AM37" s="16"/>
    </row>
    <row r="38" spans="1:39" x14ac:dyDescent="0.25">
      <c r="A38" s="14" t="s">
        <v>27</v>
      </c>
      <c r="B38" s="1" t="s">
        <v>1</v>
      </c>
      <c r="C38" s="37">
        <f t="shared" si="2"/>
        <v>0.14473060666666665</v>
      </c>
      <c r="D38" s="37">
        <f t="shared" si="2"/>
        <v>0.14252022777777776</v>
      </c>
      <c r="E38" s="37">
        <f t="shared" si="2"/>
        <v>9.8150466666666672E-2</v>
      </c>
      <c r="F38" s="37">
        <f t="shared" si="2"/>
        <v>0.18809660000000003</v>
      </c>
      <c r="G38" s="37">
        <f t="shared" si="2"/>
        <v>0.12853323044444442</v>
      </c>
      <c r="H38" s="37">
        <f t="shared" si="2"/>
        <v>0.21578699999999998</v>
      </c>
      <c r="I38" s="37">
        <f t="shared" si="2"/>
        <v>0.20031383333333333</v>
      </c>
      <c r="J38" s="37">
        <f t="shared" si="2"/>
        <v>0.13335033333333335</v>
      </c>
      <c r="K38" s="37"/>
      <c r="L38" s="37"/>
      <c r="M38" s="37"/>
      <c r="N38" s="37"/>
      <c r="O38" s="37"/>
      <c r="P38" s="37"/>
      <c r="Q38" s="37"/>
      <c r="R38" s="37"/>
      <c r="S38" s="37"/>
      <c r="T38" s="37"/>
      <c r="U38" s="37"/>
      <c r="V38" s="37"/>
      <c r="W38" s="37"/>
      <c r="X38" s="37"/>
      <c r="Y38" s="37"/>
      <c r="Z38" s="37"/>
      <c r="AA38" s="37"/>
      <c r="AB38" s="37"/>
      <c r="AC38" s="37"/>
      <c r="AD38" s="37"/>
      <c r="AE38" s="37"/>
      <c r="AF38" s="37"/>
      <c r="AG38" s="1"/>
      <c r="AH38" s="1"/>
      <c r="AI38" s="1"/>
      <c r="AJ38" s="1"/>
      <c r="AK38" s="1"/>
      <c r="AL38" s="1"/>
      <c r="AM38" s="16"/>
    </row>
    <row r="39" spans="1:39" x14ac:dyDescent="0.25">
      <c r="A39" s="14" t="s">
        <v>27</v>
      </c>
      <c r="B39" s="1" t="s">
        <v>3</v>
      </c>
      <c r="C39" s="37">
        <f t="shared" si="2"/>
        <v>0.10409753333333333</v>
      </c>
      <c r="D39" s="37">
        <f t="shared" si="2"/>
        <v>0.12457422222222221</v>
      </c>
      <c r="E39" s="37">
        <f t="shared" si="2"/>
        <v>0.2085019533333333</v>
      </c>
      <c r="F39" s="37">
        <f t="shared" si="2"/>
        <v>0.17084886666666668</v>
      </c>
      <c r="G39" s="37">
        <f t="shared" si="2"/>
        <v>7.5036393333333326E-2</v>
      </c>
      <c r="H39" s="37">
        <f t="shared" si="2"/>
        <v>0.21356460000000002</v>
      </c>
      <c r="I39" s="37">
        <f t="shared" si="2"/>
        <v>5.0015991111111109E-2</v>
      </c>
      <c r="J39" s="37">
        <f t="shared" si="2"/>
        <v>7.9325499999999993E-2</v>
      </c>
      <c r="K39" s="37"/>
      <c r="L39" s="37"/>
      <c r="M39" s="37"/>
      <c r="N39" s="37"/>
      <c r="O39" s="37"/>
      <c r="P39" s="37"/>
      <c r="Q39" s="37"/>
      <c r="R39" s="37"/>
      <c r="S39" s="37"/>
      <c r="T39" s="37"/>
      <c r="U39" s="37"/>
      <c r="V39" s="37"/>
      <c r="W39" s="37"/>
      <c r="X39" s="37"/>
      <c r="Y39" s="37"/>
      <c r="Z39" s="37"/>
      <c r="AA39" s="37"/>
      <c r="AB39" s="37"/>
      <c r="AC39" s="37"/>
      <c r="AD39" s="37"/>
      <c r="AE39" s="37"/>
      <c r="AF39" s="37"/>
      <c r="AG39" s="1"/>
      <c r="AH39" s="1"/>
      <c r="AI39" s="1"/>
      <c r="AJ39" s="1"/>
      <c r="AK39" s="1"/>
      <c r="AL39" s="1"/>
      <c r="AM39" s="16"/>
    </row>
    <row r="40" spans="1:39" ht="15.75" thickBot="1" x14ac:dyDescent="0.3">
      <c r="A40" s="17" t="s">
        <v>27</v>
      </c>
      <c r="B40" s="18" t="s">
        <v>0</v>
      </c>
      <c r="C40" s="38">
        <f t="shared" si="2"/>
        <v>0.16069660866666666</v>
      </c>
      <c r="D40" s="38">
        <f t="shared" si="2"/>
        <v>0.22196258333333332</v>
      </c>
      <c r="E40" s="38">
        <f t="shared" si="2"/>
        <v>0.11015535333333333</v>
      </c>
      <c r="F40" s="38">
        <f t="shared" si="2"/>
        <v>0.12170059999999999</v>
      </c>
      <c r="G40" s="38">
        <f t="shared" si="2"/>
        <v>0.12407480555555556</v>
      </c>
      <c r="H40" s="38">
        <f t="shared" si="2"/>
        <v>0.16820996333333335</v>
      </c>
      <c r="I40" s="38">
        <f t="shared" si="2"/>
        <v>6.4378000000000005E-2</v>
      </c>
      <c r="J40" s="38">
        <f t="shared" si="2"/>
        <v>4.9977466666666664E-2</v>
      </c>
      <c r="K40" s="38"/>
      <c r="L40" s="38"/>
      <c r="M40" s="38"/>
      <c r="N40" s="38"/>
      <c r="O40" s="38"/>
      <c r="P40" s="38"/>
      <c r="Q40" s="38"/>
      <c r="R40" s="38"/>
      <c r="S40" s="38"/>
      <c r="T40" s="38"/>
      <c r="U40" s="38"/>
      <c r="V40" s="38"/>
      <c r="W40" s="38"/>
      <c r="X40" s="38"/>
      <c r="Y40" s="38"/>
      <c r="Z40" s="38"/>
      <c r="AA40" s="38"/>
      <c r="AB40" s="38"/>
      <c r="AC40" s="38"/>
      <c r="AD40" s="38"/>
      <c r="AE40" s="38"/>
      <c r="AF40" s="38"/>
      <c r="AG40" s="18"/>
      <c r="AH40" s="18"/>
      <c r="AI40" s="18"/>
      <c r="AJ40" s="18"/>
      <c r="AK40" s="18"/>
      <c r="AL40" s="18"/>
      <c r="AM40" s="19"/>
    </row>
    <row r="41" spans="1:39" x14ac:dyDescent="0.25">
      <c r="A41" s="10"/>
      <c r="B41" s="10"/>
      <c r="C41" s="41"/>
      <c r="D41" s="41"/>
      <c r="E41" s="41"/>
      <c r="F41" s="41"/>
      <c r="G41" s="41"/>
      <c r="H41" s="41"/>
      <c r="I41" s="41"/>
      <c r="J41" s="41"/>
      <c r="K41" s="41"/>
      <c r="L41" s="41"/>
      <c r="M41" s="41"/>
      <c r="N41" s="41"/>
      <c r="O41" s="41"/>
      <c r="P41" s="41"/>
      <c r="Q41" s="41"/>
      <c r="R41" s="41"/>
      <c r="S41" s="41"/>
      <c r="T41" s="41"/>
      <c r="U41" s="41"/>
      <c r="V41" s="41"/>
      <c r="W41" s="41"/>
      <c r="X41" s="41"/>
      <c r="Y41" s="41"/>
      <c r="Z41" s="41"/>
      <c r="AA41" s="41"/>
      <c r="AB41" s="41"/>
      <c r="AC41" s="41"/>
      <c r="AD41" s="41"/>
      <c r="AE41" s="41"/>
      <c r="AF41" s="41"/>
      <c r="AG41" s="10"/>
      <c r="AH41" s="10"/>
      <c r="AI41" s="10"/>
      <c r="AJ41" s="10"/>
      <c r="AK41" s="10"/>
      <c r="AL41" s="10"/>
      <c r="AM41" s="10"/>
    </row>
    <row r="42" spans="1:39" x14ac:dyDescent="0.25">
      <c r="A42" s="1"/>
      <c r="B42" s="1"/>
      <c r="C42" s="37"/>
      <c r="D42" s="37"/>
      <c r="E42" s="37"/>
      <c r="F42" s="37"/>
      <c r="G42" s="37"/>
      <c r="H42" s="37"/>
      <c r="I42" s="37"/>
      <c r="J42" s="37"/>
      <c r="K42" s="37"/>
      <c r="L42" s="37"/>
      <c r="M42" s="37"/>
      <c r="N42" s="37"/>
      <c r="O42" s="37"/>
      <c r="P42" s="37"/>
      <c r="Q42" s="37"/>
      <c r="R42" s="37"/>
      <c r="S42" s="37"/>
      <c r="T42" s="37"/>
      <c r="U42" s="37"/>
      <c r="V42" s="37"/>
      <c r="W42" s="37"/>
      <c r="X42" s="37"/>
      <c r="Y42" s="37"/>
      <c r="Z42" s="37"/>
      <c r="AA42" s="37"/>
      <c r="AB42" s="37"/>
      <c r="AC42" s="37"/>
      <c r="AD42" s="37"/>
      <c r="AE42" s="37"/>
      <c r="AF42" s="37"/>
      <c r="AG42" s="1"/>
      <c r="AH42" s="1"/>
      <c r="AI42" s="1"/>
      <c r="AJ42" s="1"/>
      <c r="AK42" s="1"/>
      <c r="AL42" s="1"/>
      <c r="AM42" s="1"/>
    </row>
    <row r="43" spans="1:39" ht="15.75" thickBot="1" x14ac:dyDescent="0.3">
      <c r="A43" s="9"/>
      <c r="B43" s="9"/>
      <c r="C43" s="42"/>
      <c r="D43" s="42"/>
      <c r="E43" s="42"/>
      <c r="F43" s="42"/>
      <c r="G43" s="42"/>
      <c r="H43" s="42"/>
      <c r="I43" s="42"/>
      <c r="J43" s="42"/>
      <c r="K43" s="42"/>
      <c r="L43" s="42"/>
      <c r="M43" s="42"/>
      <c r="N43" s="42"/>
      <c r="O43" s="42"/>
      <c r="P43" s="42"/>
      <c r="Q43" s="42"/>
      <c r="R43" s="42"/>
      <c r="S43" s="42"/>
      <c r="T43" s="42"/>
      <c r="U43" s="42"/>
      <c r="V43" s="42"/>
      <c r="W43" s="42"/>
      <c r="X43" s="42"/>
      <c r="Y43" s="42"/>
      <c r="Z43" s="42"/>
      <c r="AA43" s="42"/>
      <c r="AB43" s="42"/>
      <c r="AC43" s="42"/>
      <c r="AD43" s="42"/>
      <c r="AE43" s="42"/>
      <c r="AF43" s="42"/>
      <c r="AG43" s="9"/>
      <c r="AH43" s="9"/>
      <c r="AI43" s="9"/>
      <c r="AJ43" s="9"/>
      <c r="AK43" s="9"/>
      <c r="AL43" s="9"/>
      <c r="AM43" s="9"/>
    </row>
    <row r="44" spans="1:39" x14ac:dyDescent="0.25">
      <c r="A44" s="21" t="s">
        <v>62</v>
      </c>
      <c r="B44" s="11" t="s">
        <v>46</v>
      </c>
      <c r="C44" s="36" t="s">
        <v>51</v>
      </c>
      <c r="D44" s="36" t="s">
        <v>52</v>
      </c>
      <c r="E44" s="36" t="s">
        <v>55</v>
      </c>
      <c r="F44" s="36" t="s">
        <v>56</v>
      </c>
      <c r="G44" s="36" t="s">
        <v>58</v>
      </c>
      <c r="H44" s="36" t="s">
        <v>61</v>
      </c>
      <c r="I44" s="36" t="s">
        <v>64</v>
      </c>
      <c r="J44" s="36" t="s">
        <v>65</v>
      </c>
      <c r="K44" s="36"/>
      <c r="L44" s="36"/>
      <c r="M44" s="36" t="s">
        <v>5</v>
      </c>
      <c r="N44" s="36" t="s">
        <v>30</v>
      </c>
      <c r="O44" s="36" t="s">
        <v>31</v>
      </c>
      <c r="P44" s="36" t="s">
        <v>32</v>
      </c>
      <c r="Q44" s="36" t="s">
        <v>33</v>
      </c>
      <c r="R44" s="36" t="s">
        <v>34</v>
      </c>
      <c r="S44" s="36" t="s">
        <v>35</v>
      </c>
      <c r="T44" s="36" t="s">
        <v>36</v>
      </c>
      <c r="U44" s="36" t="s">
        <v>37</v>
      </c>
      <c r="V44" s="36"/>
      <c r="W44" s="36"/>
      <c r="X44" s="36" t="s">
        <v>5</v>
      </c>
      <c r="Y44" s="36" t="s">
        <v>30</v>
      </c>
      <c r="Z44" s="36" t="s">
        <v>31</v>
      </c>
      <c r="AA44" s="36" t="s">
        <v>32</v>
      </c>
      <c r="AB44" s="36" t="s">
        <v>33</v>
      </c>
      <c r="AC44" s="36" t="s">
        <v>34</v>
      </c>
      <c r="AD44" s="36" t="s">
        <v>35</v>
      </c>
      <c r="AE44" s="36" t="s">
        <v>36</v>
      </c>
      <c r="AF44" s="36" t="s">
        <v>37</v>
      </c>
      <c r="AG44" s="11"/>
      <c r="AH44" s="11"/>
      <c r="AI44" s="11"/>
      <c r="AJ44" s="12" t="s">
        <v>49</v>
      </c>
      <c r="AK44" s="12" t="s">
        <v>46</v>
      </c>
      <c r="AL44" s="12" t="s">
        <v>47</v>
      </c>
      <c r="AM44" s="13" t="s">
        <v>48</v>
      </c>
    </row>
    <row r="45" spans="1:39" x14ac:dyDescent="0.25">
      <c r="A45" s="14" t="s">
        <v>26</v>
      </c>
      <c r="B45" s="1" t="s">
        <v>2</v>
      </c>
      <c r="C45" s="37">
        <v>2</v>
      </c>
      <c r="D45" s="37">
        <v>5</v>
      </c>
      <c r="E45" s="37">
        <v>13</v>
      </c>
      <c r="F45" s="37">
        <v>6</v>
      </c>
      <c r="G45" s="37">
        <v>0</v>
      </c>
      <c r="H45" s="37">
        <v>1</v>
      </c>
      <c r="I45" s="37">
        <v>8</v>
      </c>
      <c r="J45" s="37">
        <v>98</v>
      </c>
      <c r="K45" s="37"/>
      <c r="L45" s="37"/>
      <c r="M45" s="37" t="s">
        <v>2</v>
      </c>
      <c r="N45" s="37">
        <v>1</v>
      </c>
      <c r="O45" s="37">
        <v>5</v>
      </c>
      <c r="P45" s="37">
        <v>8</v>
      </c>
      <c r="Q45" s="37">
        <v>3</v>
      </c>
      <c r="R45" s="37">
        <v>0</v>
      </c>
      <c r="S45" s="37">
        <v>0</v>
      </c>
      <c r="T45" s="37">
        <v>5</v>
      </c>
      <c r="U45" s="37">
        <v>46</v>
      </c>
      <c r="V45" s="37"/>
      <c r="W45" s="37"/>
      <c r="X45" s="37" t="s">
        <v>2</v>
      </c>
      <c r="Y45" s="37">
        <v>0</v>
      </c>
      <c r="Z45" s="37">
        <v>3</v>
      </c>
      <c r="AA45" s="37">
        <v>3</v>
      </c>
      <c r="AB45" s="37">
        <v>3</v>
      </c>
      <c r="AC45" s="37">
        <v>0</v>
      </c>
      <c r="AD45" s="37">
        <v>0</v>
      </c>
      <c r="AE45" s="37">
        <v>4</v>
      </c>
      <c r="AF45" s="37">
        <v>32</v>
      </c>
      <c r="AG45" s="1"/>
      <c r="AH45" s="1"/>
      <c r="AI45" s="1"/>
      <c r="AJ45" s="7" t="s">
        <v>2</v>
      </c>
      <c r="AK45" s="8">
        <f>AVERAGE(C45:J45)</f>
        <v>16.625</v>
      </c>
      <c r="AL45" s="8">
        <f>AVERAGE(N45:U45)</f>
        <v>8.5</v>
      </c>
      <c r="AM45" s="15">
        <f>AVERAGE(Y45:AF45)</f>
        <v>5.625</v>
      </c>
    </row>
    <row r="46" spans="1:39" x14ac:dyDescent="0.25">
      <c r="A46" s="14" t="s">
        <v>26</v>
      </c>
      <c r="B46" s="1" t="s">
        <v>1</v>
      </c>
      <c r="C46" s="37">
        <v>1</v>
      </c>
      <c r="D46" s="37">
        <v>9</v>
      </c>
      <c r="E46" s="37">
        <v>0</v>
      </c>
      <c r="F46" s="37">
        <v>5</v>
      </c>
      <c r="G46" s="37">
        <v>2</v>
      </c>
      <c r="H46" s="37">
        <v>4</v>
      </c>
      <c r="I46" s="37">
        <v>8</v>
      </c>
      <c r="J46" s="37">
        <v>19</v>
      </c>
      <c r="K46" s="37"/>
      <c r="L46" s="37"/>
      <c r="M46" s="37" t="s">
        <v>1</v>
      </c>
      <c r="N46" s="37">
        <v>0</v>
      </c>
      <c r="O46" s="37">
        <v>10</v>
      </c>
      <c r="P46" s="37">
        <v>0</v>
      </c>
      <c r="Q46" s="37">
        <v>3</v>
      </c>
      <c r="R46" s="37">
        <v>0</v>
      </c>
      <c r="S46" s="37">
        <v>4</v>
      </c>
      <c r="T46" s="37">
        <v>5</v>
      </c>
      <c r="U46" s="37">
        <v>4</v>
      </c>
      <c r="V46" s="37"/>
      <c r="W46" s="37"/>
      <c r="X46" s="37" t="s">
        <v>1</v>
      </c>
      <c r="Y46" s="37">
        <v>0</v>
      </c>
      <c r="Z46" s="37">
        <v>9</v>
      </c>
      <c r="AA46" s="37">
        <v>0</v>
      </c>
      <c r="AB46" s="37">
        <v>2</v>
      </c>
      <c r="AC46" s="37">
        <v>0</v>
      </c>
      <c r="AD46" s="37">
        <v>3</v>
      </c>
      <c r="AE46" s="37">
        <v>4</v>
      </c>
      <c r="AF46" s="37">
        <v>4</v>
      </c>
      <c r="AG46" s="1"/>
      <c r="AH46" s="1"/>
      <c r="AI46" s="1"/>
      <c r="AJ46" s="7" t="s">
        <v>1</v>
      </c>
      <c r="AK46" s="8">
        <f>AVERAGE(C46:J46)</f>
        <v>6</v>
      </c>
      <c r="AL46" s="8">
        <f>AVERAGE(N46:U46)</f>
        <v>3.25</v>
      </c>
      <c r="AM46" s="15">
        <f>AVERAGE(Y46:AF46)</f>
        <v>2.75</v>
      </c>
    </row>
    <row r="47" spans="1:39" x14ac:dyDescent="0.25">
      <c r="A47" s="14" t="s">
        <v>26</v>
      </c>
      <c r="B47" s="1" t="s">
        <v>3</v>
      </c>
      <c r="C47" s="37">
        <v>2</v>
      </c>
      <c r="D47" s="37">
        <v>5</v>
      </c>
      <c r="E47" s="37">
        <v>0</v>
      </c>
      <c r="F47" s="37">
        <v>5</v>
      </c>
      <c r="G47" s="37">
        <v>0</v>
      </c>
      <c r="H47" s="37">
        <v>3</v>
      </c>
      <c r="I47" s="37">
        <v>14</v>
      </c>
      <c r="J47" s="37">
        <v>8</v>
      </c>
      <c r="K47" s="37"/>
      <c r="L47" s="37"/>
      <c r="M47" s="37" t="s">
        <v>3</v>
      </c>
      <c r="N47" s="37">
        <v>0</v>
      </c>
      <c r="O47" s="37">
        <v>2</v>
      </c>
      <c r="P47" s="37">
        <v>0</v>
      </c>
      <c r="Q47" s="37">
        <v>4</v>
      </c>
      <c r="R47" s="37">
        <v>0</v>
      </c>
      <c r="S47" s="37">
        <v>1</v>
      </c>
      <c r="T47" s="37">
        <v>15</v>
      </c>
      <c r="U47" s="37">
        <v>2</v>
      </c>
      <c r="V47" s="37"/>
      <c r="W47" s="37"/>
      <c r="X47" s="37" t="s">
        <v>3</v>
      </c>
      <c r="Y47" s="37">
        <v>0</v>
      </c>
      <c r="Z47" s="37">
        <v>5</v>
      </c>
      <c r="AA47" s="37">
        <v>0</v>
      </c>
      <c r="AB47" s="37">
        <v>3</v>
      </c>
      <c r="AC47" s="37">
        <v>0</v>
      </c>
      <c r="AD47" s="37">
        <v>2</v>
      </c>
      <c r="AE47" s="37">
        <v>16</v>
      </c>
      <c r="AF47" s="37">
        <v>2</v>
      </c>
      <c r="AG47" s="1"/>
      <c r="AH47" s="1"/>
      <c r="AI47" s="1"/>
      <c r="AJ47" s="7" t="s">
        <v>3</v>
      </c>
      <c r="AK47" s="8">
        <f>AVERAGE(C47:J47)</f>
        <v>4.625</v>
      </c>
      <c r="AL47" s="8">
        <f>AVERAGE(N47:U47)</f>
        <v>3</v>
      </c>
      <c r="AM47" s="15">
        <f>AVERAGE(Y47:AF47)</f>
        <v>3.5</v>
      </c>
    </row>
    <row r="48" spans="1:39" x14ac:dyDescent="0.25">
      <c r="A48" s="14" t="s">
        <v>26</v>
      </c>
      <c r="B48" s="1" t="s">
        <v>0</v>
      </c>
      <c r="C48" s="37">
        <v>1</v>
      </c>
      <c r="D48" s="37">
        <v>9</v>
      </c>
      <c r="E48" s="37">
        <v>16</v>
      </c>
      <c r="F48" s="37">
        <v>1</v>
      </c>
      <c r="G48" s="37">
        <v>0</v>
      </c>
      <c r="H48" s="37">
        <v>1</v>
      </c>
      <c r="I48" s="37">
        <v>0</v>
      </c>
      <c r="J48" s="37">
        <v>6</v>
      </c>
      <c r="K48" s="37"/>
      <c r="L48" s="37"/>
      <c r="M48" s="37" t="s">
        <v>0</v>
      </c>
      <c r="N48" s="37">
        <v>0</v>
      </c>
      <c r="O48" s="37">
        <v>4</v>
      </c>
      <c r="P48" s="37">
        <v>10</v>
      </c>
      <c r="Q48" s="37">
        <v>1</v>
      </c>
      <c r="R48" s="37">
        <v>1</v>
      </c>
      <c r="S48" s="37">
        <v>0</v>
      </c>
      <c r="T48" s="37">
        <v>0</v>
      </c>
      <c r="U48" s="37">
        <v>0</v>
      </c>
      <c r="V48" s="37"/>
      <c r="W48" s="37"/>
      <c r="X48" s="37" t="s">
        <v>0</v>
      </c>
      <c r="Y48" s="37">
        <v>0</v>
      </c>
      <c r="Z48" s="37">
        <v>4</v>
      </c>
      <c r="AA48" s="37">
        <v>8</v>
      </c>
      <c r="AB48" s="37">
        <v>1</v>
      </c>
      <c r="AC48" s="37">
        <v>1</v>
      </c>
      <c r="AD48" s="37">
        <v>0</v>
      </c>
      <c r="AE48" s="37">
        <v>0</v>
      </c>
      <c r="AF48" s="37">
        <v>0</v>
      </c>
      <c r="AG48" s="1"/>
      <c r="AH48" s="1"/>
      <c r="AI48" s="1"/>
      <c r="AJ48" s="7" t="s">
        <v>0</v>
      </c>
      <c r="AK48" s="8">
        <f>AVERAGE(C48:J48)</f>
        <v>4.25</v>
      </c>
      <c r="AL48" s="8">
        <f>AVERAGE(N48:U48)</f>
        <v>2</v>
      </c>
      <c r="AM48" s="15">
        <f>AVERAGE(Y48:AF48)</f>
        <v>1.75</v>
      </c>
    </row>
    <row r="49" spans="1:39" x14ac:dyDescent="0.25">
      <c r="A49" s="14"/>
      <c r="B49" s="1"/>
      <c r="C49" s="37"/>
      <c r="D49" s="37"/>
      <c r="E49" s="37"/>
      <c r="F49" s="37"/>
      <c r="G49" s="37"/>
      <c r="H49" s="37"/>
      <c r="I49" s="37"/>
      <c r="J49" s="37"/>
      <c r="K49" s="37"/>
      <c r="L49" s="37"/>
      <c r="M49" s="37"/>
      <c r="N49" s="37"/>
      <c r="O49" s="37"/>
      <c r="P49" s="37"/>
      <c r="Q49" s="37"/>
      <c r="R49" s="37"/>
      <c r="S49" s="37"/>
      <c r="T49" s="37"/>
      <c r="U49" s="37"/>
      <c r="V49" s="37"/>
      <c r="W49" s="37"/>
      <c r="X49" s="37"/>
      <c r="Y49" s="37"/>
      <c r="Z49" s="37"/>
      <c r="AA49" s="37"/>
      <c r="AB49" s="37"/>
      <c r="AC49" s="37"/>
      <c r="AD49" s="37"/>
      <c r="AE49" s="37"/>
      <c r="AF49" s="37"/>
      <c r="AG49" s="1"/>
      <c r="AH49" s="1"/>
      <c r="AI49" s="1"/>
      <c r="AJ49" s="1"/>
      <c r="AK49" s="1"/>
      <c r="AL49" s="1"/>
      <c r="AM49" s="16"/>
    </row>
    <row r="50" spans="1:39" x14ac:dyDescent="0.25">
      <c r="A50" s="20" t="s">
        <v>63</v>
      </c>
      <c r="B50" s="1"/>
      <c r="C50" s="37" t="s">
        <v>51</v>
      </c>
      <c r="D50" s="37" t="s">
        <v>52</v>
      </c>
      <c r="E50" s="37" t="s">
        <v>55</v>
      </c>
      <c r="F50" s="37" t="s">
        <v>56</v>
      </c>
      <c r="G50" s="37" t="s">
        <v>58</v>
      </c>
      <c r="H50" s="37" t="s">
        <v>61</v>
      </c>
      <c r="I50" s="37" t="s">
        <v>64</v>
      </c>
      <c r="J50" s="37" t="s">
        <v>65</v>
      </c>
      <c r="K50" s="37"/>
      <c r="L50" s="37"/>
      <c r="M50" s="39"/>
      <c r="N50" s="37"/>
      <c r="O50" s="37"/>
      <c r="P50" s="37"/>
      <c r="Q50" s="37"/>
      <c r="R50" s="37"/>
      <c r="S50" s="37"/>
      <c r="T50" s="37"/>
      <c r="U50" s="37"/>
      <c r="V50" s="37"/>
      <c r="W50" s="37"/>
      <c r="X50" s="39"/>
      <c r="Y50" s="37"/>
      <c r="Z50" s="37"/>
      <c r="AA50" s="37"/>
      <c r="AB50" s="37"/>
      <c r="AC50" s="37"/>
      <c r="AD50" s="37"/>
      <c r="AE50" s="37"/>
      <c r="AF50" s="37"/>
      <c r="AG50" s="1"/>
      <c r="AH50" s="1"/>
      <c r="AI50" s="1"/>
      <c r="AJ50" s="1"/>
      <c r="AK50" s="1"/>
      <c r="AL50" s="1"/>
      <c r="AM50" s="16"/>
    </row>
    <row r="51" spans="1:39" x14ac:dyDescent="0.25">
      <c r="A51" s="14" t="s">
        <v>26</v>
      </c>
      <c r="B51" s="1" t="s">
        <v>2</v>
      </c>
      <c r="C51" s="37">
        <f t="shared" ref="C51:J54" si="3">AVERAGE(C45,N45,Y45)</f>
        <v>1</v>
      </c>
      <c r="D51" s="37">
        <f t="shared" si="3"/>
        <v>4.333333333333333</v>
      </c>
      <c r="E51" s="37">
        <f t="shared" si="3"/>
        <v>8</v>
      </c>
      <c r="F51" s="37">
        <f t="shared" si="3"/>
        <v>4</v>
      </c>
      <c r="G51" s="37">
        <f t="shared" si="3"/>
        <v>0</v>
      </c>
      <c r="H51" s="37">
        <f t="shared" si="3"/>
        <v>0.33333333333333331</v>
      </c>
      <c r="I51" s="37">
        <f t="shared" si="3"/>
        <v>5.666666666666667</v>
      </c>
      <c r="J51" s="37">
        <f t="shared" si="3"/>
        <v>58.666666666666664</v>
      </c>
      <c r="K51" s="37"/>
      <c r="L51" s="37"/>
      <c r="M51" s="37"/>
      <c r="N51" s="37"/>
      <c r="O51" s="37"/>
      <c r="P51" s="37"/>
      <c r="Q51" s="37"/>
      <c r="R51" s="37"/>
      <c r="S51" s="37"/>
      <c r="T51" s="37"/>
      <c r="U51" s="37"/>
      <c r="V51" s="37"/>
      <c r="W51" s="37"/>
      <c r="X51" s="37"/>
      <c r="Y51" s="37"/>
      <c r="Z51" s="37"/>
      <c r="AA51" s="37"/>
      <c r="AB51" s="37"/>
      <c r="AC51" s="37"/>
      <c r="AD51" s="37"/>
      <c r="AE51" s="37"/>
      <c r="AF51" s="37"/>
      <c r="AG51" s="1"/>
      <c r="AH51" s="1"/>
      <c r="AI51" s="1"/>
      <c r="AJ51" s="1"/>
      <c r="AK51" s="1"/>
      <c r="AL51" s="1"/>
      <c r="AM51" s="16"/>
    </row>
    <row r="52" spans="1:39" x14ac:dyDescent="0.25">
      <c r="A52" s="14" t="s">
        <v>26</v>
      </c>
      <c r="B52" s="1" t="s">
        <v>1</v>
      </c>
      <c r="C52" s="37">
        <f t="shared" si="3"/>
        <v>0.33333333333333331</v>
      </c>
      <c r="D52" s="37">
        <f t="shared" si="3"/>
        <v>9.3333333333333339</v>
      </c>
      <c r="E52" s="37">
        <f t="shared" si="3"/>
        <v>0</v>
      </c>
      <c r="F52" s="37">
        <f t="shared" si="3"/>
        <v>3.3333333333333335</v>
      </c>
      <c r="G52" s="37">
        <f t="shared" si="3"/>
        <v>0.66666666666666663</v>
      </c>
      <c r="H52" s="37">
        <f t="shared" si="3"/>
        <v>3.6666666666666665</v>
      </c>
      <c r="I52" s="37">
        <f t="shared" si="3"/>
        <v>5.666666666666667</v>
      </c>
      <c r="J52" s="37">
        <f t="shared" si="3"/>
        <v>9</v>
      </c>
      <c r="K52" s="37"/>
      <c r="L52" s="37"/>
      <c r="M52" s="37"/>
      <c r="N52" s="37"/>
      <c r="O52" s="37"/>
      <c r="P52" s="37"/>
      <c r="Q52" s="37"/>
      <c r="R52" s="37"/>
      <c r="S52" s="37"/>
      <c r="T52" s="37"/>
      <c r="U52" s="37"/>
      <c r="V52" s="37"/>
      <c r="W52" s="37"/>
      <c r="X52" s="37"/>
      <c r="Y52" s="37"/>
      <c r="Z52" s="37"/>
      <c r="AA52" s="37"/>
      <c r="AB52" s="37"/>
      <c r="AC52" s="37"/>
      <c r="AD52" s="37"/>
      <c r="AE52" s="37"/>
      <c r="AF52" s="37"/>
      <c r="AG52" s="1"/>
      <c r="AH52" s="1"/>
      <c r="AI52" s="1"/>
      <c r="AJ52" s="1"/>
      <c r="AK52" s="1"/>
      <c r="AL52" s="1"/>
      <c r="AM52" s="16"/>
    </row>
    <row r="53" spans="1:39" x14ac:dyDescent="0.25">
      <c r="A53" s="14" t="s">
        <v>26</v>
      </c>
      <c r="B53" s="1" t="s">
        <v>3</v>
      </c>
      <c r="C53" s="37">
        <f t="shared" si="3"/>
        <v>0.66666666666666663</v>
      </c>
      <c r="D53" s="37">
        <f t="shared" si="3"/>
        <v>4</v>
      </c>
      <c r="E53" s="37">
        <f t="shared" si="3"/>
        <v>0</v>
      </c>
      <c r="F53" s="37">
        <f t="shared" si="3"/>
        <v>4</v>
      </c>
      <c r="G53" s="37">
        <f t="shared" si="3"/>
        <v>0</v>
      </c>
      <c r="H53" s="37">
        <f t="shared" si="3"/>
        <v>2</v>
      </c>
      <c r="I53" s="37">
        <f t="shared" si="3"/>
        <v>15</v>
      </c>
      <c r="J53" s="37">
        <f t="shared" si="3"/>
        <v>4</v>
      </c>
      <c r="K53" s="37"/>
      <c r="L53" s="37"/>
      <c r="M53" s="37"/>
      <c r="N53" s="37"/>
      <c r="O53" s="37"/>
      <c r="P53" s="37"/>
      <c r="Q53" s="37"/>
      <c r="R53" s="37"/>
      <c r="S53" s="37"/>
      <c r="T53" s="37"/>
      <c r="U53" s="37"/>
      <c r="V53" s="37"/>
      <c r="W53" s="37"/>
      <c r="X53" s="37"/>
      <c r="Y53" s="37"/>
      <c r="Z53" s="37"/>
      <c r="AA53" s="37"/>
      <c r="AB53" s="37"/>
      <c r="AC53" s="37"/>
      <c r="AD53" s="37"/>
      <c r="AE53" s="37"/>
      <c r="AF53" s="37"/>
      <c r="AG53" s="1"/>
      <c r="AH53" s="1"/>
      <c r="AI53" s="1"/>
      <c r="AJ53" s="1"/>
      <c r="AK53" s="1"/>
      <c r="AL53" s="1"/>
      <c r="AM53" s="16"/>
    </row>
    <row r="54" spans="1:39" ht="15.75" thickBot="1" x14ac:dyDescent="0.3">
      <c r="A54" s="17" t="s">
        <v>26</v>
      </c>
      <c r="B54" s="18" t="s">
        <v>0</v>
      </c>
      <c r="C54" s="38">
        <f t="shared" si="3"/>
        <v>0.33333333333333331</v>
      </c>
      <c r="D54" s="38">
        <f t="shared" si="3"/>
        <v>5.666666666666667</v>
      </c>
      <c r="E54" s="38">
        <f t="shared" si="3"/>
        <v>11.333333333333334</v>
      </c>
      <c r="F54" s="38">
        <f t="shared" si="3"/>
        <v>1</v>
      </c>
      <c r="G54" s="38">
        <f t="shared" si="3"/>
        <v>0.66666666666666663</v>
      </c>
      <c r="H54" s="38">
        <f t="shared" si="3"/>
        <v>0.33333333333333331</v>
      </c>
      <c r="I54" s="38">
        <f t="shared" si="3"/>
        <v>0</v>
      </c>
      <c r="J54" s="38">
        <f t="shared" si="3"/>
        <v>2</v>
      </c>
      <c r="K54" s="38"/>
      <c r="L54" s="38"/>
      <c r="M54" s="38"/>
      <c r="N54" s="38"/>
      <c r="O54" s="38"/>
      <c r="P54" s="38"/>
      <c r="Q54" s="38"/>
      <c r="R54" s="38"/>
      <c r="S54" s="38"/>
      <c r="T54" s="38"/>
      <c r="U54" s="38"/>
      <c r="V54" s="38"/>
      <c r="W54" s="38"/>
      <c r="X54" s="38"/>
      <c r="Y54" s="38"/>
      <c r="Z54" s="38"/>
      <c r="AA54" s="38"/>
      <c r="AB54" s="38"/>
      <c r="AC54" s="38"/>
      <c r="AD54" s="38"/>
      <c r="AE54" s="38"/>
      <c r="AF54" s="38"/>
      <c r="AG54" s="18"/>
      <c r="AH54" s="18"/>
      <c r="AI54" s="18"/>
      <c r="AJ54" s="18"/>
      <c r="AK54" s="18"/>
      <c r="AL54" s="18"/>
      <c r="AM54" s="19"/>
    </row>
    <row r="55" spans="1:39" x14ac:dyDescent="0.25">
      <c r="A55" s="10"/>
      <c r="B55" s="10"/>
      <c r="C55" s="41"/>
      <c r="D55" s="41"/>
      <c r="E55" s="41"/>
      <c r="F55" s="41"/>
      <c r="G55" s="41"/>
      <c r="H55" s="41"/>
      <c r="I55" s="41"/>
      <c r="J55" s="41"/>
      <c r="K55" s="41"/>
      <c r="L55" s="41"/>
      <c r="M55" s="41"/>
      <c r="N55" s="41"/>
      <c r="O55" s="41"/>
      <c r="P55" s="41"/>
      <c r="Q55" s="41"/>
      <c r="R55" s="41"/>
      <c r="S55" s="41"/>
      <c r="T55" s="41"/>
      <c r="U55" s="41"/>
      <c r="V55" s="41"/>
      <c r="W55" s="41"/>
      <c r="X55" s="41"/>
      <c r="Y55" s="41"/>
      <c r="Z55" s="41"/>
      <c r="AA55" s="41"/>
      <c r="AB55" s="41"/>
      <c r="AC55" s="41"/>
      <c r="AD55" s="41"/>
      <c r="AE55" s="41"/>
      <c r="AF55" s="41"/>
      <c r="AG55" s="10"/>
      <c r="AH55" s="10"/>
      <c r="AI55" s="10"/>
      <c r="AJ55" s="10"/>
      <c r="AK55" s="10"/>
      <c r="AL55" s="10"/>
      <c r="AM55" s="10"/>
    </row>
    <row r="56" spans="1:39" x14ac:dyDescent="0.25">
      <c r="A56" s="1"/>
      <c r="B56" s="1"/>
      <c r="C56" s="37"/>
      <c r="D56" s="37"/>
      <c r="E56" s="37"/>
      <c r="F56" s="37"/>
      <c r="G56" s="37"/>
      <c r="H56" s="37"/>
      <c r="I56" s="37"/>
      <c r="J56" s="37"/>
      <c r="K56" s="37"/>
      <c r="L56" s="37"/>
      <c r="M56" s="37"/>
      <c r="N56" s="37"/>
      <c r="O56" s="37"/>
      <c r="P56" s="37"/>
      <c r="Q56" s="37"/>
      <c r="R56" s="37"/>
      <c r="S56" s="37"/>
      <c r="T56" s="37"/>
      <c r="U56" s="37"/>
      <c r="V56" s="37"/>
      <c r="W56" s="37"/>
      <c r="X56" s="37"/>
      <c r="Y56" s="37"/>
      <c r="Z56" s="37"/>
      <c r="AA56" s="37"/>
      <c r="AB56" s="37"/>
      <c r="AC56" s="37"/>
      <c r="AD56" s="37"/>
      <c r="AE56" s="37"/>
      <c r="AF56" s="37"/>
      <c r="AG56" s="1"/>
      <c r="AH56" s="1"/>
      <c r="AI56" s="1"/>
      <c r="AJ56" s="1"/>
      <c r="AK56" s="1"/>
      <c r="AL56" s="1"/>
      <c r="AM56" s="1"/>
    </row>
    <row r="57" spans="1:39" ht="15.75" thickBot="1" x14ac:dyDescent="0.3">
      <c r="A57" s="9"/>
      <c r="B57" s="9"/>
      <c r="C57" s="42"/>
      <c r="D57" s="42"/>
      <c r="E57" s="42"/>
      <c r="F57" s="42"/>
      <c r="G57" s="42"/>
      <c r="H57" s="42"/>
      <c r="I57" s="42"/>
      <c r="J57" s="42"/>
      <c r="K57" s="42"/>
      <c r="L57" s="42"/>
      <c r="M57" s="42"/>
      <c r="N57" s="42"/>
      <c r="O57" s="42"/>
      <c r="P57" s="42"/>
      <c r="Q57" s="42"/>
      <c r="R57" s="42"/>
      <c r="S57" s="42"/>
      <c r="T57" s="42"/>
      <c r="U57" s="42"/>
      <c r="V57" s="42"/>
      <c r="W57" s="42"/>
      <c r="X57" s="42"/>
      <c r="Y57" s="42"/>
      <c r="Z57" s="42"/>
      <c r="AA57" s="42"/>
      <c r="AB57" s="42"/>
      <c r="AC57" s="42"/>
      <c r="AD57" s="42"/>
      <c r="AE57" s="42"/>
      <c r="AF57" s="42"/>
      <c r="AG57" s="9"/>
      <c r="AH57" s="9"/>
      <c r="AI57" s="9"/>
      <c r="AJ57" s="9"/>
      <c r="AK57" s="9"/>
      <c r="AL57" s="9"/>
      <c r="AM57" s="9"/>
    </row>
    <row r="58" spans="1:39" x14ac:dyDescent="0.25">
      <c r="A58" s="21" t="s">
        <v>62</v>
      </c>
      <c r="B58" s="11" t="s">
        <v>46</v>
      </c>
      <c r="C58" s="36" t="s">
        <v>51</v>
      </c>
      <c r="D58" s="36" t="s">
        <v>52</v>
      </c>
      <c r="E58" s="36" t="s">
        <v>55</v>
      </c>
      <c r="F58" s="36" t="s">
        <v>56</v>
      </c>
      <c r="G58" s="36" t="s">
        <v>58</v>
      </c>
      <c r="H58" s="36" t="s">
        <v>61</v>
      </c>
      <c r="I58" s="36" t="s">
        <v>64</v>
      </c>
      <c r="J58" s="36" t="s">
        <v>65</v>
      </c>
      <c r="K58" s="36"/>
      <c r="L58" s="36"/>
      <c r="M58" s="36" t="s">
        <v>5</v>
      </c>
      <c r="N58" s="36" t="s">
        <v>30</v>
      </c>
      <c r="O58" s="36" t="s">
        <v>31</v>
      </c>
      <c r="P58" s="36" t="s">
        <v>32</v>
      </c>
      <c r="Q58" s="36" t="s">
        <v>33</v>
      </c>
      <c r="R58" s="36" t="s">
        <v>34</v>
      </c>
      <c r="S58" s="36" t="s">
        <v>35</v>
      </c>
      <c r="T58" s="36" t="s">
        <v>36</v>
      </c>
      <c r="U58" s="36" t="s">
        <v>37</v>
      </c>
      <c r="V58" s="36"/>
      <c r="W58" s="36"/>
      <c r="X58" s="36" t="s">
        <v>5</v>
      </c>
      <c r="Y58" s="36" t="s">
        <v>30</v>
      </c>
      <c r="Z58" s="36" t="s">
        <v>31</v>
      </c>
      <c r="AA58" s="36" t="s">
        <v>32</v>
      </c>
      <c r="AB58" s="36" t="s">
        <v>33</v>
      </c>
      <c r="AC58" s="36" t="s">
        <v>34</v>
      </c>
      <c r="AD58" s="36" t="s">
        <v>35</v>
      </c>
      <c r="AE58" s="36" t="s">
        <v>36</v>
      </c>
      <c r="AF58" s="36" t="s">
        <v>37</v>
      </c>
      <c r="AG58" s="11"/>
      <c r="AH58" s="11"/>
      <c r="AI58" s="11"/>
      <c r="AJ58" s="12" t="s">
        <v>49</v>
      </c>
      <c r="AK58" s="12" t="s">
        <v>46</v>
      </c>
      <c r="AL58" s="12" t="s">
        <v>47</v>
      </c>
      <c r="AM58" s="13" t="s">
        <v>48</v>
      </c>
    </row>
    <row r="59" spans="1:39" x14ac:dyDescent="0.25">
      <c r="A59" s="14" t="s">
        <v>18</v>
      </c>
      <c r="B59" s="1" t="s">
        <v>2</v>
      </c>
      <c r="C59" s="37">
        <v>0.83</v>
      </c>
      <c r="D59" s="37">
        <v>6.0570000000000004</v>
      </c>
      <c r="E59" s="37">
        <v>12.262000000000002</v>
      </c>
      <c r="F59" s="37">
        <v>14.032999999999999</v>
      </c>
      <c r="G59" s="37">
        <v>0</v>
      </c>
      <c r="H59" s="37">
        <v>0.79800000000000004</v>
      </c>
      <c r="I59" s="37">
        <v>23.411999999999999</v>
      </c>
      <c r="J59" s="37">
        <v>145.65700000000001</v>
      </c>
      <c r="K59" s="37"/>
      <c r="L59" s="37"/>
      <c r="M59" s="37" t="s">
        <v>2</v>
      </c>
      <c r="N59" s="37">
        <v>0.66500000000000004</v>
      </c>
      <c r="O59" s="37">
        <v>7.4580000000000002</v>
      </c>
      <c r="P59" s="37">
        <v>11.488999999999999</v>
      </c>
      <c r="Q59" s="37">
        <v>16.744</v>
      </c>
      <c r="R59" s="37">
        <v>0</v>
      </c>
      <c r="S59" s="37">
        <v>0</v>
      </c>
      <c r="T59" s="37">
        <v>18.102</v>
      </c>
      <c r="U59" s="37">
        <v>98.823999999999998</v>
      </c>
      <c r="V59" s="37"/>
      <c r="W59" s="37"/>
      <c r="X59" s="37" t="s">
        <v>2</v>
      </c>
      <c r="Y59" s="37">
        <v>0</v>
      </c>
      <c r="Z59" s="37">
        <v>11.122</v>
      </c>
      <c r="AA59" s="37">
        <v>6.8609999999999998</v>
      </c>
      <c r="AB59" s="37">
        <v>17.676000000000002</v>
      </c>
      <c r="AC59" s="37">
        <v>0</v>
      </c>
      <c r="AD59" s="37">
        <v>0</v>
      </c>
      <c r="AE59" s="37">
        <v>25.798999999999999</v>
      </c>
      <c r="AF59" s="37">
        <v>161.65100000000001</v>
      </c>
      <c r="AG59" s="1"/>
      <c r="AH59" s="1"/>
      <c r="AI59" s="1"/>
      <c r="AJ59" s="7" t="s">
        <v>2</v>
      </c>
      <c r="AK59" s="8">
        <f>AVERAGE(C59:J59)</f>
        <v>25.381125000000001</v>
      </c>
      <c r="AL59" s="8">
        <f>AVERAGE(N59:U59)</f>
        <v>19.160249999999998</v>
      </c>
      <c r="AM59" s="15">
        <f>AVERAGE(Y59:AF59)</f>
        <v>27.888625000000001</v>
      </c>
    </row>
    <row r="60" spans="1:39" x14ac:dyDescent="0.25">
      <c r="A60" s="14" t="s">
        <v>18</v>
      </c>
      <c r="B60" s="1" t="s">
        <v>1</v>
      </c>
      <c r="C60" s="37">
        <v>0.63200000000000001</v>
      </c>
      <c r="D60" s="37">
        <v>26.87</v>
      </c>
      <c r="E60" s="37">
        <v>0</v>
      </c>
      <c r="F60" s="37">
        <v>6.7170000000000005</v>
      </c>
      <c r="G60" s="37">
        <v>1.4630000000000001</v>
      </c>
      <c r="H60" s="37">
        <v>4.9180000000000001</v>
      </c>
      <c r="I60" s="37">
        <v>21.161999999999999</v>
      </c>
      <c r="J60" s="37">
        <v>17.190999999999999</v>
      </c>
      <c r="K60" s="37"/>
      <c r="L60" s="37"/>
      <c r="M60" s="37" t="s">
        <v>1</v>
      </c>
      <c r="N60" s="37">
        <v>0</v>
      </c>
      <c r="O60" s="37">
        <v>31.967000000000002</v>
      </c>
      <c r="P60" s="37">
        <v>0</v>
      </c>
      <c r="Q60" s="37">
        <v>7.1239999999999997</v>
      </c>
      <c r="R60" s="37">
        <v>0</v>
      </c>
      <c r="S60" s="37">
        <v>4.0590000000000002</v>
      </c>
      <c r="T60" s="37">
        <v>22.648</v>
      </c>
      <c r="U60" s="37">
        <v>6.9649999999999999</v>
      </c>
      <c r="V60" s="37"/>
      <c r="W60" s="37"/>
      <c r="X60" s="37" t="s">
        <v>1</v>
      </c>
      <c r="Y60" s="37">
        <v>0</v>
      </c>
      <c r="Z60" s="37">
        <v>44.521000000000001</v>
      </c>
      <c r="AA60" s="37">
        <v>0</v>
      </c>
      <c r="AB60" s="37">
        <v>7.8890000000000002</v>
      </c>
      <c r="AC60" s="37">
        <v>0</v>
      </c>
      <c r="AD60" s="37">
        <v>4.5250000000000004</v>
      </c>
      <c r="AE60" s="37">
        <v>29.611999999999998</v>
      </c>
      <c r="AF60" s="37">
        <v>11.265000000000001</v>
      </c>
      <c r="AG60" s="1"/>
      <c r="AH60" s="1"/>
      <c r="AI60" s="1"/>
      <c r="AJ60" s="7" t="s">
        <v>1</v>
      </c>
      <c r="AK60" s="8">
        <f>AVERAGE(C60:J60)</f>
        <v>9.8691250000000004</v>
      </c>
      <c r="AL60" s="8">
        <f>AVERAGE(N60:U60)</f>
        <v>9.0953750000000007</v>
      </c>
      <c r="AM60" s="15">
        <f>AVERAGE(Y60:AF60)</f>
        <v>12.2265</v>
      </c>
    </row>
    <row r="61" spans="1:39" x14ac:dyDescent="0.25">
      <c r="A61" s="14" t="s">
        <v>18</v>
      </c>
      <c r="B61" s="1" t="s">
        <v>3</v>
      </c>
      <c r="C61" s="37">
        <v>0.63200000000000001</v>
      </c>
      <c r="D61" s="37">
        <v>12.154999999999999</v>
      </c>
      <c r="E61" s="37">
        <v>0</v>
      </c>
      <c r="F61" s="37">
        <v>7.782</v>
      </c>
      <c r="G61" s="37">
        <v>0</v>
      </c>
      <c r="H61" s="37">
        <v>4.1539999999999999</v>
      </c>
      <c r="I61" s="37">
        <v>31.113</v>
      </c>
      <c r="J61" s="37">
        <v>5.2959999999999994</v>
      </c>
      <c r="K61" s="37"/>
      <c r="L61" s="37"/>
      <c r="M61" s="37" t="s">
        <v>3</v>
      </c>
      <c r="N61" s="37">
        <v>0</v>
      </c>
      <c r="O61" s="37">
        <v>11.055</v>
      </c>
      <c r="P61" s="37">
        <v>0</v>
      </c>
      <c r="Q61" s="37">
        <v>10.154</v>
      </c>
      <c r="R61" s="37">
        <v>0</v>
      </c>
      <c r="S61" s="37">
        <v>1.8959999999999999</v>
      </c>
      <c r="T61" s="37">
        <v>21.756999999999998</v>
      </c>
      <c r="U61" s="37">
        <v>2.2999999999999998</v>
      </c>
      <c r="V61" s="37"/>
      <c r="W61" s="37"/>
      <c r="X61" s="37" t="s">
        <v>3</v>
      </c>
      <c r="Y61" s="37">
        <v>0</v>
      </c>
      <c r="Z61" s="37">
        <v>14.684000000000001</v>
      </c>
      <c r="AA61" s="37">
        <v>0</v>
      </c>
      <c r="AB61" s="37">
        <v>9.7200000000000006</v>
      </c>
      <c r="AC61" s="37">
        <v>0</v>
      </c>
      <c r="AD61" s="37">
        <v>6.2569999999999997</v>
      </c>
      <c r="AE61" s="37">
        <v>20.981000000000002</v>
      </c>
      <c r="AF61" s="37">
        <v>3.0329999999999999</v>
      </c>
      <c r="AG61" s="1"/>
      <c r="AH61" s="1"/>
      <c r="AI61" s="1"/>
      <c r="AJ61" s="7" t="s">
        <v>3</v>
      </c>
      <c r="AK61" s="8">
        <f>AVERAGE(C61:J61)</f>
        <v>7.6414999999999997</v>
      </c>
      <c r="AL61" s="8">
        <f>AVERAGE(N61:U61)</f>
        <v>5.895249999999999</v>
      </c>
      <c r="AM61" s="15">
        <f>AVERAGE(Y61:AF61)</f>
        <v>6.8343750000000005</v>
      </c>
    </row>
    <row r="62" spans="1:39" x14ac:dyDescent="0.25">
      <c r="A62" s="14" t="s">
        <v>18</v>
      </c>
      <c r="B62" s="1" t="s">
        <v>0</v>
      </c>
      <c r="C62" s="37">
        <v>0.36499999999999999</v>
      </c>
      <c r="D62" s="37">
        <v>11.472000000000001</v>
      </c>
      <c r="E62" s="37">
        <v>22.003</v>
      </c>
      <c r="F62" s="37">
        <v>0.56499999999999995</v>
      </c>
      <c r="G62" s="37">
        <v>0</v>
      </c>
      <c r="H62" s="37">
        <v>0.53100000000000003</v>
      </c>
      <c r="I62" s="37">
        <v>0</v>
      </c>
      <c r="J62" s="37">
        <v>3.899</v>
      </c>
      <c r="K62" s="37"/>
      <c r="L62" s="37"/>
      <c r="M62" s="37" t="s">
        <v>0</v>
      </c>
      <c r="N62" s="37">
        <v>0</v>
      </c>
      <c r="O62" s="37">
        <v>12.053999999999998</v>
      </c>
      <c r="P62" s="37">
        <v>14.152999999999999</v>
      </c>
      <c r="Q62" s="37">
        <v>0.66600000000000004</v>
      </c>
      <c r="R62" s="37">
        <v>0.56499999999999995</v>
      </c>
      <c r="S62" s="37">
        <v>0</v>
      </c>
      <c r="T62" s="37">
        <v>0</v>
      </c>
      <c r="U62" s="37">
        <v>0</v>
      </c>
      <c r="V62" s="37"/>
      <c r="W62" s="37"/>
      <c r="X62" s="37" t="s">
        <v>0</v>
      </c>
      <c r="Y62" s="37">
        <v>0</v>
      </c>
      <c r="Z62" s="37">
        <v>8.5909999999999993</v>
      </c>
      <c r="AA62" s="37">
        <v>26.771999999999998</v>
      </c>
      <c r="AB62" s="37">
        <v>1.464</v>
      </c>
      <c r="AC62" s="37">
        <v>4.9240000000000004</v>
      </c>
      <c r="AD62" s="37">
        <v>0</v>
      </c>
      <c r="AE62" s="37">
        <v>0</v>
      </c>
      <c r="AF62" s="37">
        <v>0</v>
      </c>
      <c r="AG62" s="1"/>
      <c r="AH62" s="1"/>
      <c r="AI62" s="1"/>
      <c r="AJ62" s="7" t="s">
        <v>0</v>
      </c>
      <c r="AK62" s="8">
        <f>AVERAGE(C62:J62)</f>
        <v>4.8543750000000001</v>
      </c>
      <c r="AL62" s="8">
        <f>AVERAGE(N62:U62)</f>
        <v>3.4297499999999999</v>
      </c>
      <c r="AM62" s="15">
        <f>AVERAGE(Y62:AF62)</f>
        <v>5.2188749999999997</v>
      </c>
    </row>
    <row r="63" spans="1:39" x14ac:dyDescent="0.25">
      <c r="A63" s="14"/>
      <c r="B63" s="1"/>
      <c r="C63" s="37"/>
      <c r="D63" s="37"/>
      <c r="E63" s="37"/>
      <c r="F63" s="37"/>
      <c r="G63" s="37"/>
      <c r="H63" s="37"/>
      <c r="I63" s="37"/>
      <c r="J63" s="37"/>
      <c r="K63" s="37"/>
      <c r="L63" s="37"/>
      <c r="M63" s="37"/>
      <c r="N63" s="37"/>
      <c r="O63" s="37"/>
      <c r="P63" s="37"/>
      <c r="Q63" s="37"/>
      <c r="R63" s="37"/>
      <c r="S63" s="37"/>
      <c r="T63" s="37"/>
      <c r="U63" s="37"/>
      <c r="V63" s="37"/>
      <c r="W63" s="37"/>
      <c r="X63" s="37"/>
      <c r="Y63" s="37"/>
      <c r="Z63" s="37"/>
      <c r="AA63" s="37"/>
      <c r="AB63" s="37"/>
      <c r="AC63" s="37"/>
      <c r="AD63" s="37"/>
      <c r="AE63" s="37"/>
      <c r="AF63" s="37"/>
      <c r="AG63" s="1"/>
      <c r="AH63" s="1"/>
      <c r="AI63" s="1"/>
      <c r="AJ63" s="1"/>
      <c r="AK63" s="1"/>
      <c r="AL63" s="1"/>
      <c r="AM63" s="16"/>
    </row>
    <row r="64" spans="1:39" x14ac:dyDescent="0.25">
      <c r="A64" s="20" t="s">
        <v>63</v>
      </c>
      <c r="B64" s="1"/>
      <c r="C64" s="37" t="s">
        <v>51</v>
      </c>
      <c r="D64" s="37" t="s">
        <v>52</v>
      </c>
      <c r="E64" s="37" t="s">
        <v>55</v>
      </c>
      <c r="F64" s="37" t="s">
        <v>56</v>
      </c>
      <c r="G64" s="37" t="s">
        <v>58</v>
      </c>
      <c r="H64" s="37" t="s">
        <v>61</v>
      </c>
      <c r="I64" s="37" t="s">
        <v>64</v>
      </c>
      <c r="J64" s="37" t="s">
        <v>65</v>
      </c>
      <c r="K64" s="37"/>
      <c r="L64" s="37"/>
      <c r="M64" s="39"/>
      <c r="N64" s="37"/>
      <c r="O64" s="37"/>
      <c r="P64" s="37"/>
      <c r="Q64" s="37"/>
      <c r="R64" s="37"/>
      <c r="S64" s="37"/>
      <c r="T64" s="37"/>
      <c r="U64" s="37"/>
      <c r="V64" s="37"/>
      <c r="W64" s="37"/>
      <c r="X64" s="39"/>
      <c r="Y64" s="37"/>
      <c r="Z64" s="37"/>
      <c r="AA64" s="37"/>
      <c r="AB64" s="37"/>
      <c r="AC64" s="37"/>
      <c r="AD64" s="37"/>
      <c r="AE64" s="37"/>
      <c r="AF64" s="37"/>
      <c r="AG64" s="1"/>
      <c r="AH64" s="1"/>
      <c r="AI64" s="1"/>
      <c r="AJ64" s="1"/>
      <c r="AK64" s="1"/>
      <c r="AL64" s="1"/>
      <c r="AM64" s="16"/>
    </row>
    <row r="65" spans="1:39" x14ac:dyDescent="0.25">
      <c r="A65" s="14" t="s">
        <v>18</v>
      </c>
      <c r="B65" s="1" t="s">
        <v>2</v>
      </c>
      <c r="C65" s="37">
        <f t="shared" ref="C65:J68" si="4">AVERAGE(C59,N59,Y59)</f>
        <v>0.49833333333333335</v>
      </c>
      <c r="D65" s="37">
        <f t="shared" si="4"/>
        <v>8.2123333333333335</v>
      </c>
      <c r="E65" s="37">
        <f t="shared" si="4"/>
        <v>10.204000000000001</v>
      </c>
      <c r="F65" s="37">
        <f t="shared" si="4"/>
        <v>16.151</v>
      </c>
      <c r="G65" s="37">
        <f t="shared" si="4"/>
        <v>0</v>
      </c>
      <c r="H65" s="37">
        <f t="shared" si="4"/>
        <v>0.26600000000000001</v>
      </c>
      <c r="I65" s="37">
        <f t="shared" si="4"/>
        <v>22.437666666666662</v>
      </c>
      <c r="J65" s="37">
        <f t="shared" si="4"/>
        <v>135.37733333333333</v>
      </c>
      <c r="K65" s="37"/>
      <c r="L65" s="37"/>
      <c r="M65" s="37"/>
      <c r="N65" s="37"/>
      <c r="O65" s="37"/>
      <c r="P65" s="37"/>
      <c r="Q65" s="37"/>
      <c r="R65" s="37"/>
      <c r="S65" s="37"/>
      <c r="T65" s="37"/>
      <c r="U65" s="37"/>
      <c r="V65" s="37"/>
      <c r="W65" s="37"/>
      <c r="X65" s="37"/>
      <c r="Y65" s="37"/>
      <c r="Z65" s="37"/>
      <c r="AA65" s="37"/>
      <c r="AB65" s="37"/>
      <c r="AC65" s="37"/>
      <c r="AD65" s="37"/>
      <c r="AE65" s="37"/>
      <c r="AF65" s="37"/>
      <c r="AG65" s="1"/>
      <c r="AH65" s="1"/>
      <c r="AI65" s="1"/>
      <c r="AJ65" s="1"/>
      <c r="AK65" s="1"/>
      <c r="AL65" s="1"/>
      <c r="AM65" s="16"/>
    </row>
    <row r="66" spans="1:39" x14ac:dyDescent="0.25">
      <c r="A66" s="14" t="s">
        <v>18</v>
      </c>
      <c r="B66" s="1" t="s">
        <v>1</v>
      </c>
      <c r="C66" s="37">
        <f t="shared" si="4"/>
        <v>0.21066666666666667</v>
      </c>
      <c r="D66" s="37">
        <f t="shared" si="4"/>
        <v>34.452666666666666</v>
      </c>
      <c r="E66" s="37">
        <f t="shared" si="4"/>
        <v>0</v>
      </c>
      <c r="F66" s="37">
        <f t="shared" si="4"/>
        <v>7.2433333333333332</v>
      </c>
      <c r="G66" s="37">
        <f t="shared" si="4"/>
        <v>0.48766666666666669</v>
      </c>
      <c r="H66" s="37">
        <f t="shared" si="4"/>
        <v>4.5006666666666666</v>
      </c>
      <c r="I66" s="37">
        <f t="shared" si="4"/>
        <v>24.474</v>
      </c>
      <c r="J66" s="37">
        <f t="shared" si="4"/>
        <v>11.807</v>
      </c>
      <c r="K66" s="37"/>
      <c r="L66" s="37"/>
      <c r="M66" s="37"/>
      <c r="N66" s="37"/>
      <c r="O66" s="37"/>
      <c r="P66" s="37"/>
      <c r="Q66" s="37"/>
      <c r="R66" s="37"/>
      <c r="S66" s="37"/>
      <c r="T66" s="37"/>
      <c r="U66" s="37"/>
      <c r="V66" s="37"/>
      <c r="W66" s="37"/>
      <c r="X66" s="37"/>
      <c r="Y66" s="37"/>
      <c r="Z66" s="37"/>
      <c r="AA66" s="37"/>
      <c r="AB66" s="37"/>
      <c r="AC66" s="37"/>
      <c r="AD66" s="37"/>
      <c r="AE66" s="37"/>
      <c r="AF66" s="37"/>
      <c r="AG66" s="1"/>
      <c r="AH66" s="1"/>
      <c r="AI66" s="1"/>
      <c r="AJ66" s="1"/>
      <c r="AK66" s="1"/>
      <c r="AL66" s="1"/>
      <c r="AM66" s="16"/>
    </row>
    <row r="67" spans="1:39" x14ac:dyDescent="0.25">
      <c r="A67" s="14" t="s">
        <v>18</v>
      </c>
      <c r="B67" s="1" t="s">
        <v>3</v>
      </c>
      <c r="C67" s="37">
        <f t="shared" si="4"/>
        <v>0.21066666666666667</v>
      </c>
      <c r="D67" s="37">
        <f t="shared" si="4"/>
        <v>12.631333333333336</v>
      </c>
      <c r="E67" s="37">
        <f t="shared" si="4"/>
        <v>0</v>
      </c>
      <c r="F67" s="37">
        <f t="shared" si="4"/>
        <v>9.2186666666666657</v>
      </c>
      <c r="G67" s="37">
        <f t="shared" si="4"/>
        <v>0</v>
      </c>
      <c r="H67" s="37">
        <f t="shared" si="4"/>
        <v>4.1023333333333332</v>
      </c>
      <c r="I67" s="37">
        <f t="shared" si="4"/>
        <v>24.617000000000001</v>
      </c>
      <c r="J67" s="37">
        <f t="shared" si="4"/>
        <v>3.5429999999999997</v>
      </c>
      <c r="K67" s="37"/>
      <c r="L67" s="37"/>
      <c r="M67" s="37"/>
      <c r="N67" s="37"/>
      <c r="O67" s="37"/>
      <c r="P67" s="37"/>
      <c r="Q67" s="37"/>
      <c r="R67" s="37"/>
      <c r="S67" s="37"/>
      <c r="T67" s="37"/>
      <c r="U67" s="37"/>
      <c r="V67" s="37"/>
      <c r="W67" s="37"/>
      <c r="X67" s="37"/>
      <c r="Y67" s="37"/>
      <c r="Z67" s="37"/>
      <c r="AA67" s="37"/>
      <c r="AB67" s="37"/>
      <c r="AC67" s="37"/>
      <c r="AD67" s="37"/>
      <c r="AE67" s="37"/>
      <c r="AF67" s="37"/>
      <c r="AG67" s="1"/>
      <c r="AH67" s="1"/>
      <c r="AI67" s="1"/>
      <c r="AJ67" s="1"/>
      <c r="AK67" s="1"/>
      <c r="AL67" s="1"/>
      <c r="AM67" s="16"/>
    </row>
    <row r="68" spans="1:39" ht="15.75" thickBot="1" x14ac:dyDescent="0.3">
      <c r="A68" s="17" t="s">
        <v>18</v>
      </c>
      <c r="B68" s="18" t="s">
        <v>0</v>
      </c>
      <c r="C68" s="38">
        <f t="shared" si="4"/>
        <v>0.12166666666666666</v>
      </c>
      <c r="D68" s="38">
        <f t="shared" si="4"/>
        <v>10.705666666666666</v>
      </c>
      <c r="E68" s="38">
        <f t="shared" si="4"/>
        <v>20.975999999999999</v>
      </c>
      <c r="F68" s="38">
        <f t="shared" si="4"/>
        <v>0.89833333333333332</v>
      </c>
      <c r="G68" s="38">
        <f t="shared" si="4"/>
        <v>1.829666666666667</v>
      </c>
      <c r="H68" s="38">
        <f t="shared" si="4"/>
        <v>0.17700000000000002</v>
      </c>
      <c r="I68" s="38">
        <f t="shared" si="4"/>
        <v>0</v>
      </c>
      <c r="J68" s="38">
        <f t="shared" si="4"/>
        <v>1.2996666666666667</v>
      </c>
      <c r="K68" s="38"/>
      <c r="L68" s="38"/>
      <c r="M68" s="38"/>
      <c r="N68" s="38"/>
      <c r="O68" s="38"/>
      <c r="P68" s="38"/>
      <c r="Q68" s="38"/>
      <c r="R68" s="38"/>
      <c r="S68" s="38"/>
      <c r="T68" s="38"/>
      <c r="U68" s="38"/>
      <c r="V68" s="38"/>
      <c r="W68" s="38"/>
      <c r="X68" s="38"/>
      <c r="Y68" s="38"/>
      <c r="Z68" s="38"/>
      <c r="AA68" s="38"/>
      <c r="AB68" s="38"/>
      <c r="AC68" s="38"/>
      <c r="AD68" s="38"/>
      <c r="AE68" s="38"/>
      <c r="AF68" s="38"/>
      <c r="AG68" s="18"/>
      <c r="AH68" s="18"/>
      <c r="AI68" s="18"/>
      <c r="AJ68" s="18"/>
      <c r="AK68" s="18"/>
      <c r="AL68" s="18"/>
      <c r="AM68" s="19"/>
    </row>
    <row r="69" spans="1:39" x14ac:dyDescent="0.25">
      <c r="A69" s="10"/>
      <c r="B69" s="10"/>
      <c r="C69" s="41"/>
      <c r="D69" s="41"/>
      <c r="E69" s="41"/>
      <c r="F69" s="41"/>
      <c r="G69" s="41"/>
      <c r="H69" s="41"/>
      <c r="I69" s="41"/>
      <c r="J69" s="41"/>
      <c r="K69" s="41"/>
      <c r="L69" s="41"/>
      <c r="M69" s="41"/>
      <c r="N69" s="41"/>
      <c r="O69" s="41"/>
      <c r="P69" s="41"/>
      <c r="Q69" s="41"/>
      <c r="R69" s="41"/>
      <c r="S69" s="41"/>
      <c r="T69" s="41"/>
      <c r="U69" s="41"/>
      <c r="V69" s="41"/>
      <c r="W69" s="41"/>
      <c r="X69" s="41"/>
      <c r="Y69" s="41"/>
      <c r="Z69" s="41"/>
      <c r="AA69" s="41"/>
      <c r="AB69" s="41"/>
      <c r="AC69" s="41"/>
      <c r="AD69" s="41"/>
      <c r="AE69" s="41"/>
      <c r="AF69" s="41"/>
      <c r="AG69" s="10"/>
      <c r="AH69" s="10"/>
      <c r="AI69" s="10"/>
      <c r="AJ69" s="10"/>
      <c r="AK69" s="10"/>
      <c r="AL69" s="10"/>
      <c r="AM69" s="10"/>
    </row>
    <row r="70" spans="1:39" x14ac:dyDescent="0.25">
      <c r="A70" s="1"/>
      <c r="B70" s="1"/>
      <c r="C70" s="37"/>
      <c r="D70" s="37"/>
      <c r="E70" s="37"/>
      <c r="F70" s="37"/>
      <c r="G70" s="37"/>
      <c r="H70" s="37"/>
      <c r="I70" s="37"/>
      <c r="J70" s="37"/>
      <c r="K70" s="37"/>
      <c r="L70" s="37"/>
      <c r="M70" s="37"/>
      <c r="N70" s="37"/>
      <c r="O70" s="37"/>
      <c r="P70" s="37"/>
      <c r="Q70" s="37"/>
      <c r="R70" s="37"/>
      <c r="S70" s="37"/>
      <c r="T70" s="37"/>
      <c r="U70" s="37"/>
      <c r="V70" s="37"/>
      <c r="W70" s="37"/>
      <c r="X70" s="37"/>
      <c r="Y70" s="37"/>
      <c r="Z70" s="37"/>
      <c r="AA70" s="37"/>
      <c r="AB70" s="37"/>
      <c r="AC70" s="37"/>
      <c r="AD70" s="37"/>
      <c r="AE70" s="37"/>
      <c r="AF70" s="37"/>
      <c r="AG70" s="1"/>
      <c r="AH70" s="1"/>
      <c r="AI70" s="1"/>
      <c r="AJ70" s="1"/>
      <c r="AK70" s="1"/>
      <c r="AL70" s="1"/>
      <c r="AM70" s="1"/>
    </row>
    <row r="71" spans="1:39" ht="15.75" thickBot="1" x14ac:dyDescent="0.3">
      <c r="A71" s="9"/>
      <c r="B71" s="9"/>
      <c r="C71" s="42"/>
      <c r="D71" s="42"/>
      <c r="E71" s="42"/>
      <c r="F71" s="42"/>
      <c r="G71" s="42"/>
      <c r="H71" s="42"/>
      <c r="I71" s="42"/>
      <c r="J71" s="42"/>
      <c r="K71" s="42"/>
      <c r="L71" s="42"/>
      <c r="M71" s="42"/>
      <c r="N71" s="42"/>
      <c r="O71" s="42"/>
      <c r="P71" s="42"/>
      <c r="Q71" s="42"/>
      <c r="R71" s="42"/>
      <c r="S71" s="42"/>
      <c r="T71" s="42"/>
      <c r="U71" s="42"/>
      <c r="V71" s="42"/>
      <c r="W71" s="42"/>
      <c r="X71" s="42"/>
      <c r="Y71" s="42"/>
      <c r="Z71" s="42"/>
      <c r="AA71" s="42"/>
      <c r="AB71" s="42"/>
      <c r="AC71" s="42"/>
      <c r="AD71" s="42"/>
      <c r="AE71" s="42"/>
      <c r="AF71" s="42"/>
      <c r="AG71" s="9"/>
      <c r="AH71" s="9"/>
      <c r="AI71" s="9"/>
      <c r="AJ71" s="9"/>
      <c r="AK71" s="9"/>
      <c r="AL71" s="9"/>
      <c r="AM71" s="9"/>
    </row>
    <row r="72" spans="1:39" x14ac:dyDescent="0.25">
      <c r="A72" s="21" t="s">
        <v>62</v>
      </c>
      <c r="B72" s="11" t="s">
        <v>46</v>
      </c>
      <c r="C72" s="36" t="s">
        <v>51</v>
      </c>
      <c r="D72" s="36" t="s">
        <v>52</v>
      </c>
      <c r="E72" s="36" t="s">
        <v>55</v>
      </c>
      <c r="F72" s="36" t="s">
        <v>56</v>
      </c>
      <c r="G72" s="36" t="s">
        <v>58</v>
      </c>
      <c r="H72" s="36" t="s">
        <v>61</v>
      </c>
      <c r="I72" s="36" t="s">
        <v>64</v>
      </c>
      <c r="J72" s="36" t="s">
        <v>65</v>
      </c>
      <c r="K72" s="36"/>
      <c r="L72" s="36"/>
      <c r="M72" s="36" t="s">
        <v>5</v>
      </c>
      <c r="N72" s="36" t="s">
        <v>30</v>
      </c>
      <c r="O72" s="36" t="s">
        <v>31</v>
      </c>
      <c r="P72" s="36" t="s">
        <v>32</v>
      </c>
      <c r="Q72" s="36" t="s">
        <v>33</v>
      </c>
      <c r="R72" s="36" t="s">
        <v>34</v>
      </c>
      <c r="S72" s="36" t="s">
        <v>35</v>
      </c>
      <c r="T72" s="36" t="s">
        <v>36</v>
      </c>
      <c r="U72" s="36" t="s">
        <v>37</v>
      </c>
      <c r="V72" s="36"/>
      <c r="W72" s="36"/>
      <c r="X72" s="36" t="s">
        <v>5</v>
      </c>
      <c r="Y72" s="36" t="s">
        <v>30</v>
      </c>
      <c r="Z72" s="36" t="s">
        <v>31</v>
      </c>
      <c r="AA72" s="36" t="s">
        <v>32</v>
      </c>
      <c r="AB72" s="36" t="s">
        <v>33</v>
      </c>
      <c r="AC72" s="36" t="s">
        <v>34</v>
      </c>
      <c r="AD72" s="36" t="s">
        <v>35</v>
      </c>
      <c r="AE72" s="36" t="s">
        <v>36</v>
      </c>
      <c r="AF72" s="36" t="s">
        <v>37</v>
      </c>
      <c r="AG72" s="11"/>
      <c r="AH72" s="11"/>
      <c r="AI72" s="11"/>
      <c r="AJ72" s="12" t="s">
        <v>49</v>
      </c>
      <c r="AK72" s="12" t="s">
        <v>46</v>
      </c>
      <c r="AL72" s="12" t="s">
        <v>47</v>
      </c>
      <c r="AM72" s="13" t="s">
        <v>48</v>
      </c>
    </row>
    <row r="73" spans="1:39" x14ac:dyDescent="0.25">
      <c r="A73" s="14" t="s">
        <v>17</v>
      </c>
      <c r="B73" s="1" t="s">
        <v>2</v>
      </c>
      <c r="C73" s="37">
        <v>1.555880478386383E-2</v>
      </c>
      <c r="D73" s="37">
        <v>5.5523471660754067E-2</v>
      </c>
      <c r="E73" s="37">
        <v>0.11664875046376014</v>
      </c>
      <c r="F73" s="37">
        <v>0.1853936295298112</v>
      </c>
      <c r="G73" s="37">
        <v>0</v>
      </c>
      <c r="H73" s="37">
        <v>1.4620204463009785E-2</v>
      </c>
      <c r="I73" s="37">
        <v>0.47476324701397193</v>
      </c>
      <c r="J73" s="37">
        <v>0.37377083675480383</v>
      </c>
      <c r="K73" s="37"/>
      <c r="L73" s="37"/>
      <c r="M73" s="37" t="s">
        <v>2</v>
      </c>
      <c r="N73" s="37">
        <v>1.2449686417672939E-2</v>
      </c>
      <c r="O73" s="37">
        <v>4.521836139523322E-2</v>
      </c>
      <c r="P73" s="37">
        <v>0.10991313332312873</v>
      </c>
      <c r="Q73" s="37">
        <v>0.2209816420530282</v>
      </c>
      <c r="R73" s="37">
        <v>0</v>
      </c>
      <c r="S73" s="37">
        <v>0</v>
      </c>
      <c r="T73" s="37">
        <v>0.35613527710558934</v>
      </c>
      <c r="U73" s="37">
        <v>0.25628896565317066</v>
      </c>
      <c r="V73" s="37"/>
      <c r="W73" s="37"/>
      <c r="X73" s="37" t="s">
        <v>2</v>
      </c>
      <c r="Y73" s="37">
        <v>0</v>
      </c>
      <c r="Z73" s="37">
        <v>9.0832618726775297E-2</v>
      </c>
      <c r="AA73" s="37">
        <v>8.3010695445966218E-2</v>
      </c>
      <c r="AB73" s="37">
        <v>0.23307576676600125</v>
      </c>
      <c r="AC73" s="37">
        <v>0</v>
      </c>
      <c r="AD73" s="37">
        <v>0</v>
      </c>
      <c r="AE73" s="37">
        <v>0.5257055527254203</v>
      </c>
      <c r="AF73" s="37">
        <v>0.41403430585330503</v>
      </c>
      <c r="AG73" s="1"/>
      <c r="AH73" s="1"/>
      <c r="AI73" s="1"/>
      <c r="AJ73" s="7" t="s">
        <v>2</v>
      </c>
      <c r="AK73" s="8">
        <f>AVERAGE(C73:J73)</f>
        <v>0.15453486808374683</v>
      </c>
      <c r="AL73" s="8">
        <f>AVERAGE(N73:U73)</f>
        <v>0.12512338324347788</v>
      </c>
      <c r="AM73" s="15">
        <f>AVERAGE(Y73:AF73)</f>
        <v>0.16833236743968349</v>
      </c>
    </row>
    <row r="74" spans="1:39" x14ac:dyDescent="0.25">
      <c r="A74" s="14" t="s">
        <v>17</v>
      </c>
      <c r="B74" s="1" t="s">
        <v>1</v>
      </c>
      <c r="C74" s="37">
        <v>1.1084996667485178E-2</v>
      </c>
      <c r="D74" s="37">
        <v>0.20644933270842775</v>
      </c>
      <c r="E74" s="37">
        <v>0</v>
      </c>
      <c r="F74" s="37">
        <v>8.5974298586934256E-2</v>
      </c>
      <c r="G74" s="37">
        <v>1.5134274010013654E-2</v>
      </c>
      <c r="H74" s="37">
        <v>7.8939342867690721E-2</v>
      </c>
      <c r="I74" s="37">
        <v>0.36290364069761455</v>
      </c>
      <c r="J74" s="37">
        <v>9.2864589804396089E-2</v>
      </c>
      <c r="K74" s="37"/>
      <c r="L74" s="37"/>
      <c r="M74" s="37" t="s">
        <v>1</v>
      </c>
      <c r="N74" s="37">
        <v>0</v>
      </c>
      <c r="O74" s="37">
        <v>0.17682134224252852</v>
      </c>
      <c r="P74" s="37">
        <v>0</v>
      </c>
      <c r="Q74" s="37">
        <v>9.086155219692621E-2</v>
      </c>
      <c r="R74" s="37">
        <v>0</v>
      </c>
      <c r="S74" s="37">
        <v>6.451971833224715E-2</v>
      </c>
      <c r="T74" s="37">
        <v>0.4455724094512975</v>
      </c>
      <c r="U74" s="37">
        <v>3.8569094886064734E-2</v>
      </c>
      <c r="V74" s="37"/>
      <c r="W74" s="37"/>
      <c r="X74" s="37" t="s">
        <v>1</v>
      </c>
      <c r="Y74" s="37">
        <v>0</v>
      </c>
      <c r="Z74" s="37">
        <v>0.24781386546436221</v>
      </c>
      <c r="AA74" s="37">
        <v>0</v>
      </c>
      <c r="AB74" s="37">
        <v>0.10183033870301528</v>
      </c>
      <c r="AC74" s="37">
        <v>0</v>
      </c>
      <c r="AD74" s="37">
        <v>7.2427812279915488E-2</v>
      </c>
      <c r="AE74" s="37">
        <v>0.58564563020390403</v>
      </c>
      <c r="AF74" s="37">
        <v>6.512050038442195E-2</v>
      </c>
      <c r="AG74" s="1"/>
      <c r="AH74" s="1"/>
      <c r="AI74" s="1"/>
      <c r="AJ74" s="7" t="s">
        <v>1</v>
      </c>
      <c r="AK74" s="8">
        <f>AVERAGE(C74:J74)</f>
        <v>0.10666880941782027</v>
      </c>
      <c r="AL74" s="8">
        <f>AVERAGE(N74:U74)</f>
        <v>0.10204301463863301</v>
      </c>
      <c r="AM74" s="15">
        <f>AVERAGE(Y74:AF74)</f>
        <v>0.13410476837945237</v>
      </c>
    </row>
    <row r="75" spans="1:39" x14ac:dyDescent="0.25">
      <c r="A75" s="14" t="s">
        <v>17</v>
      </c>
      <c r="B75" s="1" t="s">
        <v>3</v>
      </c>
      <c r="C75" s="37">
        <v>1.1797868170023706E-2</v>
      </c>
      <c r="D75" s="37">
        <v>0.12058172871839132</v>
      </c>
      <c r="E75" s="37">
        <v>0</v>
      </c>
      <c r="F75" s="37">
        <v>0.10814792167544507</v>
      </c>
      <c r="G75" s="37">
        <v>0</v>
      </c>
      <c r="H75" s="37">
        <v>8.46338780000815E-2</v>
      </c>
      <c r="I75" s="37">
        <v>0.54618706551506213</v>
      </c>
      <c r="J75" s="37">
        <v>3.6694959293261734E-2</v>
      </c>
      <c r="K75" s="37"/>
      <c r="L75" s="37"/>
      <c r="M75" s="37" t="s">
        <v>3</v>
      </c>
      <c r="N75" s="37">
        <v>0</v>
      </c>
      <c r="O75" s="37">
        <v>7.1504340064421815E-2</v>
      </c>
      <c r="P75" s="37">
        <v>0</v>
      </c>
      <c r="Q75" s="37">
        <v>0.14056897625804662</v>
      </c>
      <c r="R75" s="37">
        <v>0</v>
      </c>
      <c r="S75" s="37">
        <v>3.913231925037667E-2</v>
      </c>
      <c r="T75" s="37">
        <v>0.39139742390443971</v>
      </c>
      <c r="U75" s="37">
        <v>1.6275120294367392E-2</v>
      </c>
      <c r="V75" s="37"/>
      <c r="W75" s="37"/>
      <c r="X75" s="37" t="s">
        <v>3</v>
      </c>
      <c r="Y75" s="37">
        <v>0</v>
      </c>
      <c r="Z75" s="37">
        <v>9.5408885943368035E-2</v>
      </c>
      <c r="AA75" s="37">
        <v>0</v>
      </c>
      <c r="AB75" s="37">
        <v>0.13587564303287855</v>
      </c>
      <c r="AC75" s="37">
        <v>0</v>
      </c>
      <c r="AD75" s="37">
        <v>0.12678824721377913</v>
      </c>
      <c r="AE75" s="37">
        <v>0.53584471970374159</v>
      </c>
      <c r="AF75" s="37">
        <v>2.1895755125613633E-2</v>
      </c>
      <c r="AG75" s="1"/>
      <c r="AH75" s="1"/>
      <c r="AI75" s="1"/>
      <c r="AJ75" s="7" t="s">
        <v>3</v>
      </c>
      <c r="AK75" s="8">
        <f>AVERAGE(C75:J75)</f>
        <v>0.11350542767153318</v>
      </c>
      <c r="AL75" s="8">
        <f>AVERAGE(N75:U75)</f>
        <v>8.2359772471456538E-2</v>
      </c>
      <c r="AM75" s="15">
        <f>AVERAGE(Y75:AF75)</f>
        <v>0.1144766563774226</v>
      </c>
    </row>
    <row r="76" spans="1:39" x14ac:dyDescent="0.25">
      <c r="A76" s="14" t="s">
        <v>17</v>
      </c>
      <c r="B76" s="1" t="s">
        <v>0</v>
      </c>
      <c r="C76" s="37">
        <v>7.7986453859795303E-3</v>
      </c>
      <c r="D76" s="37">
        <v>0.11651077054324976</v>
      </c>
      <c r="E76" s="37">
        <v>0.25905387585947065</v>
      </c>
      <c r="F76" s="37">
        <v>8.5737264601890763E-3</v>
      </c>
      <c r="G76" s="37">
        <v>0</v>
      </c>
      <c r="H76" s="37">
        <v>1.0908642685457198E-2</v>
      </c>
      <c r="I76" s="37">
        <v>0</v>
      </c>
      <c r="J76" s="37">
        <v>2.3924501905246944E-2</v>
      </c>
      <c r="K76" s="37"/>
      <c r="L76" s="37"/>
      <c r="M76" s="37" t="s">
        <v>0</v>
      </c>
      <c r="N76" s="37">
        <v>0</v>
      </c>
      <c r="O76" s="37">
        <v>7.9701664253267995E-2</v>
      </c>
      <c r="P76" s="37">
        <v>0.16651959573141317</v>
      </c>
      <c r="Q76" s="37">
        <v>1.000916755586949E-2</v>
      </c>
      <c r="R76" s="37">
        <v>1.1309952758427414E-2</v>
      </c>
      <c r="S76" s="37">
        <v>0</v>
      </c>
      <c r="T76" s="37">
        <v>0</v>
      </c>
      <c r="U76" s="37">
        <v>0</v>
      </c>
      <c r="V76" s="37"/>
      <c r="W76" s="37"/>
      <c r="X76" s="37" t="s">
        <v>0</v>
      </c>
      <c r="Y76" s="37">
        <v>0</v>
      </c>
      <c r="Z76" s="37">
        <v>5.9949478032713666E-2</v>
      </c>
      <c r="AA76" s="37">
        <v>0.31511299435028245</v>
      </c>
      <c r="AB76" s="37">
        <v>2.2337162997207855E-2</v>
      </c>
      <c r="AC76" s="37">
        <v>9.8962939143017931E-2</v>
      </c>
      <c r="AD76" s="37">
        <v>0</v>
      </c>
      <c r="AE76" s="37">
        <v>0</v>
      </c>
      <c r="AF76" s="37">
        <v>0</v>
      </c>
      <c r="AG76" s="1"/>
      <c r="AH76" s="1"/>
      <c r="AI76" s="1"/>
      <c r="AJ76" s="7" t="s">
        <v>0</v>
      </c>
      <c r="AK76" s="8">
        <f>AVERAGE(C76:J76)</f>
        <v>5.3346270354949141E-2</v>
      </c>
      <c r="AL76" s="8">
        <f>AVERAGE(N76:U76)</f>
        <v>3.3442547537372254E-2</v>
      </c>
      <c r="AM76" s="15">
        <f>AVERAGE(Y76:AF76)</f>
        <v>6.2045321815402732E-2</v>
      </c>
    </row>
    <row r="77" spans="1:39" x14ac:dyDescent="0.25">
      <c r="A77" s="14"/>
      <c r="B77" s="1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  <c r="P77" s="37"/>
      <c r="Q77" s="37"/>
      <c r="R77" s="37"/>
      <c r="S77" s="37"/>
      <c r="T77" s="37"/>
      <c r="U77" s="37"/>
      <c r="V77" s="37"/>
      <c r="W77" s="37"/>
      <c r="X77" s="37"/>
      <c r="Y77" s="37"/>
      <c r="Z77" s="37"/>
      <c r="AA77" s="37"/>
      <c r="AB77" s="37"/>
      <c r="AC77" s="37"/>
      <c r="AD77" s="37"/>
      <c r="AE77" s="37"/>
      <c r="AF77" s="37"/>
      <c r="AG77" s="1"/>
      <c r="AH77" s="1"/>
      <c r="AI77" s="1"/>
      <c r="AJ77" s="1"/>
      <c r="AK77" s="1"/>
      <c r="AL77" s="1"/>
      <c r="AM77" s="16"/>
    </row>
    <row r="78" spans="1:39" x14ac:dyDescent="0.25">
      <c r="A78" s="20" t="s">
        <v>63</v>
      </c>
      <c r="B78" s="1" t="s">
        <v>5</v>
      </c>
      <c r="C78" s="37" t="s">
        <v>38</v>
      </c>
      <c r="D78" s="37" t="s">
        <v>39</v>
      </c>
      <c r="E78" s="37" t="s">
        <v>40</v>
      </c>
      <c r="F78" s="37" t="s">
        <v>41</v>
      </c>
      <c r="G78" s="37" t="s">
        <v>42</v>
      </c>
      <c r="H78" s="37" t="s">
        <v>43</v>
      </c>
      <c r="I78" s="37" t="s">
        <v>44</v>
      </c>
      <c r="J78" s="37" t="s">
        <v>45</v>
      </c>
      <c r="K78" s="37"/>
      <c r="L78" s="37"/>
      <c r="M78" s="39"/>
      <c r="N78" s="37"/>
      <c r="O78" s="37"/>
      <c r="P78" s="37"/>
      <c r="Q78" s="37"/>
      <c r="R78" s="37"/>
      <c r="S78" s="37"/>
      <c r="T78" s="37"/>
      <c r="U78" s="37"/>
      <c r="V78" s="37"/>
      <c r="W78" s="37"/>
      <c r="X78" s="39"/>
      <c r="Y78" s="37"/>
      <c r="Z78" s="37"/>
      <c r="AA78" s="37"/>
      <c r="AB78" s="37"/>
      <c r="AC78" s="37"/>
      <c r="AD78" s="37"/>
      <c r="AE78" s="37"/>
      <c r="AF78" s="37"/>
      <c r="AG78" s="1"/>
      <c r="AH78" s="1"/>
      <c r="AI78" s="1"/>
      <c r="AJ78" s="1"/>
      <c r="AK78" s="1"/>
      <c r="AL78" s="1"/>
      <c r="AM78" s="16"/>
    </row>
    <row r="79" spans="1:39" x14ac:dyDescent="0.25">
      <c r="A79" s="14" t="s">
        <v>17</v>
      </c>
      <c r="B79" s="1" t="s">
        <v>2</v>
      </c>
      <c r="C79" s="37">
        <f t="shared" ref="C79:J82" si="5">(AVERAGE(C73,N73,Y73))*100</f>
        <v>0.93361637338455905</v>
      </c>
      <c r="D79" s="37">
        <f t="shared" si="5"/>
        <v>6.3858150594254193</v>
      </c>
      <c r="E79" s="37">
        <f t="shared" si="5"/>
        <v>10.319085974428504</v>
      </c>
      <c r="F79" s="37">
        <f t="shared" si="5"/>
        <v>21.315034611628022</v>
      </c>
      <c r="G79" s="37">
        <f t="shared" si="5"/>
        <v>0</v>
      </c>
      <c r="H79" s="37">
        <f t="shared" si="5"/>
        <v>0.48734014876699283</v>
      </c>
      <c r="I79" s="37">
        <f t="shared" si="5"/>
        <v>45.220135894832715</v>
      </c>
      <c r="J79" s="37">
        <f t="shared" si="5"/>
        <v>34.803136942042642</v>
      </c>
      <c r="K79" s="37"/>
      <c r="L79" s="37"/>
      <c r="M79" s="37"/>
      <c r="N79" s="37"/>
      <c r="O79" s="37"/>
      <c r="P79" s="37"/>
      <c r="Q79" s="37"/>
      <c r="R79" s="37"/>
      <c r="S79" s="37"/>
      <c r="T79" s="37"/>
      <c r="U79" s="37"/>
      <c r="V79" s="37"/>
      <c r="W79" s="37"/>
      <c r="X79" s="37"/>
      <c r="Y79" s="37"/>
      <c r="Z79" s="37"/>
      <c r="AA79" s="37"/>
      <c r="AB79" s="37"/>
      <c r="AC79" s="37"/>
      <c r="AD79" s="37"/>
      <c r="AE79" s="37"/>
      <c r="AF79" s="37"/>
      <c r="AG79" s="1"/>
      <c r="AH79" s="1"/>
      <c r="AI79" s="1"/>
      <c r="AJ79" s="1"/>
      <c r="AK79" s="1"/>
      <c r="AL79" s="1"/>
      <c r="AM79" s="16"/>
    </row>
    <row r="80" spans="1:39" x14ac:dyDescent="0.25">
      <c r="A80" s="14" t="s">
        <v>17</v>
      </c>
      <c r="B80" s="1" t="s">
        <v>1</v>
      </c>
      <c r="C80" s="37">
        <f t="shared" si="5"/>
        <v>0.36949988891617264</v>
      </c>
      <c r="D80" s="37">
        <f t="shared" si="5"/>
        <v>21.036151347177281</v>
      </c>
      <c r="E80" s="37">
        <f t="shared" si="5"/>
        <v>0</v>
      </c>
      <c r="F80" s="37">
        <f t="shared" si="5"/>
        <v>9.2888729828958567</v>
      </c>
      <c r="G80" s="37">
        <f t="shared" si="5"/>
        <v>0.50447580033378847</v>
      </c>
      <c r="H80" s="37">
        <f t="shared" si="5"/>
        <v>7.1962291159951119</v>
      </c>
      <c r="I80" s="37">
        <f t="shared" si="5"/>
        <v>46.470722678427201</v>
      </c>
      <c r="J80" s="37">
        <f t="shared" si="5"/>
        <v>6.5518061691627594</v>
      </c>
      <c r="K80" s="37"/>
      <c r="L80" s="37"/>
      <c r="M80" s="37"/>
      <c r="N80" s="37"/>
      <c r="O80" s="37"/>
      <c r="P80" s="37"/>
      <c r="Q80" s="37"/>
      <c r="R80" s="37"/>
      <c r="S80" s="37"/>
      <c r="T80" s="37"/>
      <c r="U80" s="37"/>
      <c r="V80" s="37"/>
      <c r="W80" s="37"/>
      <c r="X80" s="37"/>
      <c r="Y80" s="37"/>
      <c r="Z80" s="37"/>
      <c r="AA80" s="37"/>
      <c r="AB80" s="37"/>
      <c r="AC80" s="37"/>
      <c r="AD80" s="37"/>
      <c r="AE80" s="37"/>
      <c r="AF80" s="37"/>
      <c r="AG80" s="1"/>
      <c r="AH80" s="1"/>
      <c r="AI80" s="1"/>
      <c r="AJ80" s="1"/>
      <c r="AK80" s="1"/>
      <c r="AL80" s="1"/>
      <c r="AM80" s="16"/>
    </row>
    <row r="81" spans="1:39" x14ac:dyDescent="0.25">
      <c r="A81" s="14" t="s">
        <v>17</v>
      </c>
      <c r="B81" s="1" t="s">
        <v>3</v>
      </c>
      <c r="C81" s="37">
        <f t="shared" si="5"/>
        <v>0.39326227233412353</v>
      </c>
      <c r="D81" s="37">
        <f t="shared" si="5"/>
        <v>9.5831651575393728</v>
      </c>
      <c r="E81" s="37">
        <f t="shared" si="5"/>
        <v>0</v>
      </c>
      <c r="F81" s="37">
        <f t="shared" si="5"/>
        <v>12.819751365545676</v>
      </c>
      <c r="G81" s="37">
        <f t="shared" si="5"/>
        <v>0</v>
      </c>
      <c r="H81" s="37">
        <f t="shared" si="5"/>
        <v>8.3518148154745777</v>
      </c>
      <c r="I81" s="37">
        <f t="shared" si="5"/>
        <v>49.114306970774784</v>
      </c>
      <c r="J81" s="37">
        <f t="shared" si="5"/>
        <v>2.4955278237747587</v>
      </c>
      <c r="K81" s="37"/>
      <c r="L81" s="37"/>
      <c r="M81" s="37"/>
      <c r="N81" s="37"/>
      <c r="O81" s="37"/>
      <c r="P81" s="37"/>
      <c r="Q81" s="37"/>
      <c r="R81" s="37"/>
      <c r="S81" s="37"/>
      <c r="T81" s="37"/>
      <c r="U81" s="37"/>
      <c r="V81" s="37"/>
      <c r="W81" s="37"/>
      <c r="X81" s="37"/>
      <c r="Y81" s="37"/>
      <c r="Z81" s="37"/>
      <c r="AA81" s="37"/>
      <c r="AB81" s="37"/>
      <c r="AC81" s="37"/>
      <c r="AD81" s="37"/>
      <c r="AE81" s="37"/>
      <c r="AF81" s="37"/>
      <c r="AG81" s="1"/>
      <c r="AH81" s="1"/>
      <c r="AI81" s="1"/>
      <c r="AJ81" s="1"/>
      <c r="AK81" s="1"/>
      <c r="AL81" s="1"/>
      <c r="AM81" s="16"/>
    </row>
    <row r="82" spans="1:39" ht="15.75" thickBot="1" x14ac:dyDescent="0.3">
      <c r="A82" s="17" t="s">
        <v>17</v>
      </c>
      <c r="B82" s="18" t="s">
        <v>0</v>
      </c>
      <c r="C82" s="38">
        <f t="shared" si="5"/>
        <v>0.25995484619931769</v>
      </c>
      <c r="D82" s="38">
        <f t="shared" si="5"/>
        <v>8.5387304276410454</v>
      </c>
      <c r="E82" s="38">
        <f t="shared" si="5"/>
        <v>24.689548864705543</v>
      </c>
      <c r="F82" s="38">
        <f t="shared" si="5"/>
        <v>1.3640019004422141</v>
      </c>
      <c r="G82" s="38">
        <f t="shared" si="5"/>
        <v>3.6757630633815119</v>
      </c>
      <c r="H82" s="38">
        <f t="shared" si="5"/>
        <v>0.36362142284857324</v>
      </c>
      <c r="I82" s="38">
        <f t="shared" si="5"/>
        <v>0</v>
      </c>
      <c r="J82" s="38">
        <f t="shared" si="5"/>
        <v>0.79748339684156488</v>
      </c>
      <c r="K82" s="38"/>
      <c r="L82" s="38"/>
      <c r="M82" s="38"/>
      <c r="N82" s="38"/>
      <c r="O82" s="38"/>
      <c r="P82" s="38"/>
      <c r="Q82" s="38"/>
      <c r="R82" s="38"/>
      <c r="S82" s="38"/>
      <c r="T82" s="38"/>
      <c r="U82" s="38"/>
      <c r="V82" s="38"/>
      <c r="W82" s="38"/>
      <c r="X82" s="38"/>
      <c r="Y82" s="38"/>
      <c r="Z82" s="38"/>
      <c r="AA82" s="38"/>
      <c r="AB82" s="38"/>
      <c r="AC82" s="38"/>
      <c r="AD82" s="38"/>
      <c r="AE82" s="38"/>
      <c r="AF82" s="38"/>
      <c r="AG82" s="18"/>
      <c r="AH82" s="18"/>
      <c r="AI82" s="18"/>
      <c r="AJ82" s="18"/>
      <c r="AK82" s="18"/>
      <c r="AL82" s="18"/>
      <c r="AM82" s="19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7A5B29-84F1-423B-9C50-84F4D02BB627}">
  <dimension ref="A1:AT82"/>
  <sheetViews>
    <sheetView zoomScale="55" zoomScaleNormal="55" workbookViewId="0">
      <pane xSplit="1" topLeftCell="B1" activePane="topRight" state="frozen"/>
      <selection pane="topRight"/>
    </sheetView>
  </sheetViews>
  <sheetFormatPr defaultColWidth="9.140625" defaultRowHeight="15" x14ac:dyDescent="0.25"/>
  <cols>
    <col min="1" max="1" width="30.85546875" customWidth="1"/>
    <col min="2" max="2" width="13.7109375" customWidth="1"/>
    <col min="16" max="16" width="11.7109375" customWidth="1"/>
    <col min="17" max="17" width="12" bestFit="1" customWidth="1"/>
    <col min="21" max="21" width="12" bestFit="1" customWidth="1"/>
    <col min="30" max="30" width="13.85546875" customWidth="1"/>
    <col min="31" max="31" width="12" bestFit="1" customWidth="1"/>
  </cols>
  <sheetData>
    <row r="1" spans="1:46" ht="15.75" thickBot="1" x14ac:dyDescent="0.3"/>
    <row r="2" spans="1:46" x14ac:dyDescent="0.25">
      <c r="A2" s="21" t="s">
        <v>62</v>
      </c>
      <c r="B2" s="11" t="s">
        <v>46</v>
      </c>
      <c r="C2" s="11" t="s">
        <v>51</v>
      </c>
      <c r="D2" s="11" t="s">
        <v>52</v>
      </c>
      <c r="E2" s="11" t="s">
        <v>53</v>
      </c>
      <c r="F2" s="11" t="s">
        <v>54</v>
      </c>
      <c r="G2" s="11" t="s">
        <v>58</v>
      </c>
      <c r="H2" s="11" t="s">
        <v>60</v>
      </c>
      <c r="I2" s="11" t="s">
        <v>61</v>
      </c>
      <c r="J2" s="11" t="s">
        <v>65</v>
      </c>
      <c r="K2" s="11" t="s">
        <v>66</v>
      </c>
      <c r="L2" s="11" t="s">
        <v>67</v>
      </c>
      <c r="M2" s="11" t="s">
        <v>68</v>
      </c>
      <c r="N2" s="11"/>
      <c r="O2" s="11"/>
      <c r="P2" s="11" t="s">
        <v>47</v>
      </c>
      <c r="Q2" s="11" t="s">
        <v>51</v>
      </c>
      <c r="R2" s="11" t="s">
        <v>52</v>
      </c>
      <c r="S2" s="11" t="s">
        <v>53</v>
      </c>
      <c r="T2" s="11" t="s">
        <v>54</v>
      </c>
      <c r="U2" s="11" t="s">
        <v>58</v>
      </c>
      <c r="V2" s="11" t="s">
        <v>60</v>
      </c>
      <c r="W2" s="11" t="s">
        <v>61</v>
      </c>
      <c r="X2" s="11" t="s">
        <v>65</v>
      </c>
      <c r="Y2" s="11" t="s">
        <v>66</v>
      </c>
      <c r="Z2" s="11" t="s">
        <v>67</v>
      </c>
      <c r="AA2" s="11" t="s">
        <v>68</v>
      </c>
      <c r="AB2" s="11"/>
      <c r="AC2" s="11"/>
      <c r="AD2" s="11" t="s">
        <v>48</v>
      </c>
      <c r="AE2" s="11" t="s">
        <v>51</v>
      </c>
      <c r="AF2" s="11" t="s">
        <v>52</v>
      </c>
      <c r="AG2" s="11" t="s">
        <v>53</v>
      </c>
      <c r="AH2" s="11" t="s">
        <v>54</v>
      </c>
      <c r="AI2" s="11" t="s">
        <v>58</v>
      </c>
      <c r="AJ2" s="11" t="s">
        <v>60</v>
      </c>
      <c r="AK2" s="11" t="s">
        <v>61</v>
      </c>
      <c r="AL2" s="11" t="s">
        <v>65</v>
      </c>
      <c r="AM2" s="11" t="s">
        <v>66</v>
      </c>
      <c r="AN2" s="11" t="s">
        <v>67</v>
      </c>
      <c r="AO2" s="11" t="s">
        <v>68</v>
      </c>
      <c r="AP2" s="11"/>
      <c r="AQ2" s="12" t="s">
        <v>49</v>
      </c>
      <c r="AR2" s="12" t="s">
        <v>46</v>
      </c>
      <c r="AS2" s="12" t="s">
        <v>47</v>
      </c>
      <c r="AT2" s="13" t="s">
        <v>48</v>
      </c>
    </row>
    <row r="3" spans="1:46" x14ac:dyDescent="0.25">
      <c r="A3" s="14" t="s">
        <v>28</v>
      </c>
      <c r="B3" s="1" t="s">
        <v>2</v>
      </c>
      <c r="C3" s="37">
        <v>100.91048377155136</v>
      </c>
      <c r="D3" s="37">
        <v>109.61094465655985</v>
      </c>
      <c r="E3" s="37">
        <v>52.983163477428441</v>
      </c>
      <c r="F3" s="37">
        <v>99.14564451884776</v>
      </c>
      <c r="G3" s="37">
        <v>103.71160262804857</v>
      </c>
      <c r="H3" s="37">
        <v>63.414125520156972</v>
      </c>
      <c r="I3" s="37">
        <v>109.81144967381934</v>
      </c>
      <c r="J3" s="37">
        <v>80.769292651925113</v>
      </c>
      <c r="K3" s="37">
        <v>111.05906529064234</v>
      </c>
      <c r="L3" s="37">
        <v>31.152276145234058</v>
      </c>
      <c r="M3" s="37">
        <v>94.182582793061158</v>
      </c>
      <c r="N3" s="37"/>
      <c r="O3" s="37"/>
      <c r="P3" s="37" t="s">
        <v>2</v>
      </c>
      <c r="Q3" s="37">
        <v>102.87073095082192</v>
      </c>
      <c r="R3" s="37">
        <v>100.92684863969787</v>
      </c>
      <c r="S3" s="37">
        <v>45.701643821688208</v>
      </c>
      <c r="T3" s="37">
        <v>98.034905701850789</v>
      </c>
      <c r="U3" s="37">
        <v>101.53395409924397</v>
      </c>
      <c r="V3" s="37">
        <v>61.112562026638813</v>
      </c>
      <c r="W3" s="37">
        <v>109.14430214536257</v>
      </c>
      <c r="X3" s="37">
        <v>76.735341260045672</v>
      </c>
      <c r="Y3" s="37">
        <v>112.68878879034895</v>
      </c>
      <c r="Z3" s="37">
        <v>30.327898098262388</v>
      </c>
      <c r="AA3" s="37">
        <v>92.93193717277488</v>
      </c>
      <c r="AB3" s="37"/>
      <c r="AC3" s="37"/>
      <c r="AD3" s="37" t="s">
        <v>2</v>
      </c>
      <c r="AE3" s="37">
        <v>96.732817900024941</v>
      </c>
      <c r="AF3" s="37">
        <v>97.845736667670991</v>
      </c>
      <c r="AG3" s="37">
        <v>42.573947713042045</v>
      </c>
      <c r="AH3" s="37">
        <v>93.758411340730348</v>
      </c>
      <c r="AI3" s="37">
        <v>95.058032666351551</v>
      </c>
      <c r="AJ3" s="37">
        <v>54.885233187668724</v>
      </c>
      <c r="AK3" s="37">
        <v>103.31099128156023</v>
      </c>
      <c r="AL3" s="37">
        <v>76.452093331126918</v>
      </c>
      <c r="AM3" s="37">
        <v>105.97902206729121</v>
      </c>
      <c r="AN3" s="37">
        <v>28.877691686076915</v>
      </c>
      <c r="AO3" s="37">
        <v>88.192279851683338</v>
      </c>
      <c r="AP3" s="1"/>
      <c r="AQ3" s="7" t="s">
        <v>2</v>
      </c>
      <c r="AR3" s="8">
        <f>AVERAGE(C3:M3)</f>
        <v>86.977330102479542</v>
      </c>
      <c r="AS3" s="8">
        <f>AVERAGE(Q3:AA3)</f>
        <v>84.728082973339625</v>
      </c>
      <c r="AT3" s="15">
        <f>AVERAGE(AE3:AO3)</f>
        <v>80.333296153929737</v>
      </c>
    </row>
    <row r="4" spans="1:46" x14ac:dyDescent="0.25">
      <c r="A4" s="14" t="s">
        <v>28</v>
      </c>
      <c r="B4" s="1" t="s">
        <v>1</v>
      </c>
      <c r="C4" s="37">
        <v>94.139229506613873</v>
      </c>
      <c r="D4" s="37">
        <v>88.294796036163703</v>
      </c>
      <c r="E4" s="37">
        <v>61.924229159806281</v>
      </c>
      <c r="F4" s="37">
        <v>103.11543592560622</v>
      </c>
      <c r="G4" s="37">
        <v>98.692534795444942</v>
      </c>
      <c r="H4" s="37">
        <v>66.331032335080707</v>
      </c>
      <c r="I4" s="37">
        <v>106.13207547169812</v>
      </c>
      <c r="J4" s="37">
        <v>81.295359725259246</v>
      </c>
      <c r="K4" s="37">
        <v>112.41970021413277</v>
      </c>
      <c r="L4" s="37">
        <v>16.706081447571108</v>
      </c>
      <c r="M4" s="37">
        <v>77.271038097312811</v>
      </c>
      <c r="N4" s="37"/>
      <c r="O4" s="37"/>
      <c r="P4" s="37" t="s">
        <v>1</v>
      </c>
      <c r="Q4" s="37">
        <v>93.341931323553112</v>
      </c>
      <c r="R4" s="37">
        <v>83.161157024793383</v>
      </c>
      <c r="S4" s="37">
        <v>56.808428036055261</v>
      </c>
      <c r="T4" s="37">
        <v>99.8156768408885</v>
      </c>
      <c r="U4" s="37">
        <v>95.449428119238362</v>
      </c>
      <c r="V4" s="37">
        <v>67.047233510966336</v>
      </c>
      <c r="W4" s="37">
        <v>104.35182347532945</v>
      </c>
      <c r="X4" s="37">
        <v>64.320829653697047</v>
      </c>
      <c r="Y4" s="37">
        <v>108.70898326439141</v>
      </c>
      <c r="Z4" s="37">
        <v>15.849695671368501</v>
      </c>
      <c r="AA4" s="37">
        <v>77.722210765106198</v>
      </c>
      <c r="AB4" s="37"/>
      <c r="AC4" s="37"/>
      <c r="AD4" s="37" t="s">
        <v>1</v>
      </c>
      <c r="AE4" s="37">
        <v>90.802164196659604</v>
      </c>
      <c r="AF4" s="37">
        <v>83.151337739643552</v>
      </c>
      <c r="AG4" s="37">
        <v>53.141764487172679</v>
      </c>
      <c r="AH4" s="37">
        <v>100.89531151619396</v>
      </c>
      <c r="AI4" s="37">
        <v>92.529617386077859</v>
      </c>
      <c r="AJ4" s="37">
        <v>63.951371630285088</v>
      </c>
      <c r="AK4" s="37">
        <v>101.45402538585304</v>
      </c>
      <c r="AL4" s="37">
        <v>68.288996795454864</v>
      </c>
      <c r="AM4" s="37">
        <v>104.21232576488123</v>
      </c>
      <c r="AN4" s="37">
        <v>15.819127419820861</v>
      </c>
      <c r="AO4" s="37">
        <v>77.25618818223748</v>
      </c>
      <c r="AP4" s="1"/>
      <c r="AQ4" s="7" t="s">
        <v>1</v>
      </c>
      <c r="AR4" s="8">
        <f>AVERAGE(C4:M4)</f>
        <v>82.392864792244538</v>
      </c>
      <c r="AS4" s="8">
        <f>AVERAGE(Q4:AA4)</f>
        <v>78.779763425944324</v>
      </c>
      <c r="AT4" s="15">
        <f>AVERAGE(AE4:AO4)</f>
        <v>77.409293682207306</v>
      </c>
    </row>
    <row r="5" spans="1:46" x14ac:dyDescent="0.25">
      <c r="A5" s="14" t="s">
        <v>28</v>
      </c>
      <c r="B5" s="1" t="s">
        <v>3</v>
      </c>
      <c r="C5" s="37">
        <v>104.2052367098651</v>
      </c>
      <c r="D5" s="37">
        <v>98.356956137436455</v>
      </c>
      <c r="E5" s="37">
        <v>91.238233164373639</v>
      </c>
      <c r="F5" s="37">
        <v>102.15719499478625</v>
      </c>
      <c r="G5" s="37">
        <v>102.80736701723585</v>
      </c>
      <c r="H5" s="37">
        <v>74.668733997735458</v>
      </c>
      <c r="I5" s="37">
        <v>110.72349461550129</v>
      </c>
      <c r="J5" s="37">
        <v>101.5057386543119</v>
      </c>
      <c r="K5" s="37">
        <v>118.82085114291024</v>
      </c>
      <c r="L5" s="37">
        <v>81.158497772119674</v>
      </c>
      <c r="M5" s="37">
        <v>89.648908021010243</v>
      </c>
      <c r="N5" s="37"/>
      <c r="O5" s="37"/>
      <c r="P5" s="37" t="s">
        <v>3</v>
      </c>
      <c r="Q5" s="37">
        <v>97.918561720798337</v>
      </c>
      <c r="R5" s="37">
        <v>91.575329983598451</v>
      </c>
      <c r="S5" s="37">
        <v>76.105129405470464</v>
      </c>
      <c r="T5" s="37">
        <v>92.544738032172617</v>
      </c>
      <c r="U5" s="37">
        <v>94.093313440933144</v>
      </c>
      <c r="V5" s="37">
        <v>67.57290137198251</v>
      </c>
      <c r="W5" s="37">
        <v>100.06536933675264</v>
      </c>
      <c r="X5" s="37">
        <v>97.215321134610804</v>
      </c>
      <c r="Y5" s="37">
        <v>112.71242628328157</v>
      </c>
      <c r="Z5" s="37">
        <v>53.939195815626015</v>
      </c>
      <c r="AA5" s="37">
        <v>82.161623838664468</v>
      </c>
      <c r="AB5" s="37"/>
      <c r="AC5" s="37"/>
      <c r="AD5" s="37" t="s">
        <v>3</v>
      </c>
      <c r="AE5" s="37">
        <v>107.86733927229794</v>
      </c>
      <c r="AF5" s="37">
        <v>94.38583270535041</v>
      </c>
      <c r="AG5" s="37">
        <v>71.836335769341829</v>
      </c>
      <c r="AH5" s="37">
        <v>102.45702631834516</v>
      </c>
      <c r="AI5" s="37">
        <v>103.71430031165382</v>
      </c>
      <c r="AJ5" s="37">
        <v>71.136825756273367</v>
      </c>
      <c r="AK5" s="37">
        <v>110.67499957886226</v>
      </c>
      <c r="AL5" s="37">
        <v>96.141720016913837</v>
      </c>
      <c r="AM5" s="37">
        <v>120.59844795040898</v>
      </c>
      <c r="AN5" s="37">
        <v>81.586946088625808</v>
      </c>
      <c r="AO5" s="37">
        <v>89.432282296085205</v>
      </c>
      <c r="AP5" s="1"/>
      <c r="AQ5" s="7" t="s">
        <v>3</v>
      </c>
      <c r="AR5" s="8">
        <f>AVERAGE(C5:M5)</f>
        <v>97.753746566116902</v>
      </c>
      <c r="AS5" s="8">
        <f>AVERAGE(Q5:AA5)</f>
        <v>87.809446396717377</v>
      </c>
      <c r="AT5" s="15">
        <f>AVERAGE(AE5:AO5)</f>
        <v>95.439277824014425</v>
      </c>
    </row>
    <row r="6" spans="1:46" x14ac:dyDescent="0.25">
      <c r="A6" s="14" t="s">
        <v>28</v>
      </c>
      <c r="B6" s="1" t="s">
        <v>0</v>
      </c>
      <c r="C6" s="37">
        <v>105.22942150526147</v>
      </c>
      <c r="D6" s="37">
        <v>93.495872704718451</v>
      </c>
      <c r="E6" s="37">
        <v>92.482189613953537</v>
      </c>
      <c r="F6" s="37">
        <v>95.477666286794346</v>
      </c>
      <c r="G6" s="37">
        <v>95.021928137262449</v>
      </c>
      <c r="H6" s="37">
        <v>77.374266816423315</v>
      </c>
      <c r="I6" s="37">
        <v>105.60215698022769</v>
      </c>
      <c r="J6" s="37">
        <v>77.622225302469261</v>
      </c>
      <c r="K6" s="37">
        <v>90.266449157150632</v>
      </c>
      <c r="L6" s="37">
        <v>47.754691689008048</v>
      </c>
      <c r="M6" s="37">
        <v>87.0262390670554</v>
      </c>
      <c r="N6" s="37"/>
      <c r="O6" s="37"/>
      <c r="P6" s="37" t="s">
        <v>0</v>
      </c>
      <c r="Q6" s="37">
        <v>105.30254436604663</v>
      </c>
      <c r="R6" s="37">
        <v>87.975170933190185</v>
      </c>
      <c r="S6" s="37">
        <v>77.040197660530808</v>
      </c>
      <c r="T6" s="37">
        <v>93.863999672090827</v>
      </c>
      <c r="U6" s="37">
        <v>94.914820033303457</v>
      </c>
      <c r="V6" s="37">
        <v>75.968508472948969</v>
      </c>
      <c r="W6" s="37">
        <v>105.48523206751054</v>
      </c>
      <c r="X6" s="37">
        <v>75.265906525025912</v>
      </c>
      <c r="Y6" s="37">
        <v>89.764866927521823</v>
      </c>
      <c r="Z6" s="37">
        <v>43.209353554181135</v>
      </c>
      <c r="AA6" s="37">
        <v>86.505441003868825</v>
      </c>
      <c r="AB6" s="37"/>
      <c r="AC6" s="37"/>
      <c r="AD6" s="37" t="s">
        <v>0</v>
      </c>
      <c r="AE6" s="37">
        <v>104.86718597512288</v>
      </c>
      <c r="AF6" s="37">
        <v>84.946917716736763</v>
      </c>
      <c r="AG6" s="37">
        <v>73.415517162366527</v>
      </c>
      <c r="AH6" s="37">
        <v>95.165535392713664</v>
      </c>
      <c r="AI6" s="37">
        <v>95.037771421975407</v>
      </c>
      <c r="AJ6" s="37">
        <v>76.088888888888889</v>
      </c>
      <c r="AK6" s="37">
        <v>105.2056291843148</v>
      </c>
      <c r="AL6" s="37">
        <v>74.835422099793902</v>
      </c>
      <c r="AM6" s="37">
        <v>89.757322793927543</v>
      </c>
      <c r="AN6" s="37">
        <v>47.20037019898195</v>
      </c>
      <c r="AO6" s="37">
        <v>87.007214165998676</v>
      </c>
      <c r="AP6" s="1"/>
      <c r="AQ6" s="7" t="s">
        <v>0</v>
      </c>
      <c r="AR6" s="8">
        <f>AVERAGE(C6:M6)</f>
        <v>87.94119156912042</v>
      </c>
      <c r="AS6" s="8">
        <f>AVERAGE(Q6:AA6)</f>
        <v>85.026912837838097</v>
      </c>
      <c r="AT6" s="15">
        <f>AVERAGE(AE6:AO6)</f>
        <v>84.866161363711001</v>
      </c>
    </row>
    <row r="7" spans="1:46" x14ac:dyDescent="0.25">
      <c r="A7" s="14"/>
      <c r="B7" s="1"/>
      <c r="C7" s="37"/>
      <c r="D7" s="37"/>
      <c r="E7" s="37"/>
      <c r="F7" s="37"/>
      <c r="G7" s="37"/>
      <c r="H7" s="37"/>
      <c r="I7" s="37"/>
      <c r="J7" s="37"/>
      <c r="K7" s="37"/>
      <c r="L7" s="37"/>
      <c r="M7" s="37"/>
      <c r="N7" s="37"/>
      <c r="O7" s="37"/>
      <c r="P7" s="37"/>
      <c r="Q7" s="37"/>
      <c r="R7" s="37"/>
      <c r="S7" s="37"/>
      <c r="T7" s="37"/>
      <c r="U7" s="37"/>
      <c r="V7" s="37"/>
      <c r="W7" s="37"/>
      <c r="X7" s="37"/>
      <c r="Y7" s="37"/>
      <c r="Z7" s="37"/>
      <c r="AA7" s="37"/>
      <c r="AB7" s="37"/>
      <c r="AC7" s="37"/>
      <c r="AD7" s="37"/>
      <c r="AE7" s="37"/>
      <c r="AF7" s="37"/>
      <c r="AG7" s="37"/>
      <c r="AH7" s="37"/>
      <c r="AI7" s="37"/>
      <c r="AJ7" s="37"/>
      <c r="AK7" s="37"/>
      <c r="AL7" s="37"/>
      <c r="AM7" s="37"/>
      <c r="AN7" s="37"/>
      <c r="AO7" s="37"/>
      <c r="AP7" s="1"/>
      <c r="AQ7" s="1"/>
      <c r="AR7" s="1"/>
      <c r="AS7" s="1"/>
      <c r="AT7" s="16"/>
    </row>
    <row r="8" spans="1:46" x14ac:dyDescent="0.25">
      <c r="A8" s="20" t="s">
        <v>63</v>
      </c>
      <c r="B8" s="1" t="s">
        <v>5</v>
      </c>
      <c r="C8" s="37" t="s">
        <v>6</v>
      </c>
      <c r="D8" s="37" t="s">
        <v>7</v>
      </c>
      <c r="E8" s="37" t="s">
        <v>8</v>
      </c>
      <c r="F8" s="37" t="s">
        <v>9</v>
      </c>
      <c r="G8" s="37" t="s">
        <v>10</v>
      </c>
      <c r="H8" s="37" t="s">
        <v>11</v>
      </c>
      <c r="I8" s="37" t="s">
        <v>12</v>
      </c>
      <c r="J8" s="37" t="s">
        <v>13</v>
      </c>
      <c r="K8" s="37" t="s">
        <v>14</v>
      </c>
      <c r="L8" s="37" t="s">
        <v>15</v>
      </c>
      <c r="M8" s="37" t="s">
        <v>16</v>
      </c>
      <c r="N8" s="37"/>
      <c r="O8" s="37"/>
      <c r="P8" s="39"/>
      <c r="Q8" s="37"/>
      <c r="R8" s="37"/>
      <c r="S8" s="37"/>
      <c r="T8" s="37"/>
      <c r="U8" s="37"/>
      <c r="V8" s="37"/>
      <c r="W8" s="37"/>
      <c r="X8" s="37"/>
      <c r="Y8" s="37"/>
      <c r="Z8" s="37"/>
      <c r="AA8" s="37"/>
      <c r="AB8" s="37"/>
      <c r="AC8" s="37"/>
      <c r="AD8" s="39"/>
      <c r="AE8" s="37"/>
      <c r="AF8" s="37"/>
      <c r="AG8" s="37"/>
      <c r="AH8" s="37"/>
      <c r="AI8" s="37"/>
      <c r="AJ8" s="37"/>
      <c r="AK8" s="37"/>
      <c r="AL8" s="37"/>
      <c r="AM8" s="37"/>
      <c r="AN8" s="37"/>
      <c r="AO8" s="37"/>
      <c r="AP8" s="1"/>
      <c r="AQ8" s="1"/>
      <c r="AR8" s="1"/>
      <c r="AS8" s="1"/>
      <c r="AT8" s="16"/>
    </row>
    <row r="9" spans="1:46" x14ac:dyDescent="0.25">
      <c r="A9" s="14" t="s">
        <v>28</v>
      </c>
      <c r="B9" s="1" t="s">
        <v>2</v>
      </c>
      <c r="C9" s="37">
        <f t="shared" ref="C9:M12" si="0">AVERAGE(C3,Q3,AE3)</f>
        <v>100.17134420746606</v>
      </c>
      <c r="D9" s="37">
        <f t="shared" si="0"/>
        <v>102.79450998797624</v>
      </c>
      <c r="E9" s="37">
        <f t="shared" si="0"/>
        <v>47.08625167071957</v>
      </c>
      <c r="F9" s="37">
        <f t="shared" si="0"/>
        <v>96.979653853809623</v>
      </c>
      <c r="G9" s="37">
        <f t="shared" si="0"/>
        <v>100.10119646454802</v>
      </c>
      <c r="H9" s="37">
        <f t="shared" si="0"/>
        <v>59.803973578154832</v>
      </c>
      <c r="I9" s="37">
        <f t="shared" si="0"/>
        <v>107.42224770024738</v>
      </c>
      <c r="J9" s="37">
        <f t="shared" si="0"/>
        <v>77.98557574769923</v>
      </c>
      <c r="K9" s="37">
        <f t="shared" si="0"/>
        <v>109.90895871609416</v>
      </c>
      <c r="L9" s="37">
        <f t="shared" si="0"/>
        <v>30.119288643191123</v>
      </c>
      <c r="M9" s="37">
        <f t="shared" si="0"/>
        <v>91.768933272506459</v>
      </c>
      <c r="N9" s="37"/>
      <c r="O9" s="37"/>
      <c r="P9" s="37"/>
      <c r="Q9" s="37"/>
      <c r="R9" s="37"/>
      <c r="S9" s="37"/>
      <c r="T9" s="37"/>
      <c r="U9" s="37"/>
      <c r="V9" s="37"/>
      <c r="W9" s="37"/>
      <c r="X9" s="37"/>
      <c r="Y9" s="37"/>
      <c r="Z9" s="37"/>
      <c r="AA9" s="37"/>
      <c r="AB9" s="37"/>
      <c r="AC9" s="37"/>
      <c r="AD9" s="37"/>
      <c r="AE9" s="37"/>
      <c r="AF9" s="37"/>
      <c r="AG9" s="37"/>
      <c r="AH9" s="37"/>
      <c r="AI9" s="37"/>
      <c r="AJ9" s="37"/>
      <c r="AK9" s="37"/>
      <c r="AL9" s="37"/>
      <c r="AM9" s="37"/>
      <c r="AN9" s="37"/>
      <c r="AO9" s="37"/>
      <c r="AP9" s="1"/>
      <c r="AQ9" s="1"/>
      <c r="AR9" s="1"/>
      <c r="AS9" s="1"/>
      <c r="AT9" s="16"/>
    </row>
    <row r="10" spans="1:46" x14ac:dyDescent="0.25">
      <c r="A10" s="14" t="s">
        <v>28</v>
      </c>
      <c r="B10" s="1" t="s">
        <v>1</v>
      </c>
      <c r="C10" s="37">
        <f t="shared" si="0"/>
        <v>92.76110834227552</v>
      </c>
      <c r="D10" s="37">
        <f t="shared" si="0"/>
        <v>84.869096933533555</v>
      </c>
      <c r="E10" s="37">
        <f t="shared" si="0"/>
        <v>57.29147389434474</v>
      </c>
      <c r="F10" s="37">
        <f t="shared" si="0"/>
        <v>101.27547476089622</v>
      </c>
      <c r="G10" s="37">
        <f t="shared" si="0"/>
        <v>95.557193433587045</v>
      </c>
      <c r="H10" s="37">
        <f t="shared" si="0"/>
        <v>65.776545825444046</v>
      </c>
      <c r="I10" s="37">
        <f t="shared" si="0"/>
        <v>103.97930811096019</v>
      </c>
      <c r="J10" s="37">
        <f t="shared" si="0"/>
        <v>71.301728724803709</v>
      </c>
      <c r="K10" s="37">
        <f t="shared" si="0"/>
        <v>108.44700308113515</v>
      </c>
      <c r="L10" s="37">
        <f t="shared" si="0"/>
        <v>16.124968179586823</v>
      </c>
      <c r="M10" s="37">
        <f t="shared" si="0"/>
        <v>77.416479014885496</v>
      </c>
      <c r="N10" s="37"/>
      <c r="O10" s="37"/>
      <c r="P10" s="37"/>
      <c r="Q10" s="37"/>
      <c r="R10" s="37"/>
      <c r="S10" s="37"/>
      <c r="T10" s="37"/>
      <c r="U10" s="37"/>
      <c r="V10" s="37"/>
      <c r="W10" s="37"/>
      <c r="X10" s="37"/>
      <c r="Y10" s="37"/>
      <c r="Z10" s="37"/>
      <c r="AA10" s="37"/>
      <c r="AB10" s="37"/>
      <c r="AC10" s="37"/>
      <c r="AD10" s="37"/>
      <c r="AE10" s="37"/>
      <c r="AF10" s="37"/>
      <c r="AG10" s="37"/>
      <c r="AH10" s="37"/>
      <c r="AI10" s="37"/>
      <c r="AJ10" s="37"/>
      <c r="AK10" s="37"/>
      <c r="AL10" s="37"/>
      <c r="AM10" s="37"/>
      <c r="AN10" s="37"/>
      <c r="AO10" s="37"/>
      <c r="AP10" s="1"/>
      <c r="AQ10" s="1"/>
      <c r="AR10" s="1"/>
      <c r="AS10" s="1"/>
      <c r="AT10" s="16"/>
    </row>
    <row r="11" spans="1:46" x14ac:dyDescent="0.25">
      <c r="A11" s="14" t="s">
        <v>28</v>
      </c>
      <c r="B11" s="1" t="s">
        <v>3</v>
      </c>
      <c r="C11" s="37">
        <f t="shared" si="0"/>
        <v>103.33037923432046</v>
      </c>
      <c r="D11" s="37">
        <f t="shared" si="0"/>
        <v>94.772706275461772</v>
      </c>
      <c r="E11" s="37">
        <f t="shared" si="0"/>
        <v>79.726566113061963</v>
      </c>
      <c r="F11" s="37">
        <f t="shared" si="0"/>
        <v>99.05298644843468</v>
      </c>
      <c r="G11" s="37">
        <f t="shared" si="0"/>
        <v>100.20499358994094</v>
      </c>
      <c r="H11" s="37">
        <f t="shared" si="0"/>
        <v>71.126153708663779</v>
      </c>
      <c r="I11" s="37">
        <f t="shared" si="0"/>
        <v>107.15462117703873</v>
      </c>
      <c r="J11" s="37">
        <f t="shared" si="0"/>
        <v>98.287593268612184</v>
      </c>
      <c r="K11" s="37">
        <f t="shared" si="0"/>
        <v>117.37724179220027</v>
      </c>
      <c r="L11" s="37">
        <f t="shared" si="0"/>
        <v>72.228213225457168</v>
      </c>
      <c r="M11" s="37">
        <f t="shared" si="0"/>
        <v>87.080938051919972</v>
      </c>
      <c r="N11" s="37"/>
      <c r="O11" s="37"/>
      <c r="P11" s="37"/>
      <c r="Q11" s="37"/>
      <c r="R11" s="37"/>
      <c r="S11" s="37"/>
      <c r="T11" s="37"/>
      <c r="U11" s="37"/>
      <c r="V11" s="37"/>
      <c r="W11" s="37"/>
      <c r="X11" s="37"/>
      <c r="Y11" s="37"/>
      <c r="Z11" s="37"/>
      <c r="AA11" s="37"/>
      <c r="AB11" s="37"/>
      <c r="AC11" s="37"/>
      <c r="AD11" s="37"/>
      <c r="AE11" s="37"/>
      <c r="AF11" s="37"/>
      <c r="AG11" s="37"/>
      <c r="AH11" s="37"/>
      <c r="AI11" s="37"/>
      <c r="AJ11" s="37"/>
      <c r="AK11" s="37"/>
      <c r="AL11" s="37"/>
      <c r="AM11" s="37"/>
      <c r="AN11" s="37"/>
      <c r="AO11" s="37"/>
      <c r="AP11" s="1"/>
      <c r="AQ11" s="1"/>
      <c r="AR11" s="1"/>
      <c r="AS11" s="1"/>
      <c r="AT11" s="16"/>
    </row>
    <row r="12" spans="1:46" ht="15.75" thickBot="1" x14ac:dyDescent="0.3">
      <c r="A12" s="17" t="s">
        <v>28</v>
      </c>
      <c r="B12" s="18" t="s">
        <v>0</v>
      </c>
      <c r="C12" s="38">
        <f t="shared" si="0"/>
        <v>105.13305061547699</v>
      </c>
      <c r="D12" s="38">
        <f t="shared" si="0"/>
        <v>88.805987118215128</v>
      </c>
      <c r="E12" s="38">
        <f t="shared" si="0"/>
        <v>80.979301478950291</v>
      </c>
      <c r="F12" s="38">
        <f t="shared" si="0"/>
        <v>94.835733783866274</v>
      </c>
      <c r="G12" s="38">
        <f t="shared" si="0"/>
        <v>94.991506530847118</v>
      </c>
      <c r="H12" s="38">
        <f t="shared" si="0"/>
        <v>76.477221392753734</v>
      </c>
      <c r="I12" s="38">
        <f t="shared" si="0"/>
        <v>105.431006077351</v>
      </c>
      <c r="J12" s="38">
        <f t="shared" si="0"/>
        <v>75.907851309096358</v>
      </c>
      <c r="K12" s="38">
        <f t="shared" si="0"/>
        <v>89.929546292866675</v>
      </c>
      <c r="L12" s="38">
        <f t="shared" si="0"/>
        <v>46.054805147390375</v>
      </c>
      <c r="M12" s="38">
        <f t="shared" si="0"/>
        <v>86.8462980789743</v>
      </c>
      <c r="N12" s="38"/>
      <c r="O12" s="38"/>
      <c r="P12" s="38"/>
      <c r="Q12" s="38"/>
      <c r="R12" s="38"/>
      <c r="S12" s="38"/>
      <c r="T12" s="38"/>
      <c r="U12" s="38"/>
      <c r="V12" s="38"/>
      <c r="W12" s="38"/>
      <c r="X12" s="38"/>
      <c r="Y12" s="38"/>
      <c r="Z12" s="38"/>
      <c r="AA12" s="38"/>
      <c r="AB12" s="38"/>
      <c r="AC12" s="38"/>
      <c r="AD12" s="38"/>
      <c r="AE12" s="38"/>
      <c r="AF12" s="38"/>
      <c r="AG12" s="38"/>
      <c r="AH12" s="38"/>
      <c r="AI12" s="38"/>
      <c r="AJ12" s="38"/>
      <c r="AK12" s="38"/>
      <c r="AL12" s="38"/>
      <c r="AM12" s="38"/>
      <c r="AN12" s="38"/>
      <c r="AO12" s="38"/>
      <c r="AP12" s="18"/>
      <c r="AQ12" s="18"/>
      <c r="AR12" s="18"/>
      <c r="AS12" s="18"/>
      <c r="AT12" s="19"/>
    </row>
    <row r="13" spans="1:46" x14ac:dyDescent="0.25">
      <c r="A13" s="10"/>
      <c r="B13" s="10"/>
      <c r="C13" s="41"/>
      <c r="D13" s="41"/>
      <c r="E13" s="41"/>
      <c r="F13" s="41"/>
      <c r="G13" s="41"/>
      <c r="H13" s="41"/>
      <c r="I13" s="41"/>
      <c r="J13" s="41"/>
      <c r="K13" s="41"/>
      <c r="L13" s="41"/>
      <c r="M13" s="41"/>
      <c r="N13" s="41"/>
      <c r="O13" s="41"/>
      <c r="P13" s="41"/>
      <c r="Q13" s="41"/>
      <c r="R13" s="41"/>
      <c r="S13" s="41"/>
      <c r="T13" s="41"/>
      <c r="U13" s="41"/>
      <c r="V13" s="41"/>
      <c r="W13" s="41"/>
      <c r="X13" s="41"/>
      <c r="Y13" s="41"/>
      <c r="Z13" s="41"/>
      <c r="AA13" s="41"/>
      <c r="AB13" s="41"/>
      <c r="AC13" s="41"/>
      <c r="AD13" s="41"/>
      <c r="AE13" s="41"/>
      <c r="AF13" s="41"/>
      <c r="AG13" s="41"/>
      <c r="AH13" s="41"/>
      <c r="AI13" s="41"/>
      <c r="AJ13" s="41"/>
      <c r="AK13" s="41"/>
      <c r="AL13" s="41"/>
      <c r="AM13" s="41"/>
      <c r="AN13" s="41"/>
      <c r="AO13" s="41"/>
      <c r="AP13" s="10"/>
      <c r="AQ13" s="10"/>
      <c r="AR13" s="10"/>
      <c r="AS13" s="10"/>
      <c r="AT13" s="10"/>
    </row>
    <row r="14" spans="1:46" x14ac:dyDescent="0.25">
      <c r="A14" s="1"/>
      <c r="B14" s="1"/>
      <c r="C14" s="37"/>
      <c r="D14" s="37"/>
      <c r="E14" s="37"/>
      <c r="F14" s="37"/>
      <c r="G14" s="37"/>
      <c r="H14" s="37"/>
      <c r="I14" s="37"/>
      <c r="J14" s="37"/>
      <c r="K14" s="37"/>
      <c r="L14" s="37"/>
      <c r="M14" s="37"/>
      <c r="N14" s="37"/>
      <c r="O14" s="37"/>
      <c r="P14" s="37"/>
      <c r="Q14" s="37"/>
      <c r="R14" s="37"/>
      <c r="S14" s="37"/>
      <c r="T14" s="37"/>
      <c r="U14" s="37"/>
      <c r="V14" s="37"/>
      <c r="W14" s="37"/>
      <c r="X14" s="37"/>
      <c r="Y14" s="37"/>
      <c r="Z14" s="37"/>
      <c r="AA14" s="37"/>
      <c r="AB14" s="37"/>
      <c r="AC14" s="37"/>
      <c r="AD14" s="37"/>
      <c r="AE14" s="37"/>
      <c r="AF14" s="37"/>
      <c r="AG14" s="37"/>
      <c r="AH14" s="37"/>
      <c r="AI14" s="37"/>
      <c r="AJ14" s="37"/>
      <c r="AK14" s="37"/>
      <c r="AL14" s="37"/>
      <c r="AM14" s="37"/>
      <c r="AN14" s="37"/>
      <c r="AO14" s="37"/>
      <c r="AP14" s="1"/>
      <c r="AQ14" s="1"/>
      <c r="AR14" s="1"/>
      <c r="AS14" s="1"/>
      <c r="AT14" s="1"/>
    </row>
    <row r="15" spans="1:46" ht="15.75" thickBot="1" x14ac:dyDescent="0.3">
      <c r="A15" s="9"/>
      <c r="B15" s="9"/>
      <c r="C15" s="42"/>
      <c r="D15" s="42"/>
      <c r="E15" s="42"/>
      <c r="F15" s="42"/>
      <c r="G15" s="42"/>
      <c r="H15" s="42"/>
      <c r="I15" s="42"/>
      <c r="J15" s="42"/>
      <c r="K15" s="42"/>
      <c r="L15" s="42"/>
      <c r="M15" s="42"/>
      <c r="N15" s="42"/>
      <c r="O15" s="42"/>
      <c r="P15" s="42"/>
      <c r="Q15" s="42"/>
      <c r="R15" s="42"/>
      <c r="S15" s="42"/>
      <c r="T15" s="42"/>
      <c r="U15" s="42"/>
      <c r="V15" s="42"/>
      <c r="W15" s="42"/>
      <c r="X15" s="42"/>
      <c r="Y15" s="42"/>
      <c r="Z15" s="42"/>
      <c r="AA15" s="42"/>
      <c r="AB15" s="42"/>
      <c r="AC15" s="42"/>
      <c r="AD15" s="42"/>
      <c r="AE15" s="42"/>
      <c r="AF15" s="42"/>
      <c r="AG15" s="42"/>
      <c r="AH15" s="42"/>
      <c r="AI15" s="42"/>
      <c r="AJ15" s="42"/>
      <c r="AK15" s="42"/>
      <c r="AL15" s="42"/>
      <c r="AM15" s="42"/>
      <c r="AN15" s="42"/>
      <c r="AO15" s="42"/>
      <c r="AP15" s="9"/>
      <c r="AQ15" s="9"/>
      <c r="AR15" s="9"/>
      <c r="AS15" s="9"/>
      <c r="AT15" s="9"/>
    </row>
    <row r="16" spans="1:46" x14ac:dyDescent="0.25">
      <c r="A16" s="21" t="s">
        <v>62</v>
      </c>
      <c r="B16" s="11" t="s">
        <v>46</v>
      </c>
      <c r="C16" s="36" t="s">
        <v>51</v>
      </c>
      <c r="D16" s="36" t="s">
        <v>52</v>
      </c>
      <c r="E16" s="36" t="s">
        <v>53</v>
      </c>
      <c r="F16" s="36" t="s">
        <v>54</v>
      </c>
      <c r="G16" s="36" t="s">
        <v>58</v>
      </c>
      <c r="H16" s="36" t="s">
        <v>60</v>
      </c>
      <c r="I16" s="36" t="s">
        <v>61</v>
      </c>
      <c r="J16" s="36" t="s">
        <v>65</v>
      </c>
      <c r="K16" s="36" t="s">
        <v>66</v>
      </c>
      <c r="L16" s="36" t="s">
        <v>67</v>
      </c>
      <c r="M16" s="36" t="s">
        <v>68</v>
      </c>
      <c r="N16" s="36"/>
      <c r="O16" s="36"/>
      <c r="P16" s="36" t="s">
        <v>47</v>
      </c>
      <c r="Q16" s="36" t="s">
        <v>6</v>
      </c>
      <c r="R16" s="36" t="s">
        <v>7</v>
      </c>
      <c r="S16" s="36" t="s">
        <v>8</v>
      </c>
      <c r="T16" s="36" t="s">
        <v>9</v>
      </c>
      <c r="U16" s="36" t="s">
        <v>10</v>
      </c>
      <c r="V16" s="36" t="s">
        <v>11</v>
      </c>
      <c r="W16" s="36" t="s">
        <v>12</v>
      </c>
      <c r="X16" s="36" t="s">
        <v>13</v>
      </c>
      <c r="Y16" s="36" t="s">
        <v>14</v>
      </c>
      <c r="Z16" s="36" t="s">
        <v>15</v>
      </c>
      <c r="AA16" s="36" t="s">
        <v>16</v>
      </c>
      <c r="AB16" s="36"/>
      <c r="AC16" s="36"/>
      <c r="AD16" s="36" t="s">
        <v>48</v>
      </c>
      <c r="AE16" s="36" t="s">
        <v>6</v>
      </c>
      <c r="AF16" s="36" t="s">
        <v>7</v>
      </c>
      <c r="AG16" s="36" t="s">
        <v>8</v>
      </c>
      <c r="AH16" s="36" t="s">
        <v>9</v>
      </c>
      <c r="AI16" s="36" t="s">
        <v>10</v>
      </c>
      <c r="AJ16" s="36" t="s">
        <v>11</v>
      </c>
      <c r="AK16" s="36" t="s">
        <v>12</v>
      </c>
      <c r="AL16" s="36" t="s">
        <v>13</v>
      </c>
      <c r="AM16" s="36" t="s">
        <v>14</v>
      </c>
      <c r="AN16" s="36" t="s">
        <v>15</v>
      </c>
      <c r="AO16" s="36" t="s">
        <v>16</v>
      </c>
      <c r="AP16" s="11"/>
      <c r="AQ16" s="12" t="s">
        <v>49</v>
      </c>
      <c r="AR16" s="12" t="s">
        <v>46</v>
      </c>
      <c r="AS16" s="12" t="s">
        <v>47</v>
      </c>
      <c r="AT16" s="13" t="s">
        <v>48</v>
      </c>
    </row>
    <row r="17" spans="1:46" x14ac:dyDescent="0.25">
      <c r="A17" s="14" t="s">
        <v>29</v>
      </c>
      <c r="B17" s="1" t="s">
        <v>2</v>
      </c>
      <c r="C17" s="37">
        <v>58.975999999999999</v>
      </c>
      <c r="D17" s="37">
        <v>133.83699999999999</v>
      </c>
      <c r="E17" s="37">
        <v>572.44599999999991</v>
      </c>
      <c r="F17" s="37">
        <v>71.716999999999999</v>
      </c>
      <c r="G17" s="37">
        <v>60.868999999999993</v>
      </c>
      <c r="H17" s="37">
        <v>210.994</v>
      </c>
      <c r="I17" s="37">
        <v>64.128</v>
      </c>
      <c r="J17" s="37">
        <v>186.45699999999999</v>
      </c>
      <c r="K17" s="37">
        <v>70.006</v>
      </c>
      <c r="L17" s="37">
        <v>83.781999999999996</v>
      </c>
      <c r="M17" s="37">
        <v>71.509</v>
      </c>
      <c r="N17" s="37"/>
      <c r="O17" s="37"/>
      <c r="P17" s="37" t="s">
        <v>2</v>
      </c>
      <c r="Q17" s="37">
        <v>60.330000000000005</v>
      </c>
      <c r="R17" s="37">
        <v>133.46300000000002</v>
      </c>
      <c r="S17" s="37">
        <v>570.43899999999996</v>
      </c>
      <c r="T17" s="37">
        <v>70.671000000000006</v>
      </c>
      <c r="U17" s="37">
        <v>62.130999999999993</v>
      </c>
      <c r="V17" s="37">
        <v>191.45</v>
      </c>
      <c r="W17" s="37">
        <v>64.024000000000001</v>
      </c>
      <c r="X17" s="37">
        <v>179.05700000000002</v>
      </c>
      <c r="Y17" s="37">
        <v>68.019000000000005</v>
      </c>
      <c r="Z17" s="37">
        <v>84.081000000000003</v>
      </c>
      <c r="AA17" s="37">
        <v>71.820999999999998</v>
      </c>
      <c r="AB17" s="37"/>
      <c r="AC17" s="37"/>
      <c r="AD17" s="37" t="s">
        <v>2</v>
      </c>
      <c r="AE17" s="37">
        <v>58.628999999999998</v>
      </c>
      <c r="AF17" s="37">
        <v>132.76</v>
      </c>
      <c r="AG17" s="37">
        <v>565.83900000000006</v>
      </c>
      <c r="AH17" s="37">
        <v>69.470999999999989</v>
      </c>
      <c r="AI17" s="37">
        <v>59.864999999999995</v>
      </c>
      <c r="AJ17" s="37">
        <v>201.14699999999999</v>
      </c>
      <c r="AK17" s="37">
        <v>62.424000000000007</v>
      </c>
      <c r="AL17" s="37">
        <v>181.29000000000002</v>
      </c>
      <c r="AM17" s="37">
        <v>67.918000000000006</v>
      </c>
      <c r="AN17" s="37">
        <v>84.147999999999996</v>
      </c>
      <c r="AO17" s="37">
        <v>70.721999999999994</v>
      </c>
      <c r="AP17" s="1"/>
      <c r="AQ17" s="7" t="s">
        <v>2</v>
      </c>
      <c r="AR17" s="8">
        <f>AVERAGE(C17:M17)</f>
        <v>144.06554545454546</v>
      </c>
      <c r="AS17" s="8">
        <f>AVERAGE(Q17:AA17)</f>
        <v>141.40781818181816</v>
      </c>
      <c r="AT17" s="15">
        <f>AVERAGE(AE17:AO17)</f>
        <v>141.29209090909089</v>
      </c>
    </row>
    <row r="18" spans="1:46" x14ac:dyDescent="0.25">
      <c r="A18" s="14" t="s">
        <v>29</v>
      </c>
      <c r="B18" s="1" t="s">
        <v>1</v>
      </c>
      <c r="C18" s="37">
        <v>63.969000000000001</v>
      </c>
      <c r="D18" s="37">
        <v>174.982</v>
      </c>
      <c r="E18" s="37">
        <v>373.52099999999996</v>
      </c>
      <c r="F18" s="37">
        <v>66.040999999999997</v>
      </c>
      <c r="G18" s="37">
        <v>62.468000000000004</v>
      </c>
      <c r="H18" s="37">
        <v>192.67000000000002</v>
      </c>
      <c r="I18" s="37">
        <v>66.259</v>
      </c>
      <c r="J18" s="37">
        <v>223.62900000000002</v>
      </c>
      <c r="K18" s="37">
        <v>92.35199999999999</v>
      </c>
      <c r="L18" s="37">
        <v>138.273</v>
      </c>
      <c r="M18" s="37">
        <v>80.863</v>
      </c>
      <c r="N18" s="37"/>
      <c r="O18" s="37"/>
      <c r="P18" s="37" t="s">
        <v>1</v>
      </c>
      <c r="Q18" s="37">
        <v>63.926000000000002</v>
      </c>
      <c r="R18" s="37">
        <v>174.24</v>
      </c>
      <c r="S18" s="37">
        <v>378.64100000000002</v>
      </c>
      <c r="T18" s="37">
        <v>66.548000000000002</v>
      </c>
      <c r="U18" s="37">
        <v>64.328000000000003</v>
      </c>
      <c r="V18" s="37">
        <v>189.71699999999998</v>
      </c>
      <c r="W18" s="37">
        <v>68.022000000000006</v>
      </c>
      <c r="X18" s="37">
        <v>211.75099999999998</v>
      </c>
      <c r="Y18" s="37">
        <v>94.414999999999992</v>
      </c>
      <c r="Z18" s="37">
        <v>138.173</v>
      </c>
      <c r="AA18" s="37">
        <v>80.346000000000004</v>
      </c>
      <c r="AB18" s="37"/>
      <c r="AC18" s="37"/>
      <c r="AD18" s="37" t="s">
        <v>1</v>
      </c>
      <c r="AE18" s="37">
        <v>65.594999999999999</v>
      </c>
      <c r="AF18" s="37">
        <v>173.53899999999999</v>
      </c>
      <c r="AG18" s="37">
        <v>376.53999999999996</v>
      </c>
      <c r="AH18" s="37">
        <v>67.546999999999997</v>
      </c>
      <c r="AI18" s="37">
        <v>66.162999999999997</v>
      </c>
      <c r="AJ18" s="37">
        <v>189.51900000000001</v>
      </c>
      <c r="AK18" s="37">
        <v>69.885999999999996</v>
      </c>
      <c r="AL18" s="37">
        <v>214.38299999999998</v>
      </c>
      <c r="AM18" s="37">
        <v>95.516000000000005</v>
      </c>
      <c r="AN18" s="37">
        <v>138.44</v>
      </c>
      <c r="AO18" s="37">
        <v>80.848000000000013</v>
      </c>
      <c r="AP18" s="1"/>
      <c r="AQ18" s="7" t="s">
        <v>1</v>
      </c>
      <c r="AR18" s="8">
        <f>AVERAGE(C18:M18)</f>
        <v>139.54790909090909</v>
      </c>
      <c r="AS18" s="8">
        <f>AVERAGE(Q18:AA18)</f>
        <v>139.10063636363637</v>
      </c>
      <c r="AT18" s="15">
        <f>AVERAGE(AE18:AO18)</f>
        <v>139.816</v>
      </c>
    </row>
    <row r="19" spans="1:46" x14ac:dyDescent="0.25">
      <c r="A19" s="14" t="s">
        <v>29</v>
      </c>
      <c r="B19" s="1" t="s">
        <v>3</v>
      </c>
      <c r="C19" s="37">
        <v>58.575000000000003</v>
      </c>
      <c r="D19" s="37">
        <v>159.52100000000002</v>
      </c>
      <c r="E19" s="37">
        <v>227.86500000000001</v>
      </c>
      <c r="F19" s="37">
        <v>63.768999999999998</v>
      </c>
      <c r="G19" s="37">
        <v>62.064</v>
      </c>
      <c r="H19" s="37">
        <v>196.066</v>
      </c>
      <c r="I19" s="37">
        <v>61.930000000000007</v>
      </c>
      <c r="J19" s="37">
        <v>142.45499999999998</v>
      </c>
      <c r="K19" s="37">
        <v>90.186000000000007</v>
      </c>
      <c r="L19" s="37">
        <v>6.2839999999999998</v>
      </c>
      <c r="M19" s="37">
        <v>78.455999999999989</v>
      </c>
      <c r="N19" s="37"/>
      <c r="O19" s="37"/>
      <c r="P19" s="37" t="s">
        <v>3</v>
      </c>
      <c r="Q19" s="37">
        <v>58.33</v>
      </c>
      <c r="R19" s="37">
        <v>153.64400000000001</v>
      </c>
      <c r="S19" s="37">
        <v>224.29500000000002</v>
      </c>
      <c r="T19" s="37">
        <v>64.379000000000005</v>
      </c>
      <c r="U19" s="37">
        <v>61.759</v>
      </c>
      <c r="V19" s="37">
        <v>190.017</v>
      </c>
      <c r="W19" s="37">
        <v>62.29</v>
      </c>
      <c r="X19" s="37">
        <v>138.86700000000002</v>
      </c>
      <c r="Y19" s="37">
        <v>89.665000000000006</v>
      </c>
      <c r="Z19" s="37">
        <v>6.1180000000000003</v>
      </c>
      <c r="AA19" s="37">
        <v>78.974999999999994</v>
      </c>
      <c r="AB19" s="37"/>
      <c r="AC19" s="37"/>
      <c r="AD19" s="37" t="s">
        <v>3</v>
      </c>
      <c r="AE19" s="37">
        <v>58.131</v>
      </c>
      <c r="AF19" s="37">
        <v>159.24</v>
      </c>
      <c r="AG19" s="37">
        <v>225.095</v>
      </c>
      <c r="AH19" s="37">
        <v>64.212000000000003</v>
      </c>
      <c r="AI19" s="37">
        <v>61.460999999999999</v>
      </c>
      <c r="AJ19" s="37">
        <v>168.68900000000002</v>
      </c>
      <c r="AK19" s="37">
        <v>61.991999999999997</v>
      </c>
      <c r="AL19" s="37">
        <v>134.80099999999999</v>
      </c>
      <c r="AM19" s="37">
        <v>90.180999999999997</v>
      </c>
      <c r="AN19" s="37">
        <v>6.2510000000000003</v>
      </c>
      <c r="AO19" s="37">
        <v>78.043999999999997</v>
      </c>
      <c r="AP19" s="1"/>
      <c r="AQ19" s="7" t="s">
        <v>3</v>
      </c>
      <c r="AR19" s="8">
        <f>AVERAGE(C19:M19)</f>
        <v>104.28827272727271</v>
      </c>
      <c r="AS19" s="8">
        <f>AVERAGE(Q19:AA19)</f>
        <v>102.57627272727269</v>
      </c>
      <c r="AT19" s="15">
        <f>AVERAGE(AE19:AO19)</f>
        <v>100.7360909090909</v>
      </c>
    </row>
    <row r="20" spans="1:46" x14ac:dyDescent="0.25">
      <c r="A20" s="14" t="s">
        <v>29</v>
      </c>
      <c r="B20" s="1" t="s">
        <v>0</v>
      </c>
      <c r="C20" s="37">
        <v>58.986999999999995</v>
      </c>
      <c r="D20" s="37">
        <v>130.59399999999999</v>
      </c>
      <c r="E20" s="37">
        <v>333.79399999999998</v>
      </c>
      <c r="F20" s="37">
        <v>74.711999999999989</v>
      </c>
      <c r="G20" s="37">
        <v>81.906999999999996</v>
      </c>
      <c r="H20" s="37">
        <v>168.273</v>
      </c>
      <c r="I20" s="37">
        <v>71.180999999999997</v>
      </c>
      <c r="J20" s="37">
        <v>151.50299999999999</v>
      </c>
      <c r="K20" s="37">
        <v>87.210999999999999</v>
      </c>
      <c r="L20" s="37">
        <v>11.936</v>
      </c>
      <c r="M20" s="37">
        <v>71.425999999999988</v>
      </c>
      <c r="N20" s="37"/>
      <c r="O20" s="37"/>
      <c r="P20" s="37" t="s">
        <v>0</v>
      </c>
      <c r="Q20" s="37">
        <v>58.618999999999993</v>
      </c>
      <c r="R20" s="37">
        <v>128.559</v>
      </c>
      <c r="S20" s="37">
        <v>329.04899999999998</v>
      </c>
      <c r="T20" s="37">
        <v>76.054000000000002</v>
      </c>
      <c r="U20" s="37">
        <v>81.901999999999987</v>
      </c>
      <c r="V20" s="37">
        <v>166.648</v>
      </c>
      <c r="W20" s="37">
        <v>71.225999999999999</v>
      </c>
      <c r="X20" s="37">
        <v>151.46299999999999</v>
      </c>
      <c r="Y20" s="37">
        <v>87.041000000000011</v>
      </c>
      <c r="Z20" s="37">
        <v>11.803000000000001</v>
      </c>
      <c r="AA20" s="37">
        <v>71.775000000000006</v>
      </c>
      <c r="AB20" s="37"/>
      <c r="AC20" s="37"/>
      <c r="AD20" s="37" t="s">
        <v>0</v>
      </c>
      <c r="AE20" s="37">
        <v>59.052</v>
      </c>
      <c r="AF20" s="37">
        <v>131.023</v>
      </c>
      <c r="AG20" s="37">
        <v>327.315</v>
      </c>
      <c r="AH20" s="37">
        <v>74.885999999999996</v>
      </c>
      <c r="AI20" s="37">
        <v>81.86699999999999</v>
      </c>
      <c r="AJ20" s="37">
        <v>168.75</v>
      </c>
      <c r="AK20" s="37">
        <v>69.397999999999996</v>
      </c>
      <c r="AL20" s="37">
        <v>149.929</v>
      </c>
      <c r="AM20" s="37">
        <v>85.677999999999997</v>
      </c>
      <c r="AN20" s="37">
        <v>10.805</v>
      </c>
      <c r="AO20" s="37">
        <v>71.311000000000007</v>
      </c>
      <c r="AP20" s="1"/>
      <c r="AQ20" s="7" t="s">
        <v>0</v>
      </c>
      <c r="AR20" s="8">
        <f>AVERAGE(C20:M20)</f>
        <v>112.86581818181817</v>
      </c>
      <c r="AS20" s="8">
        <f>AVERAGE(Q20:AA20)</f>
        <v>112.19445454545456</v>
      </c>
      <c r="AT20" s="15">
        <f>AVERAGE(AE20:AO20)</f>
        <v>111.81945454545456</v>
      </c>
    </row>
    <row r="21" spans="1:46" x14ac:dyDescent="0.25">
      <c r="A21" s="14"/>
      <c r="B21" s="1"/>
      <c r="C21" s="37"/>
      <c r="D21" s="37"/>
      <c r="E21" s="37"/>
      <c r="F21" s="37"/>
      <c r="G21" s="37"/>
      <c r="H21" s="37"/>
      <c r="I21" s="37"/>
      <c r="J21" s="37"/>
      <c r="K21" s="37"/>
      <c r="L21" s="37"/>
      <c r="M21" s="37"/>
      <c r="N21" s="37"/>
      <c r="O21" s="37"/>
      <c r="P21" s="37"/>
      <c r="Q21" s="37"/>
      <c r="R21" s="37"/>
      <c r="S21" s="37"/>
      <c r="T21" s="37"/>
      <c r="U21" s="37"/>
      <c r="V21" s="37"/>
      <c r="W21" s="37"/>
      <c r="X21" s="37"/>
      <c r="Y21" s="37"/>
      <c r="Z21" s="37"/>
      <c r="AA21" s="37"/>
      <c r="AB21" s="37"/>
      <c r="AC21" s="37"/>
      <c r="AD21" s="37"/>
      <c r="AE21" s="37"/>
      <c r="AF21" s="37"/>
      <c r="AG21" s="37"/>
      <c r="AH21" s="37"/>
      <c r="AI21" s="37"/>
      <c r="AJ21" s="37"/>
      <c r="AK21" s="37"/>
      <c r="AL21" s="37"/>
      <c r="AM21" s="37"/>
      <c r="AN21" s="37"/>
      <c r="AO21" s="37"/>
      <c r="AP21" s="1"/>
      <c r="AQ21" s="1"/>
      <c r="AR21" s="1"/>
      <c r="AS21" s="1"/>
      <c r="AT21" s="16"/>
    </row>
    <row r="22" spans="1:46" x14ac:dyDescent="0.25">
      <c r="A22" s="20" t="s">
        <v>63</v>
      </c>
      <c r="B22" s="1"/>
      <c r="C22" s="37" t="s">
        <v>51</v>
      </c>
      <c r="D22" s="37" t="s">
        <v>52</v>
      </c>
      <c r="E22" s="37" t="s">
        <v>53</v>
      </c>
      <c r="F22" s="37" t="s">
        <v>54</v>
      </c>
      <c r="G22" s="37" t="s">
        <v>58</v>
      </c>
      <c r="H22" s="37" t="s">
        <v>60</v>
      </c>
      <c r="I22" s="37" t="s">
        <v>61</v>
      </c>
      <c r="J22" s="37" t="s">
        <v>65</v>
      </c>
      <c r="K22" s="37" t="s">
        <v>66</v>
      </c>
      <c r="L22" s="37" t="s">
        <v>67</v>
      </c>
      <c r="M22" s="37" t="s">
        <v>68</v>
      </c>
      <c r="N22" s="37"/>
      <c r="O22" s="37"/>
      <c r="P22" s="39"/>
      <c r="Q22" s="37"/>
      <c r="R22" s="37"/>
      <c r="S22" s="37"/>
      <c r="T22" s="37"/>
      <c r="U22" s="37"/>
      <c r="V22" s="37"/>
      <c r="W22" s="37"/>
      <c r="X22" s="37"/>
      <c r="Y22" s="37"/>
      <c r="Z22" s="37"/>
      <c r="AA22" s="37"/>
      <c r="AB22" s="37"/>
      <c r="AC22" s="37"/>
      <c r="AD22" s="39"/>
      <c r="AE22" s="37"/>
      <c r="AF22" s="37"/>
      <c r="AG22" s="37"/>
      <c r="AH22" s="37"/>
      <c r="AI22" s="37"/>
      <c r="AJ22" s="37"/>
      <c r="AK22" s="37"/>
      <c r="AL22" s="37"/>
      <c r="AM22" s="37"/>
      <c r="AN22" s="37"/>
      <c r="AO22" s="37"/>
      <c r="AP22" s="1"/>
      <c r="AQ22" s="1"/>
      <c r="AR22" s="1"/>
      <c r="AS22" s="1"/>
      <c r="AT22" s="16"/>
    </row>
    <row r="23" spans="1:46" x14ac:dyDescent="0.25">
      <c r="A23" s="14" t="s">
        <v>29</v>
      </c>
      <c r="B23" s="1" t="s">
        <v>2</v>
      </c>
      <c r="C23" s="37">
        <f t="shared" ref="C23:M26" si="1">AVERAGE(C17,Q17,AE17)</f>
        <v>59.311666666666667</v>
      </c>
      <c r="D23" s="37">
        <f t="shared" si="1"/>
        <v>133.35333333333332</v>
      </c>
      <c r="E23" s="37">
        <f t="shared" si="1"/>
        <v>569.57466666666653</v>
      </c>
      <c r="F23" s="37">
        <f t="shared" si="1"/>
        <v>70.61966666666666</v>
      </c>
      <c r="G23" s="37">
        <f t="shared" si="1"/>
        <v>60.954999999999991</v>
      </c>
      <c r="H23" s="37">
        <f t="shared" si="1"/>
        <v>201.19699999999997</v>
      </c>
      <c r="I23" s="37">
        <f t="shared" si="1"/>
        <v>63.525333333333329</v>
      </c>
      <c r="J23" s="37">
        <f t="shared" si="1"/>
        <v>182.26800000000003</v>
      </c>
      <c r="K23" s="37">
        <f t="shared" si="1"/>
        <v>68.647666666666666</v>
      </c>
      <c r="L23" s="37">
        <f t="shared" si="1"/>
        <v>84.00366666666666</v>
      </c>
      <c r="M23" s="37">
        <f t="shared" si="1"/>
        <v>71.350666666666655</v>
      </c>
      <c r="N23" s="37"/>
      <c r="O23" s="37"/>
      <c r="P23" s="37"/>
      <c r="Q23" s="37"/>
      <c r="R23" s="37"/>
      <c r="S23" s="37"/>
      <c r="T23" s="37"/>
      <c r="U23" s="37"/>
      <c r="V23" s="37"/>
      <c r="W23" s="37"/>
      <c r="X23" s="37"/>
      <c r="Y23" s="37"/>
      <c r="Z23" s="37"/>
      <c r="AA23" s="37"/>
      <c r="AB23" s="37"/>
      <c r="AC23" s="37"/>
      <c r="AD23" s="37"/>
      <c r="AE23" s="37"/>
      <c r="AF23" s="37"/>
      <c r="AG23" s="37"/>
      <c r="AH23" s="37"/>
      <c r="AI23" s="37"/>
      <c r="AJ23" s="37"/>
      <c r="AK23" s="37"/>
      <c r="AL23" s="37"/>
      <c r="AM23" s="37"/>
      <c r="AN23" s="37"/>
      <c r="AO23" s="37"/>
      <c r="AP23" s="1"/>
      <c r="AQ23" s="1"/>
      <c r="AR23" s="1"/>
      <c r="AS23" s="1"/>
      <c r="AT23" s="16"/>
    </row>
    <row r="24" spans="1:46" x14ac:dyDescent="0.25">
      <c r="A24" s="14" t="s">
        <v>29</v>
      </c>
      <c r="B24" s="1" t="s">
        <v>1</v>
      </c>
      <c r="C24" s="37">
        <f t="shared" si="1"/>
        <v>64.49666666666667</v>
      </c>
      <c r="D24" s="37">
        <f t="shared" si="1"/>
        <v>174.25366666666665</v>
      </c>
      <c r="E24" s="37">
        <f t="shared" si="1"/>
        <v>376.23399999999998</v>
      </c>
      <c r="F24" s="37">
        <f t="shared" si="1"/>
        <v>66.712000000000003</v>
      </c>
      <c r="G24" s="37">
        <f t="shared" si="1"/>
        <v>64.319666666666663</v>
      </c>
      <c r="H24" s="37">
        <f t="shared" si="1"/>
        <v>190.63533333333331</v>
      </c>
      <c r="I24" s="37">
        <f t="shared" si="1"/>
        <v>68.055666666666667</v>
      </c>
      <c r="J24" s="37">
        <f t="shared" si="1"/>
        <v>216.58766666666665</v>
      </c>
      <c r="K24" s="37">
        <f t="shared" si="1"/>
        <v>94.094333333333338</v>
      </c>
      <c r="L24" s="37">
        <f t="shared" si="1"/>
        <v>138.29533333333333</v>
      </c>
      <c r="M24" s="37">
        <f t="shared" si="1"/>
        <v>80.685666666666677</v>
      </c>
      <c r="N24" s="37"/>
      <c r="O24" s="37"/>
      <c r="P24" s="37"/>
      <c r="Q24" s="37"/>
      <c r="R24" s="37"/>
      <c r="S24" s="37"/>
      <c r="T24" s="37"/>
      <c r="U24" s="37"/>
      <c r="V24" s="37"/>
      <c r="W24" s="37"/>
      <c r="X24" s="37"/>
      <c r="Y24" s="37"/>
      <c r="Z24" s="37"/>
      <c r="AA24" s="37"/>
      <c r="AB24" s="37"/>
      <c r="AC24" s="37"/>
      <c r="AD24" s="37"/>
      <c r="AE24" s="37"/>
      <c r="AF24" s="37"/>
      <c r="AG24" s="37"/>
      <c r="AH24" s="37"/>
      <c r="AI24" s="37"/>
      <c r="AJ24" s="37"/>
      <c r="AK24" s="37"/>
      <c r="AL24" s="37"/>
      <c r="AM24" s="37"/>
      <c r="AN24" s="37"/>
      <c r="AO24" s="37"/>
      <c r="AP24" s="1"/>
      <c r="AQ24" s="1"/>
      <c r="AR24" s="1"/>
      <c r="AS24" s="1"/>
      <c r="AT24" s="16"/>
    </row>
    <row r="25" spans="1:46" x14ac:dyDescent="0.25">
      <c r="A25" s="14" t="s">
        <v>29</v>
      </c>
      <c r="B25" s="1" t="s">
        <v>3</v>
      </c>
      <c r="C25" s="37">
        <f t="shared" si="1"/>
        <v>58.345333333333336</v>
      </c>
      <c r="D25" s="37">
        <f t="shared" si="1"/>
        <v>157.46833333333333</v>
      </c>
      <c r="E25" s="37">
        <f t="shared" si="1"/>
        <v>225.75166666666667</v>
      </c>
      <c r="F25" s="37">
        <f t="shared" si="1"/>
        <v>64.12</v>
      </c>
      <c r="G25" s="37">
        <f t="shared" si="1"/>
        <v>61.761333333333333</v>
      </c>
      <c r="H25" s="37">
        <f t="shared" si="1"/>
        <v>184.92399999999998</v>
      </c>
      <c r="I25" s="37">
        <f t="shared" si="1"/>
        <v>62.070666666666661</v>
      </c>
      <c r="J25" s="37">
        <f t="shared" si="1"/>
        <v>138.70766666666665</v>
      </c>
      <c r="K25" s="37">
        <f t="shared" si="1"/>
        <v>90.010666666666665</v>
      </c>
      <c r="L25" s="37">
        <f t="shared" si="1"/>
        <v>6.2176666666666671</v>
      </c>
      <c r="M25" s="37">
        <f t="shared" si="1"/>
        <v>78.49166666666666</v>
      </c>
      <c r="N25" s="37"/>
      <c r="O25" s="37"/>
      <c r="P25" s="37"/>
      <c r="Q25" s="37"/>
      <c r="R25" s="37"/>
      <c r="S25" s="37"/>
      <c r="T25" s="37"/>
      <c r="U25" s="37"/>
      <c r="V25" s="37"/>
      <c r="W25" s="37"/>
      <c r="X25" s="37"/>
      <c r="Y25" s="37"/>
      <c r="Z25" s="37"/>
      <c r="AA25" s="37"/>
      <c r="AB25" s="37"/>
      <c r="AC25" s="37"/>
      <c r="AD25" s="37"/>
      <c r="AE25" s="37"/>
      <c r="AF25" s="37"/>
      <c r="AG25" s="37"/>
      <c r="AH25" s="37"/>
      <c r="AI25" s="37"/>
      <c r="AJ25" s="37"/>
      <c r="AK25" s="37"/>
      <c r="AL25" s="37"/>
      <c r="AM25" s="37"/>
      <c r="AN25" s="37"/>
      <c r="AO25" s="37"/>
      <c r="AP25" s="1"/>
      <c r="AQ25" s="1"/>
      <c r="AR25" s="1"/>
      <c r="AS25" s="1"/>
      <c r="AT25" s="16"/>
    </row>
    <row r="26" spans="1:46" ht="15.75" thickBot="1" x14ac:dyDescent="0.3">
      <c r="A26" s="17" t="s">
        <v>29</v>
      </c>
      <c r="B26" s="18" t="s">
        <v>0</v>
      </c>
      <c r="C26" s="38">
        <f t="shared" si="1"/>
        <v>58.885999999999996</v>
      </c>
      <c r="D26" s="38">
        <f t="shared" si="1"/>
        <v>130.05866666666668</v>
      </c>
      <c r="E26" s="38">
        <f t="shared" si="1"/>
        <v>330.05266666666665</v>
      </c>
      <c r="F26" s="38">
        <f t="shared" si="1"/>
        <v>75.217333333333329</v>
      </c>
      <c r="G26" s="38">
        <f t="shared" si="1"/>
        <v>81.891999999999982</v>
      </c>
      <c r="H26" s="38">
        <f t="shared" si="1"/>
        <v>167.89033333333333</v>
      </c>
      <c r="I26" s="38">
        <f t="shared" si="1"/>
        <v>70.601666666666659</v>
      </c>
      <c r="J26" s="38">
        <f t="shared" si="1"/>
        <v>150.965</v>
      </c>
      <c r="K26" s="38">
        <f t="shared" si="1"/>
        <v>86.643333333333331</v>
      </c>
      <c r="L26" s="38">
        <f t="shared" si="1"/>
        <v>11.514666666666665</v>
      </c>
      <c r="M26" s="38">
        <f t="shared" si="1"/>
        <v>71.504000000000005</v>
      </c>
      <c r="N26" s="38"/>
      <c r="O26" s="38"/>
      <c r="P26" s="38"/>
      <c r="Q26" s="38"/>
      <c r="R26" s="38"/>
      <c r="S26" s="38"/>
      <c r="T26" s="38"/>
      <c r="U26" s="38"/>
      <c r="V26" s="38"/>
      <c r="W26" s="38"/>
      <c r="X26" s="38"/>
      <c r="Y26" s="38"/>
      <c r="Z26" s="38"/>
      <c r="AA26" s="38"/>
      <c r="AB26" s="38"/>
      <c r="AC26" s="38"/>
      <c r="AD26" s="38"/>
      <c r="AE26" s="38"/>
      <c r="AF26" s="38"/>
      <c r="AG26" s="38"/>
      <c r="AH26" s="38"/>
      <c r="AI26" s="38"/>
      <c r="AJ26" s="38"/>
      <c r="AK26" s="38"/>
      <c r="AL26" s="38"/>
      <c r="AM26" s="38"/>
      <c r="AN26" s="38"/>
      <c r="AO26" s="38"/>
      <c r="AP26" s="18"/>
      <c r="AQ26" s="18"/>
      <c r="AR26" s="18"/>
      <c r="AS26" s="18"/>
      <c r="AT26" s="19"/>
    </row>
    <row r="27" spans="1:46" x14ac:dyDescent="0.25">
      <c r="A27" s="10"/>
      <c r="B27" s="10"/>
      <c r="C27" s="41"/>
      <c r="D27" s="41"/>
      <c r="E27" s="41"/>
      <c r="F27" s="41"/>
      <c r="G27" s="41"/>
      <c r="H27" s="41"/>
      <c r="I27" s="41"/>
      <c r="J27" s="41"/>
      <c r="K27" s="41"/>
      <c r="L27" s="41"/>
      <c r="M27" s="41"/>
      <c r="N27" s="41"/>
      <c r="O27" s="41"/>
      <c r="P27" s="41"/>
      <c r="Q27" s="41"/>
      <c r="R27" s="41"/>
      <c r="S27" s="41"/>
      <c r="T27" s="41"/>
      <c r="U27" s="41"/>
      <c r="V27" s="41"/>
      <c r="W27" s="41"/>
      <c r="X27" s="41"/>
      <c r="Y27" s="41"/>
      <c r="Z27" s="41"/>
      <c r="AA27" s="41"/>
      <c r="AB27" s="41"/>
      <c r="AC27" s="41"/>
      <c r="AD27" s="41"/>
      <c r="AE27" s="41"/>
      <c r="AF27" s="41"/>
      <c r="AG27" s="41"/>
      <c r="AH27" s="41"/>
      <c r="AI27" s="41"/>
      <c r="AJ27" s="41"/>
      <c r="AK27" s="41"/>
      <c r="AL27" s="41"/>
      <c r="AM27" s="41"/>
      <c r="AN27" s="41"/>
      <c r="AO27" s="41"/>
      <c r="AP27" s="10"/>
      <c r="AQ27" s="10"/>
      <c r="AR27" s="10"/>
      <c r="AS27" s="10"/>
      <c r="AT27" s="10"/>
    </row>
    <row r="28" spans="1:46" x14ac:dyDescent="0.25">
      <c r="A28" s="1"/>
      <c r="B28" s="1"/>
      <c r="C28" s="37"/>
      <c r="D28" s="37"/>
      <c r="E28" s="37"/>
      <c r="F28" s="37"/>
      <c r="G28" s="37"/>
      <c r="H28" s="37"/>
      <c r="I28" s="37"/>
      <c r="J28" s="37"/>
      <c r="K28" s="37"/>
      <c r="L28" s="37"/>
      <c r="M28" s="37"/>
      <c r="N28" s="37"/>
      <c r="O28" s="37"/>
      <c r="P28" s="37"/>
      <c r="Q28" s="37"/>
      <c r="R28" s="37"/>
      <c r="S28" s="37"/>
      <c r="T28" s="37"/>
      <c r="U28" s="37"/>
      <c r="V28" s="37"/>
      <c r="W28" s="37"/>
      <c r="X28" s="37"/>
      <c r="Y28" s="37"/>
      <c r="Z28" s="37"/>
      <c r="AA28" s="37"/>
      <c r="AB28" s="37"/>
      <c r="AC28" s="37"/>
      <c r="AD28" s="37"/>
      <c r="AE28" s="37"/>
      <c r="AF28" s="37"/>
      <c r="AG28" s="37"/>
      <c r="AH28" s="37"/>
      <c r="AI28" s="37"/>
      <c r="AJ28" s="37"/>
      <c r="AK28" s="37"/>
      <c r="AL28" s="37"/>
      <c r="AM28" s="37"/>
      <c r="AN28" s="37"/>
      <c r="AO28" s="37"/>
      <c r="AP28" s="1"/>
      <c r="AQ28" s="1"/>
      <c r="AR28" s="1"/>
      <c r="AS28" s="1"/>
      <c r="AT28" s="1"/>
    </row>
    <row r="29" spans="1:46" ht="15.75" thickBot="1" x14ac:dyDescent="0.3">
      <c r="A29" s="9"/>
      <c r="B29" s="9"/>
      <c r="C29" s="42"/>
      <c r="D29" s="42"/>
      <c r="E29" s="42"/>
      <c r="F29" s="42"/>
      <c r="G29" s="42"/>
      <c r="H29" s="42"/>
      <c r="I29" s="42"/>
      <c r="J29" s="42"/>
      <c r="K29" s="42"/>
      <c r="L29" s="42"/>
      <c r="M29" s="42"/>
      <c r="N29" s="42"/>
      <c r="O29" s="42"/>
      <c r="P29" s="42"/>
      <c r="Q29" s="42"/>
      <c r="R29" s="42"/>
      <c r="S29" s="42"/>
      <c r="T29" s="42"/>
      <c r="U29" s="42"/>
      <c r="V29" s="42"/>
      <c r="W29" s="42"/>
      <c r="X29" s="42"/>
      <c r="Y29" s="42"/>
      <c r="Z29" s="42"/>
      <c r="AA29" s="42"/>
      <c r="AB29" s="42"/>
      <c r="AC29" s="42"/>
      <c r="AD29" s="42"/>
      <c r="AE29" s="42"/>
      <c r="AF29" s="42"/>
      <c r="AG29" s="42"/>
      <c r="AH29" s="42"/>
      <c r="AI29" s="42"/>
      <c r="AJ29" s="42"/>
      <c r="AK29" s="42"/>
      <c r="AL29" s="42"/>
      <c r="AM29" s="42"/>
      <c r="AN29" s="42"/>
      <c r="AO29" s="42"/>
      <c r="AP29" s="9"/>
      <c r="AQ29" s="9"/>
      <c r="AR29" s="9"/>
      <c r="AS29" s="9"/>
      <c r="AT29" s="9"/>
    </row>
    <row r="30" spans="1:46" x14ac:dyDescent="0.25">
      <c r="A30" s="21" t="s">
        <v>62</v>
      </c>
      <c r="B30" s="11" t="s">
        <v>46</v>
      </c>
      <c r="C30" s="36" t="s">
        <v>51</v>
      </c>
      <c r="D30" s="36" t="s">
        <v>52</v>
      </c>
      <c r="E30" s="36" t="s">
        <v>53</v>
      </c>
      <c r="F30" s="36" t="s">
        <v>54</v>
      </c>
      <c r="G30" s="36" t="s">
        <v>58</v>
      </c>
      <c r="H30" s="36" t="s">
        <v>60</v>
      </c>
      <c r="I30" s="36" t="s">
        <v>61</v>
      </c>
      <c r="J30" s="36" t="s">
        <v>65</v>
      </c>
      <c r="K30" s="36" t="s">
        <v>66</v>
      </c>
      <c r="L30" s="36" t="s">
        <v>67</v>
      </c>
      <c r="M30" s="36" t="s">
        <v>68</v>
      </c>
      <c r="N30" s="36"/>
      <c r="O30" s="36"/>
      <c r="P30" s="36" t="s">
        <v>47</v>
      </c>
      <c r="Q30" s="36" t="s">
        <v>6</v>
      </c>
      <c r="R30" s="36" t="s">
        <v>7</v>
      </c>
      <c r="S30" s="36" t="s">
        <v>8</v>
      </c>
      <c r="T30" s="36" t="s">
        <v>9</v>
      </c>
      <c r="U30" s="36" t="s">
        <v>10</v>
      </c>
      <c r="V30" s="36" t="s">
        <v>11</v>
      </c>
      <c r="W30" s="36" t="s">
        <v>12</v>
      </c>
      <c r="X30" s="36" t="s">
        <v>13</v>
      </c>
      <c r="Y30" s="36" t="s">
        <v>14</v>
      </c>
      <c r="Z30" s="36" t="s">
        <v>15</v>
      </c>
      <c r="AA30" s="36" t="s">
        <v>16</v>
      </c>
      <c r="AB30" s="36"/>
      <c r="AC30" s="36"/>
      <c r="AD30" s="36" t="s">
        <v>48</v>
      </c>
      <c r="AE30" s="36" t="s">
        <v>6</v>
      </c>
      <c r="AF30" s="36" t="s">
        <v>7</v>
      </c>
      <c r="AG30" s="36" t="s">
        <v>8</v>
      </c>
      <c r="AH30" s="36" t="s">
        <v>9</v>
      </c>
      <c r="AI30" s="36" t="s">
        <v>10</v>
      </c>
      <c r="AJ30" s="36" t="s">
        <v>11</v>
      </c>
      <c r="AK30" s="36" t="s">
        <v>12</v>
      </c>
      <c r="AL30" s="36" t="s">
        <v>13</v>
      </c>
      <c r="AM30" s="36" t="s">
        <v>14</v>
      </c>
      <c r="AN30" s="36" t="s">
        <v>15</v>
      </c>
      <c r="AO30" s="36" t="s">
        <v>16</v>
      </c>
      <c r="AP30" s="11"/>
      <c r="AQ30" s="12" t="s">
        <v>49</v>
      </c>
      <c r="AR30" s="12" t="s">
        <v>46</v>
      </c>
      <c r="AS30" s="12" t="s">
        <v>47</v>
      </c>
      <c r="AT30" s="13" t="s">
        <v>48</v>
      </c>
    </row>
    <row r="31" spans="1:46" x14ac:dyDescent="0.25">
      <c r="A31" s="14" t="s">
        <v>27</v>
      </c>
      <c r="B31" s="1" t="s">
        <v>2</v>
      </c>
      <c r="C31" s="37">
        <v>0.10897080000000001</v>
      </c>
      <c r="D31" s="37">
        <v>0.11570219999999999</v>
      </c>
      <c r="E31" s="37">
        <v>0.61597333333333337</v>
      </c>
      <c r="F31" s="37">
        <v>5.7593999999999999E-2</v>
      </c>
      <c r="G31" s="37">
        <v>0.1631292</v>
      </c>
      <c r="H31" s="37">
        <v>0.424425</v>
      </c>
      <c r="I31" s="37">
        <v>0.2056162</v>
      </c>
      <c r="J31" s="37">
        <v>0.24106</v>
      </c>
      <c r="K31" s="37">
        <v>0.11674279999999999</v>
      </c>
      <c r="L31" s="37">
        <v>0.48743999999999998</v>
      </c>
      <c r="M31" s="37">
        <v>5.9373200000000001E-2</v>
      </c>
      <c r="N31" s="37"/>
      <c r="O31" s="37"/>
      <c r="P31" s="37" t="s">
        <v>2</v>
      </c>
      <c r="Q31" s="37">
        <v>7.1192000000000005E-2</v>
      </c>
      <c r="R31" s="37">
        <v>0.12126066666666667</v>
      </c>
      <c r="S31" s="37">
        <v>0.42710666666666669</v>
      </c>
      <c r="T31" s="37">
        <v>4.0115680000000001E-2</v>
      </c>
      <c r="U31" s="37">
        <v>7.8512600000000002E-2</v>
      </c>
      <c r="V31" s="37">
        <v>0.31733</v>
      </c>
      <c r="W31" s="37">
        <v>0.20926980000000003</v>
      </c>
      <c r="X31" s="37">
        <v>0.15015000000000001</v>
      </c>
      <c r="Y31" s="37">
        <v>0.12775540000000002</v>
      </c>
      <c r="Z31" s="37">
        <v>0.35020000000000001</v>
      </c>
      <c r="AA31" s="37">
        <v>0.11119419999999999</v>
      </c>
      <c r="AB31" s="37"/>
      <c r="AC31" s="37"/>
      <c r="AD31" s="37" t="s">
        <v>2</v>
      </c>
      <c r="AE31" s="37">
        <v>5.4437220000000008E-2</v>
      </c>
      <c r="AF31" s="37">
        <v>0.15365900000000002</v>
      </c>
      <c r="AG31" s="37">
        <v>0.52798666666666672</v>
      </c>
      <c r="AH31" s="37">
        <v>0.12104719999999999</v>
      </c>
      <c r="AI31" s="37">
        <v>8.8346320000000006E-2</v>
      </c>
      <c r="AJ31" s="37">
        <v>0.39556000000000002</v>
      </c>
      <c r="AK31" s="37">
        <v>0.2077928</v>
      </c>
      <c r="AL31" s="37">
        <v>0.15842499999999998</v>
      </c>
      <c r="AM31" s="37">
        <v>6.3154000000000002E-2</v>
      </c>
      <c r="AN31" s="37">
        <v>0.65337000000000001</v>
      </c>
      <c r="AO31" s="37">
        <v>6.7533800000000005E-2</v>
      </c>
      <c r="AP31" s="1"/>
      <c r="AQ31" s="7" t="s">
        <v>2</v>
      </c>
      <c r="AR31" s="8">
        <f>AVERAGE(C31:M31)</f>
        <v>0.23600243030303031</v>
      </c>
      <c r="AS31" s="8">
        <f>AVERAGE(Q31:AA31)</f>
        <v>0.18218972848484852</v>
      </c>
      <c r="AT31" s="15">
        <f>AVERAGE(AE31:AO31)</f>
        <v>0.22648290969696971</v>
      </c>
    </row>
    <row r="32" spans="1:46" x14ac:dyDescent="0.25">
      <c r="A32" s="14" t="s">
        <v>27</v>
      </c>
      <c r="B32" s="1" t="s">
        <v>1</v>
      </c>
      <c r="C32" s="37">
        <v>0.12674080000000001</v>
      </c>
      <c r="D32" s="37">
        <v>0.11929033333333335</v>
      </c>
      <c r="E32" s="37">
        <v>0.43426333333333328</v>
      </c>
      <c r="F32" s="37">
        <v>8.9306399999999994E-2</v>
      </c>
      <c r="G32" s="37">
        <v>0.12023200000000001</v>
      </c>
      <c r="H32" s="37">
        <v>0.25491999999999998</v>
      </c>
      <c r="I32" s="37">
        <v>0.2354552</v>
      </c>
      <c r="J32" s="37">
        <v>0.22072</v>
      </c>
      <c r="K32" s="37">
        <v>0.1161842</v>
      </c>
      <c r="L32" s="37">
        <v>0.73750000000000004</v>
      </c>
      <c r="M32" s="37">
        <v>0.11042</v>
      </c>
      <c r="N32" s="37"/>
      <c r="O32" s="37"/>
      <c r="P32" s="37" t="s">
        <v>1</v>
      </c>
      <c r="Q32" s="37">
        <v>0.13725499999999999</v>
      </c>
      <c r="R32" s="37">
        <v>9.7324000000000008E-2</v>
      </c>
      <c r="S32" s="37">
        <v>0.54984</v>
      </c>
      <c r="T32" s="37">
        <v>6.9362000000000007E-2</v>
      </c>
      <c r="U32" s="37">
        <v>7.2465299999999996E-2</v>
      </c>
      <c r="V32" s="37">
        <v>0.38813999999999999</v>
      </c>
      <c r="W32" s="37">
        <v>0.25144960000000005</v>
      </c>
      <c r="X32" s="37">
        <v>4.2536000000000004E-2</v>
      </c>
      <c r="Y32" s="37">
        <v>9.852226E-2</v>
      </c>
      <c r="Z32" s="37">
        <v>0.73599999999999999</v>
      </c>
      <c r="AA32" s="37">
        <v>9.15464E-2</v>
      </c>
      <c r="AB32" s="37"/>
      <c r="AC32" s="37"/>
      <c r="AD32" s="37" t="s">
        <v>1</v>
      </c>
      <c r="AE32" s="37">
        <v>9.4810199999999997E-2</v>
      </c>
      <c r="AF32" s="37">
        <v>0.10677133333333333</v>
      </c>
      <c r="AG32" s="37">
        <v>0.39846999999999994</v>
      </c>
      <c r="AH32" s="37">
        <v>9.9336400000000019E-2</v>
      </c>
      <c r="AI32" s="37">
        <v>0.10305499999999998</v>
      </c>
      <c r="AJ32" s="37">
        <v>0.33102999999999999</v>
      </c>
      <c r="AK32" s="37">
        <v>0.21926480000000001</v>
      </c>
      <c r="AL32" s="37">
        <v>5.4471000000000006E-2</v>
      </c>
      <c r="AM32" s="37">
        <v>5.7333900000000007E-2</v>
      </c>
      <c r="AN32" s="37">
        <v>0.34271000000000001</v>
      </c>
      <c r="AO32" s="37">
        <v>7.5372815999999995E-2</v>
      </c>
      <c r="AP32" s="1"/>
      <c r="AQ32" s="7" t="s">
        <v>1</v>
      </c>
      <c r="AR32" s="8">
        <f>AVERAGE(C32:M32)</f>
        <v>0.2331847515151515</v>
      </c>
      <c r="AS32" s="8">
        <f>AVERAGE(Q32:AA32)</f>
        <v>0.23040368727272725</v>
      </c>
      <c r="AT32" s="15">
        <f>AVERAGE(AE32:AO32)</f>
        <v>0.1711477681212121</v>
      </c>
    </row>
    <row r="33" spans="1:46" x14ac:dyDescent="0.25">
      <c r="A33" s="14" t="s">
        <v>27</v>
      </c>
      <c r="B33" s="1" t="s">
        <v>3</v>
      </c>
      <c r="C33" s="37">
        <v>8.9353600000000005E-2</v>
      </c>
      <c r="D33" s="37">
        <v>7.9891333333333328E-2</v>
      </c>
      <c r="E33" s="37">
        <v>0.2964633333333333</v>
      </c>
      <c r="F33" s="37">
        <v>6.8618999999999999E-2</v>
      </c>
      <c r="G33" s="37">
        <v>0.18278800000000001</v>
      </c>
      <c r="H33" s="37">
        <v>0.32521</v>
      </c>
      <c r="I33" s="37">
        <v>7.9602199999999998E-2</v>
      </c>
      <c r="J33" s="37">
        <v>6.7704500000000001E-2</v>
      </c>
      <c r="K33" s="37">
        <v>7.7537220000000004E-2</v>
      </c>
      <c r="L33" s="37">
        <v>8.0987000000000003E-3</v>
      </c>
      <c r="M33" s="37">
        <v>0.136487</v>
      </c>
      <c r="N33" s="37"/>
      <c r="O33" s="37"/>
      <c r="P33" s="37" t="s">
        <v>3</v>
      </c>
      <c r="Q33" s="37">
        <v>0.10123019999999998</v>
      </c>
      <c r="R33" s="37">
        <v>0.20447333333333337</v>
      </c>
      <c r="S33" s="37">
        <v>0.31840966666666665</v>
      </c>
      <c r="T33" s="37">
        <v>8.3436399999999994E-2</v>
      </c>
      <c r="U33" s="37">
        <v>7.6175200000000012E-2</v>
      </c>
      <c r="V33" s="37">
        <v>0.33048500000000003</v>
      </c>
      <c r="W33" s="37">
        <v>0.11853699999999998</v>
      </c>
      <c r="X33" s="37">
        <v>0.10571999999999999</v>
      </c>
      <c r="Y33" s="37">
        <v>0.22976159999999995</v>
      </c>
      <c r="Z33" s="37">
        <v>3.3002999999999999E-3</v>
      </c>
      <c r="AA33" s="37">
        <v>7.5448498000000003E-2</v>
      </c>
      <c r="AB33" s="37"/>
      <c r="AC33" s="37"/>
      <c r="AD33" s="37" t="s">
        <v>3</v>
      </c>
      <c r="AE33" s="37">
        <v>6.7280560000000003E-2</v>
      </c>
      <c r="AF33" s="37">
        <v>0.13913383333333335</v>
      </c>
      <c r="AG33" s="37">
        <v>0.38890333333333338</v>
      </c>
      <c r="AH33" s="37">
        <v>8.003238E-2</v>
      </c>
      <c r="AI33" s="37">
        <v>7.6684979999999986E-2</v>
      </c>
      <c r="AJ33" s="37">
        <v>0.35252</v>
      </c>
      <c r="AK33" s="37">
        <v>0.13716320000000001</v>
      </c>
      <c r="AL33" s="37">
        <v>4.9285500000000003E-2</v>
      </c>
      <c r="AM33" s="37">
        <v>9.7707000000000002E-2</v>
      </c>
      <c r="AN33" s="37">
        <v>0.17197000000000001</v>
      </c>
      <c r="AO33" s="37">
        <v>6.6888939999999994E-2</v>
      </c>
      <c r="AP33" s="1"/>
      <c r="AQ33" s="7" t="s">
        <v>3</v>
      </c>
      <c r="AR33" s="8">
        <f>AVERAGE(C33:M33)</f>
        <v>0.12834135333333332</v>
      </c>
      <c r="AS33" s="8">
        <f>AVERAGE(Q33:AA33)</f>
        <v>0.14972519981818183</v>
      </c>
      <c r="AT33" s="15">
        <f>AVERAGE(AE33:AO33)</f>
        <v>0.14796088424242423</v>
      </c>
    </row>
    <row r="34" spans="1:46" x14ac:dyDescent="0.25">
      <c r="A34" s="14" t="s">
        <v>27</v>
      </c>
      <c r="B34" s="1" t="s">
        <v>0</v>
      </c>
      <c r="C34" s="37">
        <v>0.10964480000000001</v>
      </c>
      <c r="D34" s="37">
        <v>0.10473466666666668</v>
      </c>
      <c r="E34" s="37">
        <v>0.5038233333333334</v>
      </c>
      <c r="F34" s="37">
        <v>9.2162494000000011E-2</v>
      </c>
      <c r="G34" s="37">
        <v>0.128427608</v>
      </c>
      <c r="H34" s="37">
        <v>0.222355</v>
      </c>
      <c r="I34" s="37">
        <v>0.2774662</v>
      </c>
      <c r="J34" s="37">
        <v>6.9398000000000001E-2</v>
      </c>
      <c r="K34" s="37">
        <v>6.5687800000000005E-2</v>
      </c>
      <c r="L34" s="37">
        <v>0.10653</v>
      </c>
      <c r="M34" s="37">
        <v>4.0880180000000002E-2</v>
      </c>
      <c r="N34" s="37"/>
      <c r="O34" s="37"/>
      <c r="P34" s="37" t="s">
        <v>0</v>
      </c>
      <c r="Q34" s="37">
        <v>7.7334399999999998E-2</v>
      </c>
      <c r="R34" s="37">
        <v>7.6912999999999995E-2</v>
      </c>
      <c r="S34" s="37">
        <v>0.38113599999999997</v>
      </c>
      <c r="T34" s="37">
        <v>0.11591107999999999</v>
      </c>
      <c r="U34" s="37">
        <v>0.1546082</v>
      </c>
      <c r="V34" s="37">
        <v>0.159245</v>
      </c>
      <c r="W34" s="37">
        <v>0.19485559999999999</v>
      </c>
      <c r="X34" s="37">
        <v>3.2044400000000001E-2</v>
      </c>
      <c r="Y34" s="37">
        <v>0.1718394</v>
      </c>
      <c r="Z34" s="37">
        <v>6.9347000000000006E-2</v>
      </c>
      <c r="AA34" s="37">
        <v>9.9260439999999991E-2</v>
      </c>
      <c r="AB34" s="37"/>
      <c r="AC34" s="37"/>
      <c r="AD34" s="37" t="s">
        <v>0</v>
      </c>
      <c r="AE34" s="37">
        <v>6.3953999999999997E-2</v>
      </c>
      <c r="AF34" s="37">
        <v>0.16803046666666666</v>
      </c>
      <c r="AG34" s="37">
        <v>0.46602000000000005</v>
      </c>
      <c r="AH34" s="37">
        <v>0.11235219999999999</v>
      </c>
      <c r="AI34" s="37">
        <v>0.12701577999999999</v>
      </c>
      <c r="AJ34" s="37">
        <v>0.25000499999999998</v>
      </c>
      <c r="AK34" s="37">
        <v>0.15971440000000001</v>
      </c>
      <c r="AL34" s="37">
        <v>8.4271499999999999E-2</v>
      </c>
      <c r="AM34" s="37">
        <v>8.4002800000000002E-2</v>
      </c>
      <c r="AN34" s="37">
        <v>7.4643000000000001E-3</v>
      </c>
      <c r="AO34" s="37">
        <v>5.3959945999999995E-2</v>
      </c>
      <c r="AP34" s="1"/>
      <c r="AQ34" s="7" t="s">
        <v>0</v>
      </c>
      <c r="AR34" s="8">
        <f>AVERAGE(C34:M34)</f>
        <v>0.15646455290909092</v>
      </c>
      <c r="AS34" s="8">
        <f>AVERAGE(Q34:AA34)</f>
        <v>0.13931768363636363</v>
      </c>
      <c r="AT34" s="15">
        <f>AVERAGE(AE34:AO34)</f>
        <v>0.14334458115151516</v>
      </c>
    </row>
    <row r="35" spans="1:46" x14ac:dyDescent="0.25">
      <c r="A35" s="14"/>
      <c r="B35" s="1"/>
      <c r="C35" s="37"/>
      <c r="D35" s="37"/>
      <c r="E35" s="37"/>
      <c r="F35" s="37"/>
      <c r="G35" s="37"/>
      <c r="H35" s="37"/>
      <c r="I35" s="37"/>
      <c r="J35" s="37"/>
      <c r="K35" s="37"/>
      <c r="L35" s="37"/>
      <c r="M35" s="37"/>
      <c r="N35" s="37"/>
      <c r="O35" s="37"/>
      <c r="P35" s="37"/>
      <c r="Q35" s="37"/>
      <c r="R35" s="37"/>
      <c r="S35" s="37"/>
      <c r="T35" s="37"/>
      <c r="U35" s="37"/>
      <c r="V35" s="37"/>
      <c r="W35" s="37"/>
      <c r="X35" s="37"/>
      <c r="Y35" s="37"/>
      <c r="Z35" s="37"/>
      <c r="AA35" s="37"/>
      <c r="AB35" s="37"/>
      <c r="AC35" s="37"/>
      <c r="AD35" s="37"/>
      <c r="AE35" s="37"/>
      <c r="AF35" s="37"/>
      <c r="AG35" s="37"/>
      <c r="AH35" s="37"/>
      <c r="AI35" s="37"/>
      <c r="AJ35" s="37"/>
      <c r="AK35" s="37"/>
      <c r="AL35" s="37"/>
      <c r="AM35" s="37"/>
      <c r="AN35" s="37"/>
      <c r="AO35" s="37"/>
      <c r="AP35" s="1"/>
      <c r="AQ35" s="1"/>
      <c r="AR35" s="1"/>
      <c r="AS35" s="1"/>
      <c r="AT35" s="16"/>
    </row>
    <row r="36" spans="1:46" x14ac:dyDescent="0.25">
      <c r="A36" s="20" t="s">
        <v>63</v>
      </c>
      <c r="B36" s="1" t="s">
        <v>5</v>
      </c>
      <c r="C36" s="37" t="s">
        <v>51</v>
      </c>
      <c r="D36" s="37" t="s">
        <v>52</v>
      </c>
      <c r="E36" s="37" t="s">
        <v>53</v>
      </c>
      <c r="F36" s="37" t="s">
        <v>54</v>
      </c>
      <c r="G36" s="37" t="s">
        <v>58</v>
      </c>
      <c r="H36" s="37" t="s">
        <v>60</v>
      </c>
      <c r="I36" s="37" t="s">
        <v>61</v>
      </c>
      <c r="J36" s="37" t="s">
        <v>65</v>
      </c>
      <c r="K36" s="37" t="s">
        <v>66</v>
      </c>
      <c r="L36" s="37" t="s">
        <v>67</v>
      </c>
      <c r="M36" s="37" t="s">
        <v>68</v>
      </c>
      <c r="N36" s="37"/>
      <c r="O36" s="37"/>
      <c r="P36" s="39"/>
      <c r="Q36" s="37"/>
      <c r="R36" s="37"/>
      <c r="S36" s="37"/>
      <c r="T36" s="37"/>
      <c r="U36" s="37"/>
      <c r="V36" s="37"/>
      <c r="W36" s="37"/>
      <c r="X36" s="37"/>
      <c r="Y36" s="37"/>
      <c r="Z36" s="37"/>
      <c r="AA36" s="37"/>
      <c r="AB36" s="37"/>
      <c r="AC36" s="37"/>
      <c r="AD36" s="39"/>
      <c r="AE36" s="37"/>
      <c r="AF36" s="37"/>
      <c r="AG36" s="37"/>
      <c r="AH36" s="37"/>
      <c r="AI36" s="37"/>
      <c r="AJ36" s="37"/>
      <c r="AK36" s="37"/>
      <c r="AL36" s="37"/>
      <c r="AM36" s="37"/>
      <c r="AN36" s="37"/>
      <c r="AO36" s="37"/>
      <c r="AP36" s="1"/>
      <c r="AQ36" s="1"/>
      <c r="AR36" s="1"/>
      <c r="AS36" s="1"/>
      <c r="AT36" s="16"/>
    </row>
    <row r="37" spans="1:46" x14ac:dyDescent="0.25">
      <c r="A37" s="14" t="s">
        <v>27</v>
      </c>
      <c r="B37" s="1" t="s">
        <v>2</v>
      </c>
      <c r="C37" s="37">
        <f t="shared" ref="C37:M40" si="2">AVERAGE(C31,Q31,AE31)</f>
        <v>7.8200006666666669E-2</v>
      </c>
      <c r="D37" s="37">
        <f t="shared" si="2"/>
        <v>0.13020728888888888</v>
      </c>
      <c r="E37" s="37">
        <f t="shared" si="2"/>
        <v>0.52368888888888898</v>
      </c>
      <c r="F37" s="37">
        <f t="shared" si="2"/>
        <v>7.2918959999999991E-2</v>
      </c>
      <c r="G37" s="37">
        <f t="shared" si="2"/>
        <v>0.10999604</v>
      </c>
      <c r="H37" s="37">
        <f t="shared" si="2"/>
        <v>0.37910500000000003</v>
      </c>
      <c r="I37" s="37">
        <f t="shared" si="2"/>
        <v>0.20755960000000004</v>
      </c>
      <c r="J37" s="37">
        <f t="shared" si="2"/>
        <v>0.18321166666666666</v>
      </c>
      <c r="K37" s="37">
        <f t="shared" si="2"/>
        <v>0.10255073333333332</v>
      </c>
      <c r="L37" s="37">
        <f t="shared" si="2"/>
        <v>0.4970033333333333</v>
      </c>
      <c r="M37" s="37">
        <f t="shared" si="2"/>
        <v>7.9367066666666666E-2</v>
      </c>
      <c r="N37" s="37"/>
      <c r="O37" s="37"/>
      <c r="P37" s="37"/>
      <c r="Q37" s="37"/>
      <c r="R37" s="37"/>
      <c r="S37" s="37"/>
      <c r="T37" s="37"/>
      <c r="U37" s="37"/>
      <c r="V37" s="37"/>
      <c r="W37" s="37"/>
      <c r="X37" s="37"/>
      <c r="Y37" s="37"/>
      <c r="Z37" s="37"/>
      <c r="AA37" s="37"/>
      <c r="AB37" s="37"/>
      <c r="AC37" s="37"/>
      <c r="AD37" s="37"/>
      <c r="AE37" s="37"/>
      <c r="AF37" s="37"/>
      <c r="AG37" s="37"/>
      <c r="AH37" s="37"/>
      <c r="AI37" s="37"/>
      <c r="AJ37" s="37"/>
      <c r="AK37" s="37"/>
      <c r="AL37" s="37"/>
      <c r="AM37" s="37"/>
      <c r="AN37" s="37"/>
      <c r="AO37" s="37"/>
      <c r="AP37" s="1"/>
      <c r="AQ37" s="1"/>
      <c r="AR37" s="1"/>
      <c r="AS37" s="1"/>
      <c r="AT37" s="16"/>
    </row>
    <row r="38" spans="1:46" x14ac:dyDescent="0.25">
      <c r="A38" s="14" t="s">
        <v>27</v>
      </c>
      <c r="B38" s="1" t="s">
        <v>1</v>
      </c>
      <c r="C38" s="37">
        <f t="shared" si="2"/>
        <v>0.119602</v>
      </c>
      <c r="D38" s="37">
        <f t="shared" si="2"/>
        <v>0.10779522222222222</v>
      </c>
      <c r="E38" s="37">
        <f t="shared" si="2"/>
        <v>0.46085777777777776</v>
      </c>
      <c r="F38" s="37">
        <f t="shared" si="2"/>
        <v>8.6001600000000011E-2</v>
      </c>
      <c r="G38" s="37">
        <f t="shared" si="2"/>
        <v>9.8584099999999994E-2</v>
      </c>
      <c r="H38" s="37">
        <f t="shared" si="2"/>
        <v>0.32469666666666663</v>
      </c>
      <c r="I38" s="37">
        <f t="shared" si="2"/>
        <v>0.2353898666666667</v>
      </c>
      <c r="J38" s="37">
        <f t="shared" si="2"/>
        <v>0.10590899999999999</v>
      </c>
      <c r="K38" s="37">
        <f t="shared" si="2"/>
        <v>9.0680119999999989E-2</v>
      </c>
      <c r="L38" s="37">
        <f t="shared" si="2"/>
        <v>0.6054033333333334</v>
      </c>
      <c r="M38" s="37">
        <f t="shared" si="2"/>
        <v>9.2446405333333329E-2</v>
      </c>
      <c r="N38" s="37"/>
      <c r="O38" s="37"/>
      <c r="P38" s="37"/>
      <c r="Q38" s="37"/>
      <c r="R38" s="37"/>
      <c r="S38" s="37"/>
      <c r="T38" s="37"/>
      <c r="U38" s="37"/>
      <c r="V38" s="37"/>
      <c r="W38" s="37"/>
      <c r="X38" s="37"/>
      <c r="Y38" s="37"/>
      <c r="Z38" s="37"/>
      <c r="AA38" s="37"/>
      <c r="AB38" s="37"/>
      <c r="AC38" s="37"/>
      <c r="AD38" s="37"/>
      <c r="AE38" s="37"/>
      <c r="AF38" s="37"/>
      <c r="AG38" s="37"/>
      <c r="AH38" s="37"/>
      <c r="AI38" s="37"/>
      <c r="AJ38" s="37"/>
      <c r="AK38" s="37"/>
      <c r="AL38" s="37"/>
      <c r="AM38" s="37"/>
      <c r="AN38" s="37"/>
      <c r="AO38" s="37"/>
      <c r="AP38" s="1"/>
      <c r="AQ38" s="1"/>
      <c r="AR38" s="1"/>
      <c r="AS38" s="1"/>
      <c r="AT38" s="16"/>
    </row>
    <row r="39" spans="1:46" x14ac:dyDescent="0.25">
      <c r="A39" s="14" t="s">
        <v>27</v>
      </c>
      <c r="B39" s="1" t="s">
        <v>3</v>
      </c>
      <c r="C39" s="37">
        <f t="shared" si="2"/>
        <v>8.5954786666666658E-2</v>
      </c>
      <c r="D39" s="37">
        <f t="shared" si="2"/>
        <v>0.14116616666666668</v>
      </c>
      <c r="E39" s="37">
        <f t="shared" si="2"/>
        <v>0.33459211111111115</v>
      </c>
      <c r="F39" s="37">
        <f t="shared" si="2"/>
        <v>7.736259333333334E-2</v>
      </c>
      <c r="G39" s="37">
        <f t="shared" si="2"/>
        <v>0.11188272666666665</v>
      </c>
      <c r="H39" s="37">
        <f t="shared" si="2"/>
        <v>0.33607166666666671</v>
      </c>
      <c r="I39" s="37">
        <f t="shared" si="2"/>
        <v>0.11176746666666666</v>
      </c>
      <c r="J39" s="37">
        <f t="shared" si="2"/>
        <v>7.4236666666666659E-2</v>
      </c>
      <c r="K39" s="37">
        <f t="shared" si="2"/>
        <v>0.13500193999999999</v>
      </c>
      <c r="L39" s="37">
        <f t="shared" si="2"/>
        <v>6.1123000000000004E-2</v>
      </c>
      <c r="M39" s="37">
        <f t="shared" si="2"/>
        <v>9.2941479333333341E-2</v>
      </c>
      <c r="N39" s="37"/>
      <c r="O39" s="37"/>
      <c r="P39" s="37"/>
      <c r="Q39" s="37"/>
      <c r="R39" s="37"/>
      <c r="S39" s="37"/>
      <c r="T39" s="37"/>
      <c r="U39" s="37"/>
      <c r="V39" s="37"/>
      <c r="W39" s="37"/>
      <c r="X39" s="37"/>
      <c r="Y39" s="37"/>
      <c r="Z39" s="37"/>
      <c r="AA39" s="37"/>
      <c r="AB39" s="37"/>
      <c r="AC39" s="37"/>
      <c r="AD39" s="37"/>
      <c r="AE39" s="37"/>
      <c r="AF39" s="37"/>
      <c r="AG39" s="37"/>
      <c r="AH39" s="37"/>
      <c r="AI39" s="37"/>
      <c r="AJ39" s="37"/>
      <c r="AK39" s="37"/>
      <c r="AL39" s="37"/>
      <c r="AM39" s="37"/>
      <c r="AN39" s="37"/>
      <c r="AO39" s="37"/>
      <c r="AP39" s="1"/>
      <c r="AQ39" s="1"/>
      <c r="AR39" s="1"/>
      <c r="AS39" s="1"/>
      <c r="AT39" s="16"/>
    </row>
    <row r="40" spans="1:46" ht="15.75" thickBot="1" x14ac:dyDescent="0.3">
      <c r="A40" s="17" t="s">
        <v>27</v>
      </c>
      <c r="B40" s="18" t="s">
        <v>0</v>
      </c>
      <c r="C40" s="38">
        <f t="shared" si="2"/>
        <v>8.3644400000000008E-2</v>
      </c>
      <c r="D40" s="38">
        <f t="shared" si="2"/>
        <v>0.11655937777777776</v>
      </c>
      <c r="E40" s="38">
        <f t="shared" si="2"/>
        <v>0.45032644444444453</v>
      </c>
      <c r="F40" s="38">
        <f t="shared" si="2"/>
        <v>0.10680859133333331</v>
      </c>
      <c r="G40" s="38">
        <f t="shared" si="2"/>
        <v>0.13668386266666666</v>
      </c>
      <c r="H40" s="38">
        <f t="shared" si="2"/>
        <v>0.210535</v>
      </c>
      <c r="I40" s="38">
        <f t="shared" si="2"/>
        <v>0.21067873333333334</v>
      </c>
      <c r="J40" s="38">
        <f t="shared" si="2"/>
        <v>6.1904633333333327E-2</v>
      </c>
      <c r="K40" s="38">
        <f t="shared" si="2"/>
        <v>0.10717666666666666</v>
      </c>
      <c r="L40" s="38">
        <f t="shared" si="2"/>
        <v>6.1113766666666673E-2</v>
      </c>
      <c r="M40" s="38">
        <f t="shared" si="2"/>
        <v>6.4700188666666658E-2</v>
      </c>
      <c r="N40" s="38"/>
      <c r="O40" s="38"/>
      <c r="P40" s="38"/>
      <c r="Q40" s="38"/>
      <c r="R40" s="38"/>
      <c r="S40" s="38"/>
      <c r="T40" s="38"/>
      <c r="U40" s="38"/>
      <c r="V40" s="38"/>
      <c r="W40" s="38"/>
      <c r="X40" s="38"/>
      <c r="Y40" s="38"/>
      <c r="Z40" s="38"/>
      <c r="AA40" s="38"/>
      <c r="AB40" s="38"/>
      <c r="AC40" s="38"/>
      <c r="AD40" s="38"/>
      <c r="AE40" s="38"/>
      <c r="AF40" s="38"/>
      <c r="AG40" s="38"/>
      <c r="AH40" s="38"/>
      <c r="AI40" s="38"/>
      <c r="AJ40" s="38"/>
      <c r="AK40" s="38"/>
      <c r="AL40" s="38"/>
      <c r="AM40" s="38"/>
      <c r="AN40" s="38"/>
      <c r="AO40" s="38"/>
      <c r="AP40" s="18"/>
      <c r="AQ40" s="18"/>
      <c r="AR40" s="18"/>
      <c r="AS40" s="18"/>
      <c r="AT40" s="19"/>
    </row>
    <row r="41" spans="1:46" x14ac:dyDescent="0.25">
      <c r="A41" s="10"/>
      <c r="B41" s="10"/>
      <c r="C41" s="41"/>
      <c r="D41" s="41"/>
      <c r="E41" s="41"/>
      <c r="F41" s="41"/>
      <c r="G41" s="41"/>
      <c r="H41" s="41"/>
      <c r="I41" s="41"/>
      <c r="J41" s="41"/>
      <c r="K41" s="41"/>
      <c r="L41" s="41"/>
      <c r="M41" s="41"/>
      <c r="N41" s="41"/>
      <c r="O41" s="41"/>
      <c r="P41" s="41"/>
      <c r="Q41" s="41"/>
      <c r="R41" s="41"/>
      <c r="S41" s="41"/>
      <c r="T41" s="41"/>
      <c r="U41" s="41"/>
      <c r="V41" s="41"/>
      <c r="W41" s="41"/>
      <c r="X41" s="41"/>
      <c r="Y41" s="41"/>
      <c r="Z41" s="41"/>
      <c r="AA41" s="41"/>
      <c r="AB41" s="41"/>
      <c r="AC41" s="41"/>
      <c r="AD41" s="41"/>
      <c r="AE41" s="41"/>
      <c r="AF41" s="41"/>
      <c r="AG41" s="41"/>
      <c r="AH41" s="41"/>
      <c r="AI41" s="41"/>
      <c r="AJ41" s="41"/>
      <c r="AK41" s="41"/>
      <c r="AL41" s="41"/>
      <c r="AM41" s="41"/>
      <c r="AN41" s="41"/>
      <c r="AO41" s="41"/>
      <c r="AP41" s="10"/>
      <c r="AQ41" s="10"/>
      <c r="AR41" s="10"/>
      <c r="AS41" s="10"/>
      <c r="AT41" s="10"/>
    </row>
    <row r="42" spans="1:46" x14ac:dyDescent="0.25">
      <c r="A42" s="1"/>
      <c r="B42" s="1"/>
      <c r="C42" s="37"/>
      <c r="D42" s="37"/>
      <c r="E42" s="37"/>
      <c r="F42" s="37"/>
      <c r="G42" s="37"/>
      <c r="H42" s="37"/>
      <c r="I42" s="37"/>
      <c r="J42" s="37"/>
      <c r="K42" s="37"/>
      <c r="L42" s="37"/>
      <c r="M42" s="37"/>
      <c r="N42" s="37"/>
      <c r="O42" s="37"/>
      <c r="P42" s="37"/>
      <c r="Q42" s="37"/>
      <c r="R42" s="37"/>
      <c r="S42" s="37"/>
      <c r="T42" s="37"/>
      <c r="U42" s="37"/>
      <c r="V42" s="37"/>
      <c r="W42" s="37"/>
      <c r="X42" s="37"/>
      <c r="Y42" s="37"/>
      <c r="Z42" s="37"/>
      <c r="AA42" s="37"/>
      <c r="AB42" s="37"/>
      <c r="AC42" s="37"/>
      <c r="AD42" s="37"/>
      <c r="AE42" s="37"/>
      <c r="AF42" s="37"/>
      <c r="AG42" s="37"/>
      <c r="AH42" s="37"/>
      <c r="AI42" s="37"/>
      <c r="AJ42" s="37"/>
      <c r="AK42" s="37"/>
      <c r="AL42" s="37"/>
      <c r="AM42" s="37"/>
      <c r="AN42" s="37"/>
      <c r="AO42" s="37"/>
      <c r="AP42" s="1"/>
      <c r="AQ42" s="1"/>
      <c r="AR42" s="1"/>
      <c r="AS42" s="1"/>
      <c r="AT42" s="1"/>
    </row>
    <row r="43" spans="1:46" ht="15.75" thickBot="1" x14ac:dyDescent="0.3">
      <c r="A43" s="9"/>
      <c r="B43" s="9"/>
      <c r="C43" s="42"/>
      <c r="D43" s="42"/>
      <c r="E43" s="42"/>
      <c r="F43" s="42"/>
      <c r="G43" s="42"/>
      <c r="H43" s="42"/>
      <c r="I43" s="42"/>
      <c r="J43" s="42"/>
      <c r="K43" s="42"/>
      <c r="L43" s="42"/>
      <c r="M43" s="42"/>
      <c r="N43" s="42"/>
      <c r="O43" s="42"/>
      <c r="P43" s="42"/>
      <c r="Q43" s="42"/>
      <c r="R43" s="42"/>
      <c r="S43" s="42"/>
      <c r="T43" s="42"/>
      <c r="U43" s="42"/>
      <c r="V43" s="42"/>
      <c r="W43" s="42"/>
      <c r="X43" s="42"/>
      <c r="Y43" s="42"/>
      <c r="Z43" s="42"/>
      <c r="AA43" s="42"/>
      <c r="AB43" s="42"/>
      <c r="AC43" s="42"/>
      <c r="AD43" s="42"/>
      <c r="AE43" s="42"/>
      <c r="AF43" s="42"/>
      <c r="AG43" s="42"/>
      <c r="AH43" s="42"/>
      <c r="AI43" s="42"/>
      <c r="AJ43" s="42"/>
      <c r="AK43" s="42"/>
      <c r="AL43" s="42"/>
      <c r="AM43" s="42"/>
      <c r="AN43" s="42"/>
      <c r="AO43" s="42"/>
      <c r="AP43" s="9"/>
      <c r="AQ43" s="9"/>
      <c r="AR43" s="9"/>
      <c r="AS43" s="9"/>
      <c r="AT43" s="9"/>
    </row>
    <row r="44" spans="1:46" x14ac:dyDescent="0.25">
      <c r="A44" s="21" t="s">
        <v>62</v>
      </c>
      <c r="B44" s="11" t="s">
        <v>46</v>
      </c>
      <c r="C44" s="36" t="s">
        <v>51</v>
      </c>
      <c r="D44" s="36" t="s">
        <v>52</v>
      </c>
      <c r="E44" s="36" t="s">
        <v>53</v>
      </c>
      <c r="F44" s="36" t="s">
        <v>54</v>
      </c>
      <c r="G44" s="36" t="s">
        <v>58</v>
      </c>
      <c r="H44" s="36" t="s">
        <v>60</v>
      </c>
      <c r="I44" s="36" t="s">
        <v>61</v>
      </c>
      <c r="J44" s="36" t="s">
        <v>65</v>
      </c>
      <c r="K44" s="36" t="s">
        <v>66</v>
      </c>
      <c r="L44" s="36" t="s">
        <v>67</v>
      </c>
      <c r="M44" s="36" t="s">
        <v>68</v>
      </c>
      <c r="N44" s="36"/>
      <c r="O44" s="36"/>
      <c r="P44" s="36" t="s">
        <v>47</v>
      </c>
      <c r="Q44" s="36" t="s">
        <v>6</v>
      </c>
      <c r="R44" s="36" t="s">
        <v>7</v>
      </c>
      <c r="S44" s="36" t="s">
        <v>8</v>
      </c>
      <c r="T44" s="36" t="s">
        <v>9</v>
      </c>
      <c r="U44" s="36" t="s">
        <v>10</v>
      </c>
      <c r="V44" s="36" t="s">
        <v>11</v>
      </c>
      <c r="W44" s="36" t="s">
        <v>12</v>
      </c>
      <c r="X44" s="36" t="s">
        <v>13</v>
      </c>
      <c r="Y44" s="36" t="s">
        <v>14</v>
      </c>
      <c r="Z44" s="36" t="s">
        <v>15</v>
      </c>
      <c r="AA44" s="36" t="s">
        <v>16</v>
      </c>
      <c r="AB44" s="36"/>
      <c r="AC44" s="36"/>
      <c r="AD44" s="36" t="s">
        <v>48</v>
      </c>
      <c r="AE44" s="36" t="s">
        <v>6</v>
      </c>
      <c r="AF44" s="36" t="s">
        <v>7</v>
      </c>
      <c r="AG44" s="36" t="s">
        <v>8</v>
      </c>
      <c r="AH44" s="36" t="s">
        <v>9</v>
      </c>
      <c r="AI44" s="36" t="s">
        <v>10</v>
      </c>
      <c r="AJ44" s="36" t="s">
        <v>11</v>
      </c>
      <c r="AK44" s="36" t="s">
        <v>12</v>
      </c>
      <c r="AL44" s="36" t="s">
        <v>13</v>
      </c>
      <c r="AM44" s="36" t="s">
        <v>14</v>
      </c>
      <c r="AN44" s="36" t="s">
        <v>15</v>
      </c>
      <c r="AO44" s="36" t="s">
        <v>16</v>
      </c>
      <c r="AP44" s="11"/>
      <c r="AQ44" s="12" t="s">
        <v>49</v>
      </c>
      <c r="AR44" s="12" t="s">
        <v>46</v>
      </c>
      <c r="AS44" s="12" t="s">
        <v>47</v>
      </c>
      <c r="AT44" s="13" t="s">
        <v>48</v>
      </c>
    </row>
    <row r="45" spans="1:46" x14ac:dyDescent="0.25">
      <c r="A45" s="14" t="s">
        <v>26</v>
      </c>
      <c r="B45" s="1" t="s">
        <v>2</v>
      </c>
      <c r="C45" s="37">
        <v>2</v>
      </c>
      <c r="D45" s="37">
        <v>13</v>
      </c>
      <c r="E45" s="37">
        <v>150</v>
      </c>
      <c r="F45" s="37">
        <v>0</v>
      </c>
      <c r="G45" s="37">
        <v>0</v>
      </c>
      <c r="H45" s="37">
        <v>63</v>
      </c>
      <c r="I45" s="37">
        <v>1</v>
      </c>
      <c r="J45" s="37">
        <v>16</v>
      </c>
      <c r="K45" s="37">
        <v>5</v>
      </c>
      <c r="L45" s="37">
        <v>6</v>
      </c>
      <c r="M45" s="37">
        <v>1</v>
      </c>
      <c r="N45" s="37"/>
      <c r="O45" s="37"/>
      <c r="P45" s="37" t="s">
        <v>2</v>
      </c>
      <c r="Q45" s="37">
        <v>0</v>
      </c>
      <c r="R45" s="37">
        <v>7</v>
      </c>
      <c r="S45" s="37">
        <v>54</v>
      </c>
      <c r="T45" s="37">
        <v>0</v>
      </c>
      <c r="U45" s="37">
        <v>0</v>
      </c>
      <c r="V45" s="37">
        <v>22</v>
      </c>
      <c r="W45" s="37">
        <v>0</v>
      </c>
      <c r="X45" s="37">
        <v>3</v>
      </c>
      <c r="Y45" s="37">
        <v>0</v>
      </c>
      <c r="Z45" s="37">
        <v>5</v>
      </c>
      <c r="AA45" s="37">
        <v>0</v>
      </c>
      <c r="AB45" s="37"/>
      <c r="AC45" s="37"/>
      <c r="AD45" s="37" t="s">
        <v>2</v>
      </c>
      <c r="AE45" s="37">
        <v>0</v>
      </c>
      <c r="AF45" s="37">
        <v>6</v>
      </c>
      <c r="AG45" s="37">
        <v>53</v>
      </c>
      <c r="AH45" s="37">
        <v>0</v>
      </c>
      <c r="AI45" s="37">
        <v>0</v>
      </c>
      <c r="AJ45" s="37">
        <v>22</v>
      </c>
      <c r="AK45" s="37">
        <v>1</v>
      </c>
      <c r="AL45" s="37">
        <v>7</v>
      </c>
      <c r="AM45" s="37">
        <v>0</v>
      </c>
      <c r="AN45" s="37">
        <v>3</v>
      </c>
      <c r="AO45" s="37">
        <v>0</v>
      </c>
      <c r="AP45" s="1"/>
      <c r="AQ45" s="7" t="s">
        <v>2</v>
      </c>
      <c r="AR45" s="8">
        <f>AVERAGE(C45:M45)</f>
        <v>23.363636363636363</v>
      </c>
      <c r="AS45" s="8">
        <f>AVERAGE(Q45:AA45)</f>
        <v>8.2727272727272734</v>
      </c>
      <c r="AT45" s="15">
        <f>AVERAGE(AE45:AO45)</f>
        <v>8.3636363636363633</v>
      </c>
    </row>
    <row r="46" spans="1:46" x14ac:dyDescent="0.25">
      <c r="A46" s="14" t="s">
        <v>26</v>
      </c>
      <c r="B46" s="1" t="s">
        <v>1</v>
      </c>
      <c r="C46" s="37">
        <v>0</v>
      </c>
      <c r="D46" s="37">
        <v>23</v>
      </c>
      <c r="E46" s="37">
        <v>103</v>
      </c>
      <c r="F46" s="37">
        <v>0</v>
      </c>
      <c r="G46" s="37">
        <v>0</v>
      </c>
      <c r="H46" s="37">
        <v>67</v>
      </c>
      <c r="I46" s="37">
        <v>0</v>
      </c>
      <c r="J46" s="37">
        <v>33</v>
      </c>
      <c r="K46" s="37">
        <v>5</v>
      </c>
      <c r="L46" s="37">
        <v>27</v>
      </c>
      <c r="M46" s="37">
        <v>1</v>
      </c>
      <c r="N46" s="37"/>
      <c r="O46" s="37"/>
      <c r="P46" s="37" t="s">
        <v>1</v>
      </c>
      <c r="Q46" s="37">
        <v>0</v>
      </c>
      <c r="R46" s="37">
        <v>8</v>
      </c>
      <c r="S46" s="37">
        <v>32</v>
      </c>
      <c r="T46" s="37">
        <v>0</v>
      </c>
      <c r="U46" s="37">
        <v>0</v>
      </c>
      <c r="V46" s="37">
        <v>20</v>
      </c>
      <c r="W46" s="37">
        <v>0</v>
      </c>
      <c r="X46" s="37">
        <v>6</v>
      </c>
      <c r="Y46" s="37">
        <v>2</v>
      </c>
      <c r="Z46" s="37">
        <v>9</v>
      </c>
      <c r="AA46" s="37">
        <v>0</v>
      </c>
      <c r="AB46" s="37"/>
      <c r="AC46" s="37"/>
      <c r="AD46" s="37" t="s">
        <v>1</v>
      </c>
      <c r="AE46" s="37">
        <v>1</v>
      </c>
      <c r="AF46" s="37">
        <v>9</v>
      </c>
      <c r="AG46" s="37">
        <v>30</v>
      </c>
      <c r="AH46" s="37">
        <v>0</v>
      </c>
      <c r="AI46" s="37">
        <v>0</v>
      </c>
      <c r="AJ46" s="37">
        <v>20</v>
      </c>
      <c r="AK46" s="37">
        <v>0</v>
      </c>
      <c r="AL46" s="37">
        <v>14</v>
      </c>
      <c r="AM46" s="37">
        <v>3</v>
      </c>
      <c r="AN46" s="37">
        <v>6</v>
      </c>
      <c r="AO46" s="37">
        <v>0</v>
      </c>
      <c r="AP46" s="1"/>
      <c r="AQ46" s="7" t="s">
        <v>1</v>
      </c>
      <c r="AR46" s="8">
        <f>AVERAGE(C46:M46)</f>
        <v>23.545454545454547</v>
      </c>
      <c r="AS46" s="8">
        <f>AVERAGE(Q46:AA46)</f>
        <v>7</v>
      </c>
      <c r="AT46" s="15">
        <f>AVERAGE(AE46:AO46)</f>
        <v>7.5454545454545459</v>
      </c>
    </row>
    <row r="47" spans="1:46" x14ac:dyDescent="0.25">
      <c r="A47" s="14" t="s">
        <v>26</v>
      </c>
      <c r="B47" s="1" t="s">
        <v>3</v>
      </c>
      <c r="C47" s="37">
        <v>3</v>
      </c>
      <c r="D47" s="37">
        <v>12</v>
      </c>
      <c r="E47" s="37">
        <v>61</v>
      </c>
      <c r="F47" s="37">
        <v>0</v>
      </c>
      <c r="G47" s="37">
        <v>0</v>
      </c>
      <c r="H47" s="37">
        <v>46</v>
      </c>
      <c r="I47" s="37">
        <v>0</v>
      </c>
      <c r="J47" s="37">
        <v>9</v>
      </c>
      <c r="K47" s="37">
        <v>5</v>
      </c>
      <c r="L47" s="37">
        <v>0</v>
      </c>
      <c r="M47" s="37">
        <v>0</v>
      </c>
      <c r="N47" s="37"/>
      <c r="O47" s="37"/>
      <c r="P47" s="37" t="s">
        <v>3</v>
      </c>
      <c r="Q47" s="37">
        <v>0</v>
      </c>
      <c r="R47" s="37">
        <v>9</v>
      </c>
      <c r="S47" s="37">
        <v>25</v>
      </c>
      <c r="T47" s="37">
        <v>0</v>
      </c>
      <c r="U47" s="37">
        <v>0</v>
      </c>
      <c r="V47" s="37">
        <v>18</v>
      </c>
      <c r="W47" s="37">
        <v>0</v>
      </c>
      <c r="X47" s="37">
        <v>3</v>
      </c>
      <c r="Y47" s="37">
        <v>1</v>
      </c>
      <c r="Z47" s="37">
        <v>0</v>
      </c>
      <c r="AA47" s="37">
        <v>0</v>
      </c>
      <c r="AB47" s="37"/>
      <c r="AC47" s="37"/>
      <c r="AD47" s="37" t="s">
        <v>3</v>
      </c>
      <c r="AE47" s="37">
        <v>0</v>
      </c>
      <c r="AF47" s="37">
        <v>8</v>
      </c>
      <c r="AG47" s="37">
        <v>18</v>
      </c>
      <c r="AH47" s="37">
        <v>0</v>
      </c>
      <c r="AI47" s="37">
        <v>0</v>
      </c>
      <c r="AJ47" s="37">
        <v>19</v>
      </c>
      <c r="AK47" s="37">
        <v>0</v>
      </c>
      <c r="AL47" s="37">
        <v>5</v>
      </c>
      <c r="AM47" s="37">
        <v>2</v>
      </c>
      <c r="AN47" s="37">
        <v>0</v>
      </c>
      <c r="AO47" s="37">
        <v>0</v>
      </c>
      <c r="AP47" s="1"/>
      <c r="AQ47" s="7" t="s">
        <v>3</v>
      </c>
      <c r="AR47" s="8">
        <f>AVERAGE(C47:M47)</f>
        <v>12.363636363636363</v>
      </c>
      <c r="AS47" s="8">
        <f>AVERAGE(Q47:AA47)</f>
        <v>5.0909090909090908</v>
      </c>
      <c r="AT47" s="15">
        <f>AVERAGE(AE47:AO47)</f>
        <v>4.7272727272727275</v>
      </c>
    </row>
    <row r="48" spans="1:46" x14ac:dyDescent="0.25">
      <c r="A48" s="14" t="s">
        <v>26</v>
      </c>
      <c r="B48" s="1" t="s">
        <v>0</v>
      </c>
      <c r="C48" s="37">
        <v>3</v>
      </c>
      <c r="D48" s="37">
        <v>14</v>
      </c>
      <c r="E48" s="37">
        <v>146</v>
      </c>
      <c r="F48" s="37">
        <v>0</v>
      </c>
      <c r="G48" s="37">
        <v>0</v>
      </c>
      <c r="H48" s="37">
        <v>33</v>
      </c>
      <c r="I48" s="37">
        <v>0</v>
      </c>
      <c r="J48" s="37">
        <v>1</v>
      </c>
      <c r="K48" s="37">
        <v>0</v>
      </c>
      <c r="L48" s="37">
        <v>0</v>
      </c>
      <c r="M48" s="37">
        <v>0</v>
      </c>
      <c r="N48" s="37"/>
      <c r="O48" s="37"/>
      <c r="P48" s="37" t="s">
        <v>0</v>
      </c>
      <c r="Q48" s="37">
        <v>1</v>
      </c>
      <c r="R48" s="37">
        <v>7</v>
      </c>
      <c r="S48" s="37">
        <v>41</v>
      </c>
      <c r="T48" s="37">
        <v>0</v>
      </c>
      <c r="U48" s="37">
        <v>0</v>
      </c>
      <c r="V48" s="37">
        <v>18</v>
      </c>
      <c r="W48" s="37">
        <v>0</v>
      </c>
      <c r="X48" s="37">
        <v>0</v>
      </c>
      <c r="Y48" s="37">
        <v>0</v>
      </c>
      <c r="Z48" s="37">
        <v>0</v>
      </c>
      <c r="AA48" s="37">
        <v>0</v>
      </c>
      <c r="AB48" s="37"/>
      <c r="AC48" s="37"/>
      <c r="AD48" s="37" t="s">
        <v>0</v>
      </c>
      <c r="AE48" s="37">
        <v>1</v>
      </c>
      <c r="AF48" s="37">
        <v>6</v>
      </c>
      <c r="AG48" s="37">
        <v>43</v>
      </c>
      <c r="AH48" s="37">
        <v>0</v>
      </c>
      <c r="AI48" s="37">
        <v>0</v>
      </c>
      <c r="AJ48" s="37">
        <v>16</v>
      </c>
      <c r="AK48" s="37">
        <v>0</v>
      </c>
      <c r="AL48" s="37">
        <v>2</v>
      </c>
      <c r="AM48" s="37">
        <v>0</v>
      </c>
      <c r="AN48" s="37">
        <v>0</v>
      </c>
      <c r="AO48" s="37">
        <v>0</v>
      </c>
      <c r="AP48" s="1"/>
      <c r="AQ48" s="7" t="s">
        <v>0</v>
      </c>
      <c r="AR48" s="8">
        <f>AVERAGE(C48:M48)</f>
        <v>17.90909090909091</v>
      </c>
      <c r="AS48" s="8">
        <f>AVERAGE(Q48:AA48)</f>
        <v>6.0909090909090908</v>
      </c>
      <c r="AT48" s="15">
        <f>AVERAGE(AE48:AO48)</f>
        <v>6.1818181818181817</v>
      </c>
    </row>
    <row r="49" spans="1:46" x14ac:dyDescent="0.25">
      <c r="A49" s="14"/>
      <c r="B49" s="1"/>
      <c r="C49" s="37"/>
      <c r="D49" s="37"/>
      <c r="E49" s="37"/>
      <c r="F49" s="37"/>
      <c r="G49" s="37"/>
      <c r="H49" s="37"/>
      <c r="I49" s="37"/>
      <c r="J49" s="37"/>
      <c r="K49" s="37"/>
      <c r="L49" s="37"/>
      <c r="M49" s="37"/>
      <c r="N49" s="37"/>
      <c r="O49" s="37"/>
      <c r="P49" s="37"/>
      <c r="Q49" s="37"/>
      <c r="R49" s="37"/>
      <c r="S49" s="37"/>
      <c r="T49" s="37"/>
      <c r="U49" s="37"/>
      <c r="V49" s="37"/>
      <c r="W49" s="37"/>
      <c r="X49" s="37"/>
      <c r="Y49" s="37"/>
      <c r="Z49" s="37"/>
      <c r="AA49" s="37"/>
      <c r="AB49" s="37"/>
      <c r="AC49" s="37"/>
      <c r="AD49" s="37"/>
      <c r="AE49" s="37"/>
      <c r="AF49" s="37"/>
      <c r="AG49" s="37"/>
      <c r="AH49" s="37"/>
      <c r="AI49" s="37"/>
      <c r="AJ49" s="37"/>
      <c r="AK49" s="37"/>
      <c r="AL49" s="37"/>
      <c r="AM49" s="37"/>
      <c r="AN49" s="37"/>
      <c r="AO49" s="37"/>
      <c r="AP49" s="1"/>
      <c r="AQ49" s="1"/>
      <c r="AR49" s="1"/>
      <c r="AS49" s="1"/>
      <c r="AT49" s="16"/>
    </row>
    <row r="50" spans="1:46" x14ac:dyDescent="0.25">
      <c r="A50" s="20" t="s">
        <v>63</v>
      </c>
      <c r="B50" s="1" t="s">
        <v>5</v>
      </c>
      <c r="C50" s="37" t="s">
        <v>51</v>
      </c>
      <c r="D50" s="37" t="s">
        <v>52</v>
      </c>
      <c r="E50" s="37" t="s">
        <v>53</v>
      </c>
      <c r="F50" s="37" t="s">
        <v>54</v>
      </c>
      <c r="G50" s="37" t="s">
        <v>58</v>
      </c>
      <c r="H50" s="37" t="s">
        <v>60</v>
      </c>
      <c r="I50" s="37" t="s">
        <v>61</v>
      </c>
      <c r="J50" s="37" t="s">
        <v>65</v>
      </c>
      <c r="K50" s="37" t="s">
        <v>66</v>
      </c>
      <c r="L50" s="37" t="s">
        <v>67</v>
      </c>
      <c r="M50" s="37" t="s">
        <v>68</v>
      </c>
      <c r="N50" s="37"/>
      <c r="O50" s="37"/>
      <c r="P50" s="39"/>
      <c r="Q50" s="37"/>
      <c r="R50" s="37"/>
      <c r="S50" s="37"/>
      <c r="T50" s="37"/>
      <c r="U50" s="37"/>
      <c r="V50" s="37"/>
      <c r="W50" s="37"/>
      <c r="X50" s="37"/>
      <c r="Y50" s="37"/>
      <c r="Z50" s="37"/>
      <c r="AA50" s="37"/>
      <c r="AB50" s="37"/>
      <c r="AC50" s="37"/>
      <c r="AD50" s="39"/>
      <c r="AE50" s="37"/>
      <c r="AF50" s="37"/>
      <c r="AG50" s="37"/>
      <c r="AH50" s="37"/>
      <c r="AI50" s="37"/>
      <c r="AJ50" s="37"/>
      <c r="AK50" s="37"/>
      <c r="AL50" s="37"/>
      <c r="AM50" s="37"/>
      <c r="AN50" s="37"/>
      <c r="AO50" s="37"/>
      <c r="AP50" s="1"/>
      <c r="AQ50" s="1"/>
      <c r="AR50" s="1"/>
      <c r="AS50" s="1"/>
      <c r="AT50" s="16"/>
    </row>
    <row r="51" spans="1:46" x14ac:dyDescent="0.25">
      <c r="A51" s="14" t="s">
        <v>26</v>
      </c>
      <c r="B51" s="1" t="s">
        <v>2</v>
      </c>
      <c r="C51" s="37">
        <f t="shared" ref="C51:M54" si="3">AVERAGE(C45,Q45,AE45)</f>
        <v>0.66666666666666663</v>
      </c>
      <c r="D51" s="37">
        <f t="shared" si="3"/>
        <v>8.6666666666666661</v>
      </c>
      <c r="E51" s="37">
        <f t="shared" si="3"/>
        <v>85.666666666666671</v>
      </c>
      <c r="F51" s="37">
        <f t="shared" si="3"/>
        <v>0</v>
      </c>
      <c r="G51" s="37">
        <f t="shared" si="3"/>
        <v>0</v>
      </c>
      <c r="H51" s="37">
        <f t="shared" si="3"/>
        <v>35.666666666666664</v>
      </c>
      <c r="I51" s="37">
        <f t="shared" si="3"/>
        <v>0.66666666666666663</v>
      </c>
      <c r="J51" s="37">
        <f t="shared" si="3"/>
        <v>8.6666666666666661</v>
      </c>
      <c r="K51" s="37">
        <f t="shared" si="3"/>
        <v>1.6666666666666667</v>
      </c>
      <c r="L51" s="37">
        <f t="shared" si="3"/>
        <v>4.666666666666667</v>
      </c>
      <c r="M51" s="37">
        <f t="shared" si="3"/>
        <v>0.33333333333333331</v>
      </c>
      <c r="N51" s="37"/>
      <c r="O51" s="37"/>
      <c r="P51" s="37"/>
      <c r="Q51" s="37"/>
      <c r="R51" s="37"/>
      <c r="S51" s="37"/>
      <c r="T51" s="37"/>
      <c r="U51" s="37"/>
      <c r="V51" s="37"/>
      <c r="W51" s="37"/>
      <c r="X51" s="37"/>
      <c r="Y51" s="37"/>
      <c r="Z51" s="37"/>
      <c r="AA51" s="37"/>
      <c r="AB51" s="37"/>
      <c r="AC51" s="37"/>
      <c r="AD51" s="37"/>
      <c r="AE51" s="37"/>
      <c r="AF51" s="37"/>
      <c r="AG51" s="37"/>
      <c r="AH51" s="37"/>
      <c r="AI51" s="37"/>
      <c r="AJ51" s="37"/>
      <c r="AK51" s="37"/>
      <c r="AL51" s="37"/>
      <c r="AM51" s="37"/>
      <c r="AN51" s="37"/>
      <c r="AO51" s="37"/>
      <c r="AP51" s="1"/>
      <c r="AQ51" s="1"/>
      <c r="AR51" s="1"/>
      <c r="AS51" s="1"/>
      <c r="AT51" s="16"/>
    </row>
    <row r="52" spans="1:46" x14ac:dyDescent="0.25">
      <c r="A52" s="14" t="s">
        <v>26</v>
      </c>
      <c r="B52" s="1" t="s">
        <v>1</v>
      </c>
      <c r="C52" s="37">
        <f t="shared" si="3"/>
        <v>0.33333333333333331</v>
      </c>
      <c r="D52" s="37">
        <f t="shared" si="3"/>
        <v>13.333333333333334</v>
      </c>
      <c r="E52" s="37">
        <f t="shared" si="3"/>
        <v>55</v>
      </c>
      <c r="F52" s="37">
        <f t="shared" si="3"/>
        <v>0</v>
      </c>
      <c r="G52" s="37">
        <f t="shared" si="3"/>
        <v>0</v>
      </c>
      <c r="H52" s="37">
        <f t="shared" si="3"/>
        <v>35.666666666666664</v>
      </c>
      <c r="I52" s="37">
        <f t="shared" si="3"/>
        <v>0</v>
      </c>
      <c r="J52" s="37">
        <f t="shared" si="3"/>
        <v>17.666666666666668</v>
      </c>
      <c r="K52" s="37">
        <f t="shared" si="3"/>
        <v>3.3333333333333335</v>
      </c>
      <c r="L52" s="37">
        <f t="shared" si="3"/>
        <v>14</v>
      </c>
      <c r="M52" s="37">
        <f t="shared" si="3"/>
        <v>0.33333333333333331</v>
      </c>
      <c r="N52" s="37"/>
      <c r="O52" s="37"/>
      <c r="P52" s="37"/>
      <c r="Q52" s="37"/>
      <c r="R52" s="37"/>
      <c r="S52" s="37"/>
      <c r="T52" s="37"/>
      <c r="U52" s="37"/>
      <c r="V52" s="37"/>
      <c r="W52" s="37"/>
      <c r="X52" s="37"/>
      <c r="Y52" s="37"/>
      <c r="Z52" s="37"/>
      <c r="AA52" s="37"/>
      <c r="AB52" s="37"/>
      <c r="AC52" s="37"/>
      <c r="AD52" s="37"/>
      <c r="AE52" s="37"/>
      <c r="AF52" s="37"/>
      <c r="AG52" s="37"/>
      <c r="AH52" s="37"/>
      <c r="AI52" s="37"/>
      <c r="AJ52" s="37"/>
      <c r="AK52" s="37"/>
      <c r="AL52" s="37"/>
      <c r="AM52" s="37"/>
      <c r="AN52" s="37"/>
      <c r="AO52" s="37"/>
      <c r="AP52" s="1"/>
      <c r="AQ52" s="1"/>
      <c r="AR52" s="1"/>
      <c r="AS52" s="1"/>
      <c r="AT52" s="16"/>
    </row>
    <row r="53" spans="1:46" x14ac:dyDescent="0.25">
      <c r="A53" s="14" t="s">
        <v>26</v>
      </c>
      <c r="B53" s="1" t="s">
        <v>3</v>
      </c>
      <c r="C53" s="37">
        <f t="shared" si="3"/>
        <v>1</v>
      </c>
      <c r="D53" s="37">
        <f t="shared" si="3"/>
        <v>9.6666666666666661</v>
      </c>
      <c r="E53" s="37">
        <f t="shared" si="3"/>
        <v>34.666666666666664</v>
      </c>
      <c r="F53" s="37">
        <f t="shared" si="3"/>
        <v>0</v>
      </c>
      <c r="G53" s="37">
        <f t="shared" si="3"/>
        <v>0</v>
      </c>
      <c r="H53" s="37">
        <f t="shared" si="3"/>
        <v>27.666666666666668</v>
      </c>
      <c r="I53" s="37">
        <f t="shared" si="3"/>
        <v>0</v>
      </c>
      <c r="J53" s="37">
        <f t="shared" si="3"/>
        <v>5.666666666666667</v>
      </c>
      <c r="K53" s="37">
        <f t="shared" si="3"/>
        <v>2.6666666666666665</v>
      </c>
      <c r="L53" s="37">
        <f t="shared" si="3"/>
        <v>0</v>
      </c>
      <c r="M53" s="37">
        <f t="shared" si="3"/>
        <v>0</v>
      </c>
      <c r="N53" s="37"/>
      <c r="O53" s="37"/>
      <c r="P53" s="37"/>
      <c r="Q53" s="37"/>
      <c r="R53" s="37"/>
      <c r="S53" s="37"/>
      <c r="T53" s="37"/>
      <c r="U53" s="37"/>
      <c r="V53" s="37"/>
      <c r="W53" s="37"/>
      <c r="X53" s="37"/>
      <c r="Y53" s="37"/>
      <c r="Z53" s="37"/>
      <c r="AA53" s="37"/>
      <c r="AB53" s="37"/>
      <c r="AC53" s="37"/>
      <c r="AD53" s="37"/>
      <c r="AE53" s="37"/>
      <c r="AF53" s="37"/>
      <c r="AG53" s="37"/>
      <c r="AH53" s="37"/>
      <c r="AI53" s="37"/>
      <c r="AJ53" s="37"/>
      <c r="AK53" s="37"/>
      <c r="AL53" s="37"/>
      <c r="AM53" s="37"/>
      <c r="AN53" s="37"/>
      <c r="AO53" s="37"/>
      <c r="AP53" s="1"/>
      <c r="AQ53" s="1"/>
      <c r="AR53" s="1"/>
      <c r="AS53" s="1"/>
      <c r="AT53" s="16"/>
    </row>
    <row r="54" spans="1:46" ht="15.75" thickBot="1" x14ac:dyDescent="0.3">
      <c r="A54" s="17" t="s">
        <v>26</v>
      </c>
      <c r="B54" s="18" t="s">
        <v>0</v>
      </c>
      <c r="C54" s="38">
        <f t="shared" si="3"/>
        <v>1.6666666666666667</v>
      </c>
      <c r="D54" s="38">
        <f t="shared" si="3"/>
        <v>9</v>
      </c>
      <c r="E54" s="38">
        <f t="shared" si="3"/>
        <v>76.666666666666671</v>
      </c>
      <c r="F54" s="38">
        <f t="shared" si="3"/>
        <v>0</v>
      </c>
      <c r="G54" s="38">
        <f t="shared" si="3"/>
        <v>0</v>
      </c>
      <c r="H54" s="38">
        <f t="shared" si="3"/>
        <v>22.333333333333332</v>
      </c>
      <c r="I54" s="38">
        <f t="shared" si="3"/>
        <v>0</v>
      </c>
      <c r="J54" s="38">
        <f t="shared" si="3"/>
        <v>1</v>
      </c>
      <c r="K54" s="38">
        <f t="shared" si="3"/>
        <v>0</v>
      </c>
      <c r="L54" s="38">
        <f t="shared" si="3"/>
        <v>0</v>
      </c>
      <c r="M54" s="38">
        <f t="shared" si="3"/>
        <v>0</v>
      </c>
      <c r="N54" s="38"/>
      <c r="O54" s="38"/>
      <c r="P54" s="38"/>
      <c r="Q54" s="38"/>
      <c r="R54" s="38"/>
      <c r="S54" s="38"/>
      <c r="T54" s="38"/>
      <c r="U54" s="38"/>
      <c r="V54" s="38"/>
      <c r="W54" s="38"/>
      <c r="X54" s="38"/>
      <c r="Y54" s="38"/>
      <c r="Z54" s="38"/>
      <c r="AA54" s="38"/>
      <c r="AB54" s="38"/>
      <c r="AC54" s="38"/>
      <c r="AD54" s="38"/>
      <c r="AE54" s="38"/>
      <c r="AF54" s="38"/>
      <c r="AG54" s="38"/>
      <c r="AH54" s="38"/>
      <c r="AI54" s="38"/>
      <c r="AJ54" s="38"/>
      <c r="AK54" s="38"/>
      <c r="AL54" s="38"/>
      <c r="AM54" s="38"/>
      <c r="AN54" s="38"/>
      <c r="AO54" s="38"/>
      <c r="AP54" s="18"/>
      <c r="AQ54" s="18"/>
      <c r="AR54" s="18"/>
      <c r="AS54" s="18"/>
      <c r="AT54" s="19"/>
    </row>
    <row r="55" spans="1:46" x14ac:dyDescent="0.25">
      <c r="A55" s="10"/>
      <c r="B55" s="10"/>
      <c r="C55" s="41"/>
      <c r="D55" s="41"/>
      <c r="E55" s="41"/>
      <c r="F55" s="41"/>
      <c r="G55" s="41"/>
      <c r="H55" s="41"/>
      <c r="I55" s="41"/>
      <c r="J55" s="41"/>
      <c r="K55" s="41"/>
      <c r="L55" s="41"/>
      <c r="M55" s="41"/>
      <c r="N55" s="41"/>
      <c r="O55" s="41"/>
      <c r="P55" s="41"/>
      <c r="Q55" s="41"/>
      <c r="R55" s="41"/>
      <c r="S55" s="41"/>
      <c r="T55" s="41"/>
      <c r="U55" s="41"/>
      <c r="V55" s="41"/>
      <c r="W55" s="41"/>
      <c r="X55" s="41"/>
      <c r="Y55" s="41"/>
      <c r="Z55" s="41"/>
      <c r="AA55" s="41"/>
      <c r="AB55" s="41"/>
      <c r="AC55" s="41"/>
      <c r="AD55" s="41"/>
      <c r="AE55" s="41"/>
      <c r="AF55" s="41"/>
      <c r="AG55" s="41"/>
      <c r="AH55" s="41"/>
      <c r="AI55" s="41"/>
      <c r="AJ55" s="41"/>
      <c r="AK55" s="41"/>
      <c r="AL55" s="41"/>
      <c r="AM55" s="41"/>
      <c r="AN55" s="41"/>
      <c r="AO55" s="41"/>
      <c r="AP55" s="10"/>
      <c r="AQ55" s="10"/>
      <c r="AR55" s="10"/>
      <c r="AS55" s="10"/>
      <c r="AT55" s="10"/>
    </row>
    <row r="56" spans="1:46" x14ac:dyDescent="0.25">
      <c r="A56" s="1"/>
      <c r="B56" s="1"/>
      <c r="C56" s="37"/>
      <c r="D56" s="37"/>
      <c r="E56" s="37"/>
      <c r="F56" s="37"/>
      <c r="G56" s="37"/>
      <c r="H56" s="37"/>
      <c r="I56" s="37"/>
      <c r="J56" s="37"/>
      <c r="K56" s="37"/>
      <c r="L56" s="37"/>
      <c r="M56" s="37"/>
      <c r="N56" s="37"/>
      <c r="O56" s="37"/>
      <c r="P56" s="37"/>
      <c r="Q56" s="37"/>
      <c r="R56" s="37"/>
      <c r="S56" s="37"/>
      <c r="T56" s="37"/>
      <c r="U56" s="37"/>
      <c r="V56" s="37"/>
      <c r="W56" s="37"/>
      <c r="X56" s="37"/>
      <c r="Y56" s="37"/>
      <c r="Z56" s="37"/>
      <c r="AA56" s="37"/>
      <c r="AB56" s="37"/>
      <c r="AC56" s="37"/>
      <c r="AD56" s="37"/>
      <c r="AE56" s="37"/>
      <c r="AF56" s="37"/>
      <c r="AG56" s="37"/>
      <c r="AH56" s="37"/>
      <c r="AI56" s="37"/>
      <c r="AJ56" s="37"/>
      <c r="AK56" s="37"/>
      <c r="AL56" s="37"/>
      <c r="AM56" s="37"/>
      <c r="AN56" s="37"/>
      <c r="AO56" s="37"/>
      <c r="AP56" s="1"/>
      <c r="AQ56" s="1"/>
      <c r="AR56" s="1"/>
      <c r="AS56" s="1"/>
      <c r="AT56" s="1"/>
    </row>
    <row r="57" spans="1:46" ht="15.75" thickBot="1" x14ac:dyDescent="0.3">
      <c r="A57" s="9"/>
      <c r="B57" s="9"/>
      <c r="C57" s="42"/>
      <c r="D57" s="42"/>
      <c r="E57" s="42"/>
      <c r="F57" s="42"/>
      <c r="G57" s="42"/>
      <c r="H57" s="42"/>
      <c r="I57" s="42"/>
      <c r="J57" s="42"/>
      <c r="K57" s="42"/>
      <c r="L57" s="42"/>
      <c r="M57" s="42"/>
      <c r="N57" s="42"/>
      <c r="O57" s="42"/>
      <c r="P57" s="42"/>
      <c r="Q57" s="42"/>
      <c r="R57" s="42"/>
      <c r="S57" s="42"/>
      <c r="T57" s="42"/>
      <c r="U57" s="42"/>
      <c r="V57" s="42"/>
      <c r="W57" s="42"/>
      <c r="X57" s="42"/>
      <c r="Y57" s="42"/>
      <c r="Z57" s="42"/>
      <c r="AA57" s="42"/>
      <c r="AB57" s="42"/>
      <c r="AC57" s="42"/>
      <c r="AD57" s="42"/>
      <c r="AE57" s="42"/>
      <c r="AF57" s="42"/>
      <c r="AG57" s="42"/>
      <c r="AH57" s="42"/>
      <c r="AI57" s="42"/>
      <c r="AJ57" s="42"/>
      <c r="AK57" s="42"/>
      <c r="AL57" s="42"/>
      <c r="AM57" s="42"/>
      <c r="AN57" s="42"/>
      <c r="AO57" s="42"/>
      <c r="AP57" s="9"/>
      <c r="AQ57" s="9"/>
      <c r="AR57" s="9"/>
      <c r="AS57" s="9"/>
      <c r="AT57" s="9"/>
    </row>
    <row r="58" spans="1:46" x14ac:dyDescent="0.25">
      <c r="A58" s="21" t="s">
        <v>62</v>
      </c>
      <c r="B58" s="11" t="s">
        <v>46</v>
      </c>
      <c r="C58" s="36" t="s">
        <v>51</v>
      </c>
      <c r="D58" s="36" t="s">
        <v>52</v>
      </c>
      <c r="E58" s="36" t="s">
        <v>53</v>
      </c>
      <c r="F58" s="36" t="s">
        <v>54</v>
      </c>
      <c r="G58" s="36" t="s">
        <v>58</v>
      </c>
      <c r="H58" s="36" t="s">
        <v>60</v>
      </c>
      <c r="I58" s="36" t="s">
        <v>61</v>
      </c>
      <c r="J58" s="36" t="s">
        <v>65</v>
      </c>
      <c r="K58" s="36" t="s">
        <v>66</v>
      </c>
      <c r="L58" s="36" t="s">
        <v>67</v>
      </c>
      <c r="M58" s="36" t="s">
        <v>68</v>
      </c>
      <c r="N58" s="36"/>
      <c r="O58" s="36"/>
      <c r="P58" s="36" t="s">
        <v>47</v>
      </c>
      <c r="Q58" s="36" t="s">
        <v>6</v>
      </c>
      <c r="R58" s="36" t="s">
        <v>7</v>
      </c>
      <c r="S58" s="36" t="s">
        <v>8</v>
      </c>
      <c r="T58" s="36" t="s">
        <v>9</v>
      </c>
      <c r="U58" s="36" t="s">
        <v>10</v>
      </c>
      <c r="V58" s="36" t="s">
        <v>11</v>
      </c>
      <c r="W58" s="36" t="s">
        <v>12</v>
      </c>
      <c r="X58" s="36" t="s">
        <v>13</v>
      </c>
      <c r="Y58" s="36" t="s">
        <v>14</v>
      </c>
      <c r="Z58" s="36" t="s">
        <v>15</v>
      </c>
      <c r="AA58" s="36" t="s">
        <v>16</v>
      </c>
      <c r="AB58" s="36"/>
      <c r="AC58" s="36"/>
      <c r="AD58" s="36" t="s">
        <v>48</v>
      </c>
      <c r="AE58" s="36" t="s">
        <v>6</v>
      </c>
      <c r="AF58" s="36" t="s">
        <v>7</v>
      </c>
      <c r="AG58" s="36" t="s">
        <v>8</v>
      </c>
      <c r="AH58" s="36" t="s">
        <v>9</v>
      </c>
      <c r="AI58" s="36" t="s">
        <v>10</v>
      </c>
      <c r="AJ58" s="36" t="s">
        <v>11</v>
      </c>
      <c r="AK58" s="36" t="s">
        <v>12</v>
      </c>
      <c r="AL58" s="36" t="s">
        <v>13</v>
      </c>
      <c r="AM58" s="36" t="s">
        <v>14</v>
      </c>
      <c r="AN58" s="36" t="s">
        <v>15</v>
      </c>
      <c r="AO58" s="36" t="s">
        <v>16</v>
      </c>
      <c r="AP58" s="11"/>
      <c r="AQ58" s="12" t="s">
        <v>49</v>
      </c>
      <c r="AR58" s="12" t="s">
        <v>46</v>
      </c>
      <c r="AS58" s="12" t="s">
        <v>47</v>
      </c>
      <c r="AT58" s="13" t="s">
        <v>48</v>
      </c>
    </row>
    <row r="59" spans="1:46" x14ac:dyDescent="0.25">
      <c r="A59" s="14" t="s">
        <v>18</v>
      </c>
      <c r="B59" s="1" t="s">
        <v>2</v>
      </c>
      <c r="C59" s="37">
        <v>1.7270000000000001</v>
      </c>
      <c r="D59" s="37">
        <v>10.148</v>
      </c>
      <c r="E59" s="37">
        <v>263.88499999999999</v>
      </c>
      <c r="F59" s="37">
        <v>0</v>
      </c>
      <c r="G59" s="37">
        <v>0</v>
      </c>
      <c r="H59" s="37">
        <v>80.140999999999991</v>
      </c>
      <c r="I59" s="37">
        <v>0.23300000000000001</v>
      </c>
      <c r="J59" s="37">
        <v>37.271000000000001</v>
      </c>
      <c r="K59" s="37">
        <v>2.4610000000000003</v>
      </c>
      <c r="L59" s="37">
        <v>46.115000000000002</v>
      </c>
      <c r="M59" s="37">
        <v>0.53100000000000003</v>
      </c>
      <c r="N59" s="37"/>
      <c r="O59" s="37"/>
      <c r="P59" s="37" t="s">
        <v>2</v>
      </c>
      <c r="Q59" s="37">
        <v>0</v>
      </c>
      <c r="R59" s="37">
        <v>24.047000000000001</v>
      </c>
      <c r="S59" s="37">
        <v>267.25700000000001</v>
      </c>
      <c r="T59" s="37">
        <v>0</v>
      </c>
      <c r="U59" s="37">
        <v>0</v>
      </c>
      <c r="V59" s="37">
        <v>54.055000000000007</v>
      </c>
      <c r="W59" s="37">
        <v>0</v>
      </c>
      <c r="X59" s="37">
        <v>27.094000000000001</v>
      </c>
      <c r="Y59" s="37">
        <v>0</v>
      </c>
      <c r="Z59" s="37">
        <v>54.624000000000002</v>
      </c>
      <c r="AA59" s="37">
        <v>0</v>
      </c>
      <c r="AB59" s="37"/>
      <c r="AC59" s="37"/>
      <c r="AD59" s="37" t="s">
        <v>2</v>
      </c>
      <c r="AE59" s="37">
        <v>0</v>
      </c>
      <c r="AF59" s="37">
        <v>17.984000000000002</v>
      </c>
      <c r="AG59" s="37">
        <v>192.96600000000001</v>
      </c>
      <c r="AH59" s="37">
        <v>0</v>
      </c>
      <c r="AI59" s="37">
        <v>0</v>
      </c>
      <c r="AJ59" s="37">
        <v>34.659999999999997</v>
      </c>
      <c r="AK59" s="37">
        <v>0.29899999999999999</v>
      </c>
      <c r="AL59" s="37">
        <v>39.156999999999996</v>
      </c>
      <c r="AM59" s="37">
        <v>0</v>
      </c>
      <c r="AN59" s="37">
        <v>51.466000000000001</v>
      </c>
      <c r="AO59" s="37">
        <v>0</v>
      </c>
      <c r="AP59" s="1"/>
      <c r="AQ59" s="7" t="s">
        <v>2</v>
      </c>
      <c r="AR59" s="8">
        <f>AVERAGE(C59:M59)</f>
        <v>40.228363636363639</v>
      </c>
      <c r="AS59" s="8">
        <f>AVERAGE(Q59:AA59)</f>
        <v>38.825181818181825</v>
      </c>
      <c r="AT59" s="15">
        <f>AVERAGE(AE59:AO59)</f>
        <v>30.593818181818186</v>
      </c>
    </row>
    <row r="60" spans="1:46" x14ac:dyDescent="0.25">
      <c r="A60" s="14" t="s">
        <v>18</v>
      </c>
      <c r="B60" s="1" t="s">
        <v>1</v>
      </c>
      <c r="C60" s="37">
        <v>1.528</v>
      </c>
      <c r="D60" s="37">
        <v>33.207000000000001</v>
      </c>
      <c r="E60" s="37">
        <v>120.039</v>
      </c>
      <c r="F60" s="37">
        <v>0</v>
      </c>
      <c r="G60" s="37">
        <v>0</v>
      </c>
      <c r="H60" s="37">
        <v>49.778999999999996</v>
      </c>
      <c r="I60" s="37">
        <v>0</v>
      </c>
      <c r="J60" s="37">
        <v>53.921999999999997</v>
      </c>
      <c r="K60" s="37">
        <v>9.843</v>
      </c>
      <c r="L60" s="37">
        <v>74.739999999999995</v>
      </c>
      <c r="M60" s="37">
        <v>2.8260000000000001</v>
      </c>
      <c r="N60" s="37"/>
      <c r="O60" s="37"/>
      <c r="P60" s="37" t="s">
        <v>1</v>
      </c>
      <c r="Q60" s="37">
        <v>0</v>
      </c>
      <c r="R60" s="37">
        <v>34.339999999999996</v>
      </c>
      <c r="S60" s="37">
        <v>153.375</v>
      </c>
      <c r="T60" s="37">
        <v>0</v>
      </c>
      <c r="U60" s="37">
        <v>0</v>
      </c>
      <c r="V60" s="37">
        <v>40.255000000000003</v>
      </c>
      <c r="W60" s="37">
        <v>0</v>
      </c>
      <c r="X60" s="37">
        <v>64.852000000000004</v>
      </c>
      <c r="Y60" s="37">
        <v>8.7190000000000012</v>
      </c>
      <c r="Z60" s="37">
        <v>89.234999999999999</v>
      </c>
      <c r="AA60" s="37">
        <v>0</v>
      </c>
      <c r="AB60" s="37"/>
      <c r="AC60" s="37"/>
      <c r="AD60" s="37" t="s">
        <v>1</v>
      </c>
      <c r="AE60" s="37">
        <v>0.53200000000000003</v>
      </c>
      <c r="AF60" s="37">
        <v>34.170999999999999</v>
      </c>
      <c r="AG60" s="37">
        <v>112.946</v>
      </c>
      <c r="AH60" s="37">
        <v>0</v>
      </c>
      <c r="AI60" s="37">
        <v>0</v>
      </c>
      <c r="AJ60" s="37">
        <v>23.027999999999999</v>
      </c>
      <c r="AK60" s="37">
        <v>0</v>
      </c>
      <c r="AL60" s="37">
        <v>66.95</v>
      </c>
      <c r="AM60" s="37">
        <v>14.309000000000001</v>
      </c>
      <c r="AN60" s="37">
        <v>35.472999999999999</v>
      </c>
      <c r="AO60" s="37">
        <v>0</v>
      </c>
      <c r="AP60" s="1"/>
      <c r="AQ60" s="7" t="s">
        <v>1</v>
      </c>
      <c r="AR60" s="8">
        <f>AVERAGE(C60:M60)</f>
        <v>31.444000000000006</v>
      </c>
      <c r="AS60" s="8">
        <f>AVERAGE(Q60:AA60)</f>
        <v>35.525090909090913</v>
      </c>
      <c r="AT60" s="15">
        <f>AVERAGE(AE60:AO60)</f>
        <v>26.128090909090908</v>
      </c>
    </row>
    <row r="61" spans="1:46" x14ac:dyDescent="0.25">
      <c r="A61" s="14" t="s">
        <v>18</v>
      </c>
      <c r="B61" s="1" t="s">
        <v>3</v>
      </c>
      <c r="C61" s="37">
        <v>2.2919999999999998</v>
      </c>
      <c r="D61" s="37">
        <v>32.408999999999999</v>
      </c>
      <c r="E61" s="37">
        <v>69.97</v>
      </c>
      <c r="F61" s="37">
        <v>0</v>
      </c>
      <c r="G61" s="37">
        <v>0</v>
      </c>
      <c r="H61" s="37">
        <v>46.518999999999998</v>
      </c>
      <c r="I61" s="37">
        <v>0</v>
      </c>
      <c r="J61" s="37">
        <v>7.0620000000000003</v>
      </c>
      <c r="K61" s="37">
        <v>4.9569999999999999</v>
      </c>
      <c r="L61" s="37">
        <v>0</v>
      </c>
      <c r="M61" s="37">
        <v>0</v>
      </c>
      <c r="N61" s="37"/>
      <c r="O61" s="37"/>
      <c r="P61" s="37" t="s">
        <v>3</v>
      </c>
      <c r="Q61" s="37">
        <v>0</v>
      </c>
      <c r="R61" s="37">
        <v>33.871000000000002</v>
      </c>
      <c r="S61" s="37">
        <v>89.05</v>
      </c>
      <c r="T61" s="37">
        <v>0</v>
      </c>
      <c r="U61" s="37">
        <v>0</v>
      </c>
      <c r="V61" s="37">
        <v>35.192</v>
      </c>
      <c r="W61" s="37">
        <v>0</v>
      </c>
      <c r="X61" s="37">
        <v>6.9649999999999999</v>
      </c>
      <c r="Y61" s="37">
        <v>1.397</v>
      </c>
      <c r="Z61" s="37">
        <v>0</v>
      </c>
      <c r="AA61" s="37">
        <v>0</v>
      </c>
      <c r="AB61" s="37"/>
      <c r="AC61" s="37"/>
      <c r="AD61" s="37" t="s">
        <v>3</v>
      </c>
      <c r="AE61" s="37">
        <v>0</v>
      </c>
      <c r="AF61" s="37">
        <v>30.109000000000002</v>
      </c>
      <c r="AG61" s="37">
        <v>50.494</v>
      </c>
      <c r="AH61" s="37">
        <v>0</v>
      </c>
      <c r="AI61" s="37">
        <v>0</v>
      </c>
      <c r="AJ61" s="37">
        <v>36.859000000000002</v>
      </c>
      <c r="AK61" s="37">
        <v>0</v>
      </c>
      <c r="AL61" s="37">
        <v>6.9329999999999998</v>
      </c>
      <c r="AM61" s="37">
        <v>2.4619999999999997</v>
      </c>
      <c r="AN61" s="37">
        <v>0</v>
      </c>
      <c r="AO61" s="37">
        <v>0</v>
      </c>
      <c r="AP61" s="1"/>
      <c r="AQ61" s="7" t="s">
        <v>3</v>
      </c>
      <c r="AR61" s="8">
        <f>AVERAGE(C61:M61)</f>
        <v>14.837181818181818</v>
      </c>
      <c r="AS61" s="8">
        <f>AVERAGE(Q61:AA61)</f>
        <v>15.134090909090908</v>
      </c>
      <c r="AT61" s="15">
        <f>AVERAGE(AE61:AO61)</f>
        <v>11.532454545454547</v>
      </c>
    </row>
    <row r="62" spans="1:46" x14ac:dyDescent="0.25">
      <c r="A62" s="14" t="s">
        <v>18</v>
      </c>
      <c r="B62" s="1" t="s">
        <v>0</v>
      </c>
      <c r="C62" s="37">
        <v>5.2829999999999995</v>
      </c>
      <c r="D62" s="37">
        <v>18.535</v>
      </c>
      <c r="E62" s="37">
        <v>139.41499999999999</v>
      </c>
      <c r="F62" s="37">
        <v>0</v>
      </c>
      <c r="G62" s="37">
        <v>0</v>
      </c>
      <c r="H62" s="37">
        <v>32.088999999999999</v>
      </c>
      <c r="I62" s="37">
        <v>0</v>
      </c>
      <c r="J62" s="37">
        <v>0.9</v>
      </c>
      <c r="K62" s="37">
        <v>0</v>
      </c>
      <c r="L62" s="37">
        <v>0</v>
      </c>
      <c r="M62" s="37">
        <v>0</v>
      </c>
      <c r="N62" s="37"/>
      <c r="O62" s="37"/>
      <c r="P62" s="37" t="s">
        <v>0</v>
      </c>
      <c r="Q62" s="37">
        <v>1.2649999999999999</v>
      </c>
      <c r="R62" s="37">
        <v>23.079000000000001</v>
      </c>
      <c r="S62" s="37">
        <v>235.066</v>
      </c>
      <c r="T62" s="37">
        <v>0</v>
      </c>
      <c r="U62" s="37">
        <v>0</v>
      </c>
      <c r="V62" s="37">
        <v>44.353999999999999</v>
      </c>
      <c r="W62" s="37">
        <v>0</v>
      </c>
      <c r="X62" s="37">
        <v>0</v>
      </c>
      <c r="Y62" s="37">
        <v>0</v>
      </c>
      <c r="Z62" s="37">
        <v>0</v>
      </c>
      <c r="AA62" s="37">
        <v>0</v>
      </c>
      <c r="AB62" s="37"/>
      <c r="AC62" s="37"/>
      <c r="AD62" s="37" t="s">
        <v>0</v>
      </c>
      <c r="AE62" s="37">
        <v>0.36699999999999999</v>
      </c>
      <c r="AF62" s="37">
        <v>13.989999999999998</v>
      </c>
      <c r="AG62" s="37">
        <v>169.26700000000002</v>
      </c>
      <c r="AH62" s="37">
        <v>0</v>
      </c>
      <c r="AI62" s="37">
        <v>0</v>
      </c>
      <c r="AJ62" s="37">
        <v>32.823999999999998</v>
      </c>
      <c r="AK62" s="37">
        <v>0</v>
      </c>
      <c r="AL62" s="37">
        <v>3.3650000000000002</v>
      </c>
      <c r="AM62" s="37">
        <v>0</v>
      </c>
      <c r="AN62" s="37">
        <v>0</v>
      </c>
      <c r="AO62" s="37">
        <v>0</v>
      </c>
      <c r="AP62" s="1"/>
      <c r="AQ62" s="7" t="s">
        <v>0</v>
      </c>
      <c r="AR62" s="8">
        <f>AVERAGE(C62:M62)</f>
        <v>17.838363636363638</v>
      </c>
      <c r="AS62" s="8">
        <f>AVERAGE(Q62:AA62)</f>
        <v>27.614909090909091</v>
      </c>
      <c r="AT62" s="15">
        <f>AVERAGE(AE62:AO62)</f>
        <v>19.983000000000004</v>
      </c>
    </row>
    <row r="63" spans="1:46" x14ac:dyDescent="0.25">
      <c r="A63" s="14"/>
      <c r="B63" s="1"/>
      <c r="C63" s="37"/>
      <c r="D63" s="37"/>
      <c r="E63" s="37"/>
      <c r="F63" s="37"/>
      <c r="G63" s="37"/>
      <c r="H63" s="37"/>
      <c r="I63" s="37"/>
      <c r="J63" s="37"/>
      <c r="K63" s="37"/>
      <c r="L63" s="37"/>
      <c r="M63" s="37"/>
      <c r="N63" s="37"/>
      <c r="O63" s="37"/>
      <c r="P63" s="37"/>
      <c r="Q63" s="37"/>
      <c r="R63" s="37"/>
      <c r="S63" s="37"/>
      <c r="T63" s="37"/>
      <c r="U63" s="37"/>
      <c r="V63" s="37"/>
      <c r="W63" s="37"/>
      <c r="X63" s="37"/>
      <c r="Y63" s="37"/>
      <c r="Z63" s="37"/>
      <c r="AA63" s="37"/>
      <c r="AB63" s="37"/>
      <c r="AC63" s="37"/>
      <c r="AD63" s="37"/>
      <c r="AE63" s="37"/>
      <c r="AF63" s="37"/>
      <c r="AG63" s="37"/>
      <c r="AH63" s="37"/>
      <c r="AI63" s="37"/>
      <c r="AJ63" s="37"/>
      <c r="AK63" s="37"/>
      <c r="AL63" s="37"/>
      <c r="AM63" s="37"/>
      <c r="AN63" s="37"/>
      <c r="AO63" s="37"/>
      <c r="AP63" s="1"/>
      <c r="AQ63" s="1"/>
      <c r="AR63" s="1"/>
      <c r="AS63" s="1"/>
      <c r="AT63" s="16"/>
    </row>
    <row r="64" spans="1:46" x14ac:dyDescent="0.25">
      <c r="A64" s="20" t="s">
        <v>63</v>
      </c>
      <c r="B64" s="1" t="s">
        <v>5</v>
      </c>
      <c r="C64" s="37" t="s">
        <v>51</v>
      </c>
      <c r="D64" s="37" t="s">
        <v>52</v>
      </c>
      <c r="E64" s="37" t="s">
        <v>53</v>
      </c>
      <c r="F64" s="37" t="s">
        <v>54</v>
      </c>
      <c r="G64" s="37" t="s">
        <v>58</v>
      </c>
      <c r="H64" s="37" t="s">
        <v>60</v>
      </c>
      <c r="I64" s="37" t="s">
        <v>61</v>
      </c>
      <c r="J64" s="37" t="s">
        <v>65</v>
      </c>
      <c r="K64" s="37" t="s">
        <v>66</v>
      </c>
      <c r="L64" s="37" t="s">
        <v>67</v>
      </c>
      <c r="M64" s="37" t="s">
        <v>68</v>
      </c>
      <c r="N64" s="37"/>
      <c r="O64" s="37"/>
      <c r="P64" s="39"/>
      <c r="Q64" s="37"/>
      <c r="R64" s="37"/>
      <c r="S64" s="37"/>
      <c r="T64" s="37"/>
      <c r="U64" s="37"/>
      <c r="V64" s="37"/>
      <c r="W64" s="37"/>
      <c r="X64" s="37"/>
      <c r="Y64" s="37"/>
      <c r="Z64" s="37"/>
      <c r="AA64" s="37"/>
      <c r="AB64" s="37"/>
      <c r="AC64" s="37"/>
      <c r="AD64" s="39"/>
      <c r="AE64" s="37"/>
      <c r="AF64" s="37"/>
      <c r="AG64" s="37"/>
      <c r="AH64" s="37"/>
      <c r="AI64" s="37"/>
      <c r="AJ64" s="37"/>
      <c r="AK64" s="37"/>
      <c r="AL64" s="37"/>
      <c r="AM64" s="37"/>
      <c r="AN64" s="37"/>
      <c r="AO64" s="37"/>
      <c r="AP64" s="1"/>
      <c r="AQ64" s="1"/>
      <c r="AR64" s="1"/>
      <c r="AS64" s="1"/>
      <c r="AT64" s="16"/>
    </row>
    <row r="65" spans="1:46" x14ac:dyDescent="0.25">
      <c r="A65" s="14" t="s">
        <v>18</v>
      </c>
      <c r="B65" s="1" t="s">
        <v>2</v>
      </c>
      <c r="C65" s="37">
        <f t="shared" ref="C65:M68" si="4">AVERAGE(C59,Q59,AE59)</f>
        <v>0.57566666666666666</v>
      </c>
      <c r="D65" s="37">
        <f t="shared" si="4"/>
        <v>17.393000000000001</v>
      </c>
      <c r="E65" s="37">
        <f t="shared" si="4"/>
        <v>241.36933333333334</v>
      </c>
      <c r="F65" s="37">
        <f t="shared" si="4"/>
        <v>0</v>
      </c>
      <c r="G65" s="37">
        <f t="shared" si="4"/>
        <v>0</v>
      </c>
      <c r="H65" s="37">
        <f t="shared" si="4"/>
        <v>56.285333333333334</v>
      </c>
      <c r="I65" s="37">
        <f t="shared" si="4"/>
        <v>0.17733333333333334</v>
      </c>
      <c r="J65" s="37">
        <f t="shared" si="4"/>
        <v>34.507333333333335</v>
      </c>
      <c r="K65" s="37">
        <f t="shared" si="4"/>
        <v>0.82033333333333347</v>
      </c>
      <c r="L65" s="37">
        <f t="shared" si="4"/>
        <v>50.735000000000007</v>
      </c>
      <c r="M65" s="37">
        <f t="shared" si="4"/>
        <v>0.17700000000000002</v>
      </c>
      <c r="N65" s="37"/>
      <c r="O65" s="37"/>
      <c r="P65" s="37"/>
      <c r="Q65" s="37"/>
      <c r="R65" s="37"/>
      <c r="S65" s="37"/>
      <c r="T65" s="37"/>
      <c r="U65" s="37"/>
      <c r="V65" s="37"/>
      <c r="W65" s="37"/>
      <c r="X65" s="37"/>
      <c r="Y65" s="37"/>
      <c r="Z65" s="37"/>
      <c r="AA65" s="37"/>
      <c r="AB65" s="37"/>
      <c r="AC65" s="37"/>
      <c r="AD65" s="37"/>
      <c r="AE65" s="37"/>
      <c r="AF65" s="37"/>
      <c r="AG65" s="37"/>
      <c r="AH65" s="37"/>
      <c r="AI65" s="37"/>
      <c r="AJ65" s="37"/>
      <c r="AK65" s="37"/>
      <c r="AL65" s="37"/>
      <c r="AM65" s="37"/>
      <c r="AN65" s="37"/>
      <c r="AO65" s="37"/>
      <c r="AP65" s="1"/>
      <c r="AQ65" s="1"/>
      <c r="AR65" s="1"/>
      <c r="AS65" s="1"/>
      <c r="AT65" s="16"/>
    </row>
    <row r="66" spans="1:46" x14ac:dyDescent="0.25">
      <c r="A66" s="14" t="s">
        <v>18</v>
      </c>
      <c r="B66" s="1" t="s">
        <v>1</v>
      </c>
      <c r="C66" s="37">
        <f t="shared" si="4"/>
        <v>0.68666666666666665</v>
      </c>
      <c r="D66" s="37">
        <f t="shared" si="4"/>
        <v>33.905999999999999</v>
      </c>
      <c r="E66" s="37">
        <f t="shared" si="4"/>
        <v>128.78666666666666</v>
      </c>
      <c r="F66" s="37">
        <f t="shared" si="4"/>
        <v>0</v>
      </c>
      <c r="G66" s="37">
        <f t="shared" si="4"/>
        <v>0</v>
      </c>
      <c r="H66" s="37">
        <f t="shared" si="4"/>
        <v>37.687333333333328</v>
      </c>
      <c r="I66" s="37">
        <f t="shared" si="4"/>
        <v>0</v>
      </c>
      <c r="J66" s="37">
        <f t="shared" si="4"/>
        <v>61.907999999999994</v>
      </c>
      <c r="K66" s="37">
        <f t="shared" si="4"/>
        <v>10.957000000000001</v>
      </c>
      <c r="L66" s="37">
        <f t="shared" si="4"/>
        <v>66.48266666666666</v>
      </c>
      <c r="M66" s="37">
        <f t="shared" si="4"/>
        <v>0.94200000000000006</v>
      </c>
      <c r="N66" s="37"/>
      <c r="O66" s="37"/>
      <c r="P66" s="37"/>
      <c r="Q66" s="37"/>
      <c r="R66" s="37"/>
      <c r="S66" s="37"/>
      <c r="T66" s="37"/>
      <c r="U66" s="37"/>
      <c r="V66" s="37"/>
      <c r="W66" s="37"/>
      <c r="X66" s="37"/>
      <c r="Y66" s="37"/>
      <c r="Z66" s="37"/>
      <c r="AA66" s="37"/>
      <c r="AB66" s="37"/>
      <c r="AC66" s="37"/>
      <c r="AD66" s="37"/>
      <c r="AE66" s="37"/>
      <c r="AF66" s="37"/>
      <c r="AG66" s="37"/>
      <c r="AH66" s="37"/>
      <c r="AI66" s="37"/>
      <c r="AJ66" s="37"/>
      <c r="AK66" s="37"/>
      <c r="AL66" s="37"/>
      <c r="AM66" s="37"/>
      <c r="AN66" s="37"/>
      <c r="AO66" s="37"/>
      <c r="AP66" s="1"/>
      <c r="AQ66" s="1"/>
      <c r="AR66" s="1"/>
      <c r="AS66" s="1"/>
      <c r="AT66" s="16"/>
    </row>
    <row r="67" spans="1:46" x14ac:dyDescent="0.25">
      <c r="A67" s="14" t="s">
        <v>18</v>
      </c>
      <c r="B67" s="1" t="s">
        <v>3</v>
      </c>
      <c r="C67" s="37">
        <f t="shared" si="4"/>
        <v>0.7639999999999999</v>
      </c>
      <c r="D67" s="37">
        <f t="shared" si="4"/>
        <v>32.129666666666672</v>
      </c>
      <c r="E67" s="37">
        <f t="shared" si="4"/>
        <v>69.837999999999994</v>
      </c>
      <c r="F67" s="37">
        <f t="shared" si="4"/>
        <v>0</v>
      </c>
      <c r="G67" s="37">
        <f t="shared" si="4"/>
        <v>0</v>
      </c>
      <c r="H67" s="37">
        <f t="shared" si="4"/>
        <v>39.523333333333333</v>
      </c>
      <c r="I67" s="37">
        <f t="shared" si="4"/>
        <v>0</v>
      </c>
      <c r="J67" s="37">
        <f t="shared" si="4"/>
        <v>6.9866666666666672</v>
      </c>
      <c r="K67" s="37">
        <f t="shared" si="4"/>
        <v>2.9386666666666663</v>
      </c>
      <c r="L67" s="37">
        <f t="shared" si="4"/>
        <v>0</v>
      </c>
      <c r="M67" s="37">
        <f t="shared" si="4"/>
        <v>0</v>
      </c>
      <c r="N67" s="37"/>
      <c r="O67" s="37"/>
      <c r="P67" s="37"/>
      <c r="Q67" s="37"/>
      <c r="R67" s="37"/>
      <c r="S67" s="37"/>
      <c r="T67" s="37"/>
      <c r="U67" s="37"/>
      <c r="V67" s="37"/>
      <c r="W67" s="37"/>
      <c r="X67" s="37"/>
      <c r="Y67" s="37"/>
      <c r="Z67" s="37"/>
      <c r="AA67" s="37"/>
      <c r="AB67" s="37"/>
      <c r="AC67" s="37"/>
      <c r="AD67" s="37"/>
      <c r="AE67" s="37"/>
      <c r="AF67" s="37"/>
      <c r="AG67" s="37"/>
      <c r="AH67" s="37"/>
      <c r="AI67" s="37"/>
      <c r="AJ67" s="37"/>
      <c r="AK67" s="37"/>
      <c r="AL67" s="37"/>
      <c r="AM67" s="37"/>
      <c r="AN67" s="37"/>
      <c r="AO67" s="37"/>
      <c r="AP67" s="1"/>
      <c r="AQ67" s="1"/>
      <c r="AR67" s="1"/>
      <c r="AS67" s="1"/>
      <c r="AT67" s="16"/>
    </row>
    <row r="68" spans="1:46" ht="15.75" thickBot="1" x14ac:dyDescent="0.3">
      <c r="A68" s="17" t="s">
        <v>18</v>
      </c>
      <c r="B68" s="18" t="s">
        <v>0</v>
      </c>
      <c r="C68" s="38">
        <f t="shared" si="4"/>
        <v>2.3049999999999997</v>
      </c>
      <c r="D68" s="38">
        <f t="shared" si="4"/>
        <v>18.534666666666666</v>
      </c>
      <c r="E68" s="38">
        <f t="shared" si="4"/>
        <v>181.24933333333334</v>
      </c>
      <c r="F68" s="38">
        <f t="shared" si="4"/>
        <v>0</v>
      </c>
      <c r="G68" s="38">
        <f t="shared" si="4"/>
        <v>0</v>
      </c>
      <c r="H68" s="38">
        <f t="shared" si="4"/>
        <v>36.422333333333334</v>
      </c>
      <c r="I68" s="38">
        <f t="shared" si="4"/>
        <v>0</v>
      </c>
      <c r="J68" s="38">
        <f t="shared" si="4"/>
        <v>1.4216666666666669</v>
      </c>
      <c r="K68" s="38">
        <f t="shared" si="4"/>
        <v>0</v>
      </c>
      <c r="L68" s="38">
        <f t="shared" si="4"/>
        <v>0</v>
      </c>
      <c r="M68" s="38">
        <f t="shared" si="4"/>
        <v>0</v>
      </c>
      <c r="N68" s="38"/>
      <c r="O68" s="38"/>
      <c r="P68" s="38"/>
      <c r="Q68" s="38"/>
      <c r="R68" s="38"/>
      <c r="S68" s="38"/>
      <c r="T68" s="38"/>
      <c r="U68" s="38"/>
      <c r="V68" s="38"/>
      <c r="W68" s="38"/>
      <c r="X68" s="38"/>
      <c r="Y68" s="38"/>
      <c r="Z68" s="38"/>
      <c r="AA68" s="38"/>
      <c r="AB68" s="38"/>
      <c r="AC68" s="38"/>
      <c r="AD68" s="38"/>
      <c r="AE68" s="38"/>
      <c r="AF68" s="38"/>
      <c r="AG68" s="38"/>
      <c r="AH68" s="38"/>
      <c r="AI68" s="38"/>
      <c r="AJ68" s="38"/>
      <c r="AK68" s="38"/>
      <c r="AL68" s="38"/>
      <c r="AM68" s="38"/>
      <c r="AN68" s="38"/>
      <c r="AO68" s="38"/>
      <c r="AP68" s="18"/>
      <c r="AQ68" s="18"/>
      <c r="AR68" s="18"/>
      <c r="AS68" s="18"/>
      <c r="AT68" s="19"/>
    </row>
    <row r="69" spans="1:46" x14ac:dyDescent="0.25">
      <c r="A69" s="10"/>
      <c r="B69" s="10"/>
      <c r="C69" s="41"/>
      <c r="D69" s="41"/>
      <c r="E69" s="41"/>
      <c r="F69" s="41"/>
      <c r="G69" s="41"/>
      <c r="H69" s="41"/>
      <c r="I69" s="41"/>
      <c r="J69" s="41"/>
      <c r="K69" s="41"/>
      <c r="L69" s="41"/>
      <c r="M69" s="41"/>
      <c r="N69" s="41"/>
      <c r="O69" s="41"/>
      <c r="P69" s="41"/>
      <c r="Q69" s="41"/>
      <c r="R69" s="41"/>
      <c r="S69" s="41"/>
      <c r="T69" s="41"/>
      <c r="U69" s="41"/>
      <c r="V69" s="41"/>
      <c r="W69" s="41"/>
      <c r="X69" s="41"/>
      <c r="Y69" s="41"/>
      <c r="Z69" s="41"/>
      <c r="AA69" s="41"/>
      <c r="AB69" s="41"/>
      <c r="AC69" s="41"/>
      <c r="AD69" s="41"/>
      <c r="AE69" s="41"/>
      <c r="AF69" s="41"/>
      <c r="AG69" s="41"/>
      <c r="AH69" s="41"/>
      <c r="AI69" s="41"/>
      <c r="AJ69" s="41"/>
      <c r="AK69" s="41"/>
      <c r="AL69" s="41"/>
      <c r="AM69" s="41"/>
      <c r="AN69" s="41"/>
      <c r="AO69" s="41"/>
      <c r="AP69" s="10"/>
      <c r="AQ69" s="10"/>
      <c r="AR69" s="10"/>
      <c r="AS69" s="10"/>
      <c r="AT69" s="10"/>
    </row>
    <row r="70" spans="1:46" x14ac:dyDescent="0.25">
      <c r="A70" s="1"/>
      <c r="B70" s="1"/>
      <c r="C70" s="37"/>
      <c r="D70" s="37"/>
      <c r="E70" s="37"/>
      <c r="F70" s="37"/>
      <c r="G70" s="37"/>
      <c r="H70" s="37"/>
      <c r="I70" s="37"/>
      <c r="J70" s="37"/>
      <c r="K70" s="37"/>
      <c r="L70" s="37"/>
      <c r="M70" s="37"/>
      <c r="N70" s="37"/>
      <c r="O70" s="37"/>
      <c r="P70" s="37"/>
      <c r="Q70" s="37"/>
      <c r="R70" s="37"/>
      <c r="S70" s="37"/>
      <c r="T70" s="37"/>
      <c r="U70" s="37"/>
      <c r="V70" s="37"/>
      <c r="W70" s="37"/>
      <c r="X70" s="37"/>
      <c r="Y70" s="37"/>
      <c r="Z70" s="37"/>
      <c r="AA70" s="37"/>
      <c r="AB70" s="37"/>
      <c r="AC70" s="37"/>
      <c r="AD70" s="37"/>
      <c r="AE70" s="37"/>
      <c r="AF70" s="37"/>
      <c r="AG70" s="37"/>
      <c r="AH70" s="37"/>
      <c r="AI70" s="37"/>
      <c r="AJ70" s="37"/>
      <c r="AK70" s="37"/>
      <c r="AL70" s="37"/>
      <c r="AM70" s="37"/>
      <c r="AN70" s="37"/>
      <c r="AO70" s="37"/>
      <c r="AP70" s="1"/>
      <c r="AQ70" s="1"/>
      <c r="AR70" s="1"/>
      <c r="AS70" s="1"/>
      <c r="AT70" s="1"/>
    </row>
    <row r="71" spans="1:46" ht="15.75" thickBot="1" x14ac:dyDescent="0.3">
      <c r="A71" s="9"/>
      <c r="B71" s="9"/>
      <c r="C71" s="42"/>
      <c r="D71" s="42"/>
      <c r="E71" s="42"/>
      <c r="F71" s="42"/>
      <c r="G71" s="42"/>
      <c r="H71" s="42"/>
      <c r="I71" s="42"/>
      <c r="J71" s="42"/>
      <c r="K71" s="42"/>
      <c r="L71" s="42"/>
      <c r="M71" s="42"/>
      <c r="N71" s="42"/>
      <c r="O71" s="42"/>
      <c r="P71" s="42"/>
      <c r="Q71" s="42"/>
      <c r="R71" s="42"/>
      <c r="S71" s="42"/>
      <c r="T71" s="42"/>
      <c r="U71" s="42"/>
      <c r="V71" s="42"/>
      <c r="W71" s="42"/>
      <c r="X71" s="42"/>
      <c r="Y71" s="42"/>
      <c r="Z71" s="42"/>
      <c r="AA71" s="42"/>
      <c r="AB71" s="42"/>
      <c r="AC71" s="42"/>
      <c r="AD71" s="42"/>
      <c r="AE71" s="42"/>
      <c r="AF71" s="42"/>
      <c r="AG71" s="42"/>
      <c r="AH71" s="42"/>
      <c r="AI71" s="42"/>
      <c r="AJ71" s="42"/>
      <c r="AK71" s="42"/>
      <c r="AL71" s="42"/>
      <c r="AM71" s="42"/>
      <c r="AN71" s="42"/>
      <c r="AO71" s="42"/>
      <c r="AP71" s="9"/>
      <c r="AQ71" s="9"/>
      <c r="AR71" s="9"/>
      <c r="AS71" s="9"/>
      <c r="AT71" s="9"/>
    </row>
    <row r="72" spans="1:46" x14ac:dyDescent="0.25">
      <c r="A72" s="21" t="s">
        <v>62</v>
      </c>
      <c r="B72" s="11" t="s">
        <v>46</v>
      </c>
      <c r="C72" s="36" t="s">
        <v>51</v>
      </c>
      <c r="D72" s="36" t="s">
        <v>52</v>
      </c>
      <c r="E72" s="36" t="s">
        <v>53</v>
      </c>
      <c r="F72" s="36" t="s">
        <v>54</v>
      </c>
      <c r="G72" s="36" t="s">
        <v>58</v>
      </c>
      <c r="H72" s="36" t="s">
        <v>60</v>
      </c>
      <c r="I72" s="36" t="s">
        <v>61</v>
      </c>
      <c r="J72" s="36" t="s">
        <v>65</v>
      </c>
      <c r="K72" s="36" t="s">
        <v>66</v>
      </c>
      <c r="L72" s="36" t="s">
        <v>67</v>
      </c>
      <c r="M72" s="36" t="s">
        <v>68</v>
      </c>
      <c r="N72" s="36"/>
      <c r="O72" s="36"/>
      <c r="P72" s="36" t="s">
        <v>47</v>
      </c>
      <c r="Q72" s="36" t="s">
        <v>6</v>
      </c>
      <c r="R72" s="36" t="s">
        <v>7</v>
      </c>
      <c r="S72" s="36" t="s">
        <v>8</v>
      </c>
      <c r="T72" s="36" t="s">
        <v>9</v>
      </c>
      <c r="U72" s="36" t="s">
        <v>10</v>
      </c>
      <c r="V72" s="36" t="s">
        <v>11</v>
      </c>
      <c r="W72" s="36" t="s">
        <v>12</v>
      </c>
      <c r="X72" s="36" t="s">
        <v>13</v>
      </c>
      <c r="Y72" s="36" t="s">
        <v>14</v>
      </c>
      <c r="Z72" s="36" t="s">
        <v>15</v>
      </c>
      <c r="AA72" s="36" t="s">
        <v>16</v>
      </c>
      <c r="AB72" s="36"/>
      <c r="AC72" s="36"/>
      <c r="AD72" s="36" t="s">
        <v>48</v>
      </c>
      <c r="AE72" s="36" t="s">
        <v>6</v>
      </c>
      <c r="AF72" s="36" t="s">
        <v>7</v>
      </c>
      <c r="AG72" s="36" t="s">
        <v>8</v>
      </c>
      <c r="AH72" s="36" t="s">
        <v>9</v>
      </c>
      <c r="AI72" s="36" t="s">
        <v>10</v>
      </c>
      <c r="AJ72" s="36" t="s">
        <v>11</v>
      </c>
      <c r="AK72" s="36" t="s">
        <v>12</v>
      </c>
      <c r="AL72" s="36" t="s">
        <v>13</v>
      </c>
      <c r="AM72" s="36" t="s">
        <v>14</v>
      </c>
      <c r="AN72" s="36" t="s">
        <v>15</v>
      </c>
      <c r="AO72" s="36" t="s">
        <v>16</v>
      </c>
      <c r="AP72" s="11"/>
      <c r="AQ72" s="12" t="s">
        <v>49</v>
      </c>
      <c r="AR72" s="12" t="s">
        <v>46</v>
      </c>
      <c r="AS72" s="12" t="s">
        <v>47</v>
      </c>
      <c r="AT72" s="13" t="s">
        <v>48</v>
      </c>
    </row>
    <row r="73" spans="1:46" x14ac:dyDescent="0.25">
      <c r="A73" s="14" t="s">
        <v>17</v>
      </c>
      <c r="B73" s="1" t="s">
        <v>2</v>
      </c>
      <c r="C73" s="37">
        <v>2.9283098209441132E-2</v>
      </c>
      <c r="D73" s="37">
        <v>7.5823576439997917E-2</v>
      </c>
      <c r="E73" s="37">
        <v>0.46097797870890883</v>
      </c>
      <c r="F73" s="37">
        <v>0</v>
      </c>
      <c r="G73" s="37">
        <v>0</v>
      </c>
      <c r="H73" s="37">
        <v>0.37982596661516438</v>
      </c>
      <c r="I73" s="37">
        <v>3.6333582834331339E-3</v>
      </c>
      <c r="J73" s="37">
        <v>0.19989059139640777</v>
      </c>
      <c r="K73" s="37">
        <v>3.5154129646030347E-2</v>
      </c>
      <c r="L73" s="37">
        <v>0.55041655725573513</v>
      </c>
      <c r="M73" s="37">
        <v>7.4256387307891315E-3</v>
      </c>
      <c r="N73" s="37"/>
      <c r="O73" s="37"/>
      <c r="P73" s="37" t="s">
        <v>2</v>
      </c>
      <c r="Q73" s="37">
        <v>0</v>
      </c>
      <c r="R73" s="37">
        <v>0.18113136486893644</v>
      </c>
      <c r="S73" s="37">
        <v>0.47231986483787786</v>
      </c>
      <c r="T73" s="37">
        <v>0</v>
      </c>
      <c r="U73" s="37">
        <v>0</v>
      </c>
      <c r="V73" s="37">
        <v>0.26873381159052839</v>
      </c>
      <c r="W73" s="37">
        <v>0</v>
      </c>
      <c r="X73" s="37">
        <v>0.14945115560703845</v>
      </c>
      <c r="Y73" s="37">
        <v>0</v>
      </c>
      <c r="Z73" s="37">
        <v>0.64914198792603517</v>
      </c>
      <c r="AA73" s="37">
        <v>0</v>
      </c>
      <c r="AB73" s="37"/>
      <c r="AC73" s="37"/>
      <c r="AD73" s="37" t="s">
        <v>2</v>
      </c>
      <c r="AE73" s="37">
        <v>0</v>
      </c>
      <c r="AF73" s="37">
        <v>0.13474895663966791</v>
      </c>
      <c r="AG73" s="37">
        <v>0.33827630999984226</v>
      </c>
      <c r="AH73" s="37">
        <v>0</v>
      </c>
      <c r="AI73" s="37">
        <v>0</v>
      </c>
      <c r="AJ73" s="37">
        <v>0.18103943588404284</v>
      </c>
      <c r="AK73" s="37">
        <v>4.6701237036111459E-3</v>
      </c>
      <c r="AL73" s="37">
        <v>0.21868455296358139</v>
      </c>
      <c r="AM73" s="37">
        <v>0</v>
      </c>
      <c r="AN73" s="37">
        <v>0.61210023667653812</v>
      </c>
      <c r="AO73" s="37">
        <v>0</v>
      </c>
      <c r="AP73" s="1"/>
      <c r="AQ73" s="7" t="s">
        <v>2</v>
      </c>
      <c r="AR73" s="8">
        <f>AVERAGE(C73:M73)</f>
        <v>0.15840280866235526</v>
      </c>
      <c r="AS73" s="8">
        <f>AVERAGE(Q73:AA73)</f>
        <v>0.15643438043912875</v>
      </c>
      <c r="AT73" s="15">
        <f>AVERAGE(AE73:AO73)</f>
        <v>0.13541087416975306</v>
      </c>
    </row>
    <row r="74" spans="1:46" x14ac:dyDescent="0.25">
      <c r="A74" s="14" t="s">
        <v>17</v>
      </c>
      <c r="B74" s="1" t="s">
        <v>1</v>
      </c>
      <c r="C74" s="37">
        <v>2.3886570057371541E-2</v>
      </c>
      <c r="D74" s="37">
        <v>0.1897738053056886</v>
      </c>
      <c r="E74" s="37">
        <v>0.32137148915322034</v>
      </c>
      <c r="F74" s="37">
        <v>0</v>
      </c>
      <c r="G74" s="37">
        <v>0</v>
      </c>
      <c r="H74" s="37">
        <v>0.25836404214459952</v>
      </c>
      <c r="I74" s="37">
        <v>0</v>
      </c>
      <c r="J74" s="37">
        <v>0.24112257354815339</v>
      </c>
      <c r="K74" s="37">
        <v>0.10658134095634096</v>
      </c>
      <c r="L74" s="37">
        <v>0.5405249036326687</v>
      </c>
      <c r="M74" s="37">
        <v>3.4947998466542174E-2</v>
      </c>
      <c r="N74" s="37"/>
      <c r="O74" s="37"/>
      <c r="P74" s="37" t="s">
        <v>1</v>
      </c>
      <c r="Q74" s="37">
        <v>0</v>
      </c>
      <c r="R74" s="37">
        <v>0.19788059168256125</v>
      </c>
      <c r="S74" s="37">
        <v>0.40732724278961069</v>
      </c>
      <c r="T74" s="37">
        <v>0</v>
      </c>
      <c r="U74" s="37">
        <v>0</v>
      </c>
      <c r="V74" s="37">
        <v>0.21240614397501043</v>
      </c>
      <c r="W74" s="37">
        <v>0</v>
      </c>
      <c r="X74" s="37">
        <v>0.30250532924718848</v>
      </c>
      <c r="Y74" s="37">
        <v>9.1283135809707275E-2</v>
      </c>
      <c r="Z74" s="37">
        <v>0.64457526726379655</v>
      </c>
      <c r="AA74" s="37">
        <v>0</v>
      </c>
      <c r="AB74" s="37"/>
      <c r="AC74" s="37"/>
      <c r="AD74" s="37" t="s">
        <v>1</v>
      </c>
      <c r="AE74" s="37">
        <v>8.3221224540875396E-3</v>
      </c>
      <c r="AF74" s="37">
        <v>0.19611455463728189</v>
      </c>
      <c r="AG74" s="37">
        <v>0.29829310613483484</v>
      </c>
      <c r="AH74" s="37">
        <v>0</v>
      </c>
      <c r="AI74" s="37">
        <v>0</v>
      </c>
      <c r="AJ74" s="37">
        <v>0.1213807934976834</v>
      </c>
      <c r="AK74" s="37">
        <v>0</v>
      </c>
      <c r="AL74" s="37">
        <v>0.3161732412125563</v>
      </c>
      <c r="AM74" s="37">
        <v>0.15155430810782186</v>
      </c>
      <c r="AN74" s="37">
        <v>0.25672888335637206</v>
      </c>
      <c r="AO74" s="37">
        <v>0</v>
      </c>
      <c r="AP74" s="1"/>
      <c r="AQ74" s="7" t="s">
        <v>1</v>
      </c>
      <c r="AR74" s="8">
        <f>AVERAGE(C74:M74)</f>
        <v>0.15605206575132594</v>
      </c>
      <c r="AS74" s="8">
        <f>AVERAGE(Q74:AA74)</f>
        <v>0.16872524643344317</v>
      </c>
      <c r="AT74" s="15">
        <f>AVERAGE(AE74:AO74)</f>
        <v>0.12259700085460344</v>
      </c>
    </row>
    <row r="75" spans="1:46" x14ac:dyDescent="0.25">
      <c r="A75" s="14" t="s">
        <v>17</v>
      </c>
      <c r="B75" s="1" t="s">
        <v>3</v>
      </c>
      <c r="C75" s="37">
        <v>3.9129321382842502E-2</v>
      </c>
      <c r="D75" s="37">
        <v>0.20316447364296861</v>
      </c>
      <c r="E75" s="37">
        <v>0.30706778136177121</v>
      </c>
      <c r="F75" s="37">
        <v>0</v>
      </c>
      <c r="G75" s="37">
        <v>0</v>
      </c>
      <c r="H75" s="37">
        <v>0.2372619424071486</v>
      </c>
      <c r="I75" s="37">
        <v>0</v>
      </c>
      <c r="J75" s="37">
        <v>4.9573549541960624E-2</v>
      </c>
      <c r="K75" s="37">
        <v>5.4964185128512179E-2</v>
      </c>
      <c r="L75" s="37">
        <v>0</v>
      </c>
      <c r="M75" s="37">
        <v>0</v>
      </c>
      <c r="N75" s="37"/>
      <c r="O75" s="37"/>
      <c r="P75" s="37" t="s">
        <v>3</v>
      </c>
      <c r="Q75" s="37">
        <v>0</v>
      </c>
      <c r="R75" s="37">
        <v>0.212704094448631</v>
      </c>
      <c r="S75" s="37">
        <v>0.3956107421311002</v>
      </c>
      <c r="T75" s="37">
        <v>0</v>
      </c>
      <c r="U75" s="37">
        <v>0</v>
      </c>
      <c r="V75" s="37">
        <v>0.2086205976678977</v>
      </c>
      <c r="W75" s="37">
        <v>0</v>
      </c>
      <c r="X75" s="37">
        <v>5.1668756166497284E-2</v>
      </c>
      <c r="Y75" s="37">
        <v>1.5491067963318216E-2</v>
      </c>
      <c r="Z75" s="37">
        <v>0</v>
      </c>
      <c r="AA75" s="37">
        <v>0</v>
      </c>
      <c r="AB75" s="37"/>
      <c r="AC75" s="37"/>
      <c r="AD75" s="37" t="s">
        <v>3</v>
      </c>
      <c r="AE75" s="37">
        <v>0</v>
      </c>
      <c r="AF75" s="37">
        <v>0.19596599932311057</v>
      </c>
      <c r="AG75" s="37">
        <v>0.2251231636906752</v>
      </c>
      <c r="AH75" s="37">
        <v>0</v>
      </c>
      <c r="AI75" s="37">
        <v>0</v>
      </c>
      <c r="AJ75" s="37">
        <v>0.19397738097117628</v>
      </c>
      <c r="AK75" s="37">
        <v>0</v>
      </c>
      <c r="AL75" s="37">
        <v>4.992546825379679E-2</v>
      </c>
      <c r="AM75" s="37">
        <v>2.7457759437907764E-2</v>
      </c>
      <c r="AN75" s="37">
        <v>0</v>
      </c>
      <c r="AO75" s="37">
        <v>0</v>
      </c>
      <c r="AP75" s="1"/>
      <c r="AQ75" s="7" t="s">
        <v>3</v>
      </c>
      <c r="AR75" s="8">
        <f>AVERAGE(C75:M75)</f>
        <v>8.1014659405927614E-2</v>
      </c>
      <c r="AS75" s="8">
        <f>AVERAGE(Q75:AA75)</f>
        <v>8.0372296216131303E-2</v>
      </c>
      <c r="AT75" s="15">
        <f>AVERAGE(AE75:AO75)</f>
        <v>6.2949979243333329E-2</v>
      </c>
    </row>
    <row r="76" spans="1:46" x14ac:dyDescent="0.25">
      <c r="A76" s="14" t="s">
        <v>17</v>
      </c>
      <c r="B76" s="1" t="s">
        <v>0</v>
      </c>
      <c r="C76" s="37">
        <v>8.9562106904911246E-2</v>
      </c>
      <c r="D76" s="37">
        <v>0.14192841937608161</v>
      </c>
      <c r="E76" s="37">
        <v>0.41766778312372299</v>
      </c>
      <c r="F76" s="37">
        <v>0</v>
      </c>
      <c r="G76" s="37">
        <v>0</v>
      </c>
      <c r="H76" s="37">
        <v>0.19069607126514651</v>
      </c>
      <c r="I76" s="37">
        <v>0</v>
      </c>
      <c r="J76" s="37">
        <v>5.940476426209383E-3</v>
      </c>
      <c r="K76" s="37">
        <v>0</v>
      </c>
      <c r="L76" s="37">
        <v>0</v>
      </c>
      <c r="M76" s="37">
        <v>0</v>
      </c>
      <c r="N76" s="37"/>
      <c r="O76" s="37"/>
      <c r="P76" s="37" t="s">
        <v>0</v>
      </c>
      <c r="Q76" s="37">
        <v>2.1421797737587209E-2</v>
      </c>
      <c r="R76" s="37">
        <v>0.17614464635979943</v>
      </c>
      <c r="S76" s="37">
        <v>0.7181644593128943</v>
      </c>
      <c r="T76" s="37">
        <v>0</v>
      </c>
      <c r="U76" s="37">
        <v>0</v>
      </c>
      <c r="V76" s="37">
        <v>0.26283851851851853</v>
      </c>
      <c r="W76" s="37">
        <v>0</v>
      </c>
      <c r="X76" s="37">
        <v>0</v>
      </c>
      <c r="Y76" s="37">
        <v>0</v>
      </c>
      <c r="Z76" s="37">
        <v>0</v>
      </c>
      <c r="AA76" s="37">
        <v>0</v>
      </c>
      <c r="AB76" s="37"/>
      <c r="AC76" s="37"/>
      <c r="AD76" s="37" t="s">
        <v>0</v>
      </c>
      <c r="AE76" s="37">
        <v>6.260768692744674E-3</v>
      </c>
      <c r="AF76" s="37">
        <v>0.10882163053539619</v>
      </c>
      <c r="AG76" s="37">
        <v>0.51441274703767537</v>
      </c>
      <c r="AH76" s="37">
        <v>0</v>
      </c>
      <c r="AI76" s="37">
        <v>0</v>
      </c>
      <c r="AJ76" s="37">
        <v>0.19696606019874224</v>
      </c>
      <c r="AK76" s="37">
        <v>0</v>
      </c>
      <c r="AL76" s="37">
        <v>2.2216646969887038E-2</v>
      </c>
      <c r="AM76" s="37">
        <v>0</v>
      </c>
      <c r="AN76" s="37">
        <v>0</v>
      </c>
      <c r="AO76" s="37">
        <v>0</v>
      </c>
      <c r="AP76" s="1"/>
      <c r="AQ76" s="7" t="s">
        <v>0</v>
      </c>
      <c r="AR76" s="8">
        <f>AVERAGE(C76:M76)</f>
        <v>7.6890441554188352E-2</v>
      </c>
      <c r="AS76" s="8">
        <f>AVERAGE(Q76:AA76)</f>
        <v>0.10714267472079995</v>
      </c>
      <c r="AT76" s="15">
        <f>AVERAGE(AE76:AO76)</f>
        <v>7.7152532130404128E-2</v>
      </c>
    </row>
    <row r="77" spans="1:46" x14ac:dyDescent="0.25">
      <c r="A77" s="14"/>
      <c r="B77" s="1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  <c r="P77" s="37"/>
      <c r="Q77" s="37"/>
      <c r="R77" s="37"/>
      <c r="S77" s="37"/>
      <c r="T77" s="37"/>
      <c r="U77" s="37"/>
      <c r="V77" s="37"/>
      <c r="W77" s="37"/>
      <c r="X77" s="37"/>
      <c r="Y77" s="37"/>
      <c r="Z77" s="37"/>
      <c r="AA77" s="37"/>
      <c r="AB77" s="37"/>
      <c r="AC77" s="37"/>
      <c r="AD77" s="37"/>
      <c r="AE77" s="37"/>
      <c r="AF77" s="37"/>
      <c r="AG77" s="37"/>
      <c r="AH77" s="37"/>
      <c r="AI77" s="37"/>
      <c r="AJ77" s="37"/>
      <c r="AK77" s="37"/>
      <c r="AL77" s="37"/>
      <c r="AM77" s="37"/>
      <c r="AN77" s="37"/>
      <c r="AO77" s="37"/>
      <c r="AP77" s="1"/>
      <c r="AQ77" s="1"/>
      <c r="AR77" s="1"/>
      <c r="AS77" s="1"/>
      <c r="AT77" s="16"/>
    </row>
    <row r="78" spans="1:46" x14ac:dyDescent="0.25">
      <c r="A78" s="20" t="s">
        <v>63</v>
      </c>
      <c r="B78" s="1" t="s">
        <v>5</v>
      </c>
      <c r="C78" s="37" t="s">
        <v>51</v>
      </c>
      <c r="D78" s="37" t="s">
        <v>52</v>
      </c>
      <c r="E78" s="37" t="s">
        <v>53</v>
      </c>
      <c r="F78" s="37" t="s">
        <v>54</v>
      </c>
      <c r="G78" s="37" t="s">
        <v>58</v>
      </c>
      <c r="H78" s="37" t="s">
        <v>60</v>
      </c>
      <c r="I78" s="37" t="s">
        <v>61</v>
      </c>
      <c r="J78" s="37" t="s">
        <v>65</v>
      </c>
      <c r="K78" s="37" t="s">
        <v>66</v>
      </c>
      <c r="L78" s="37" t="s">
        <v>67</v>
      </c>
      <c r="M78" s="37" t="s">
        <v>68</v>
      </c>
      <c r="N78" s="37"/>
      <c r="O78" s="37"/>
      <c r="P78" s="39"/>
      <c r="Q78" s="37"/>
      <c r="R78" s="37"/>
      <c r="S78" s="37"/>
      <c r="T78" s="37"/>
      <c r="U78" s="37"/>
      <c r="V78" s="37"/>
      <c r="W78" s="37"/>
      <c r="X78" s="37"/>
      <c r="Y78" s="37"/>
      <c r="Z78" s="37"/>
      <c r="AA78" s="37"/>
      <c r="AB78" s="37"/>
      <c r="AC78" s="37"/>
      <c r="AD78" s="39"/>
      <c r="AE78" s="37"/>
      <c r="AF78" s="37"/>
      <c r="AG78" s="37"/>
      <c r="AH78" s="37"/>
      <c r="AI78" s="37"/>
      <c r="AJ78" s="37"/>
      <c r="AK78" s="37"/>
      <c r="AL78" s="37"/>
      <c r="AM78" s="37"/>
      <c r="AN78" s="37"/>
      <c r="AO78" s="37"/>
      <c r="AP78" s="1"/>
      <c r="AQ78" s="1"/>
      <c r="AR78" s="1"/>
      <c r="AS78" s="1"/>
      <c r="AT78" s="16"/>
    </row>
    <row r="79" spans="1:46" x14ac:dyDescent="0.25">
      <c r="A79" s="14" t="s">
        <v>17</v>
      </c>
      <c r="B79" s="1" t="s">
        <v>2</v>
      </c>
      <c r="C79" s="37">
        <f t="shared" ref="C79:M82" si="5">(AVERAGE(C73,Q73,AE73))*100</f>
        <v>0.97610327364803773</v>
      </c>
      <c r="D79" s="37">
        <f t="shared" si="5"/>
        <v>13.056796598286743</v>
      </c>
      <c r="E79" s="37">
        <f t="shared" si="5"/>
        <v>42.385805118220965</v>
      </c>
      <c r="F79" s="37">
        <f t="shared" si="5"/>
        <v>0</v>
      </c>
      <c r="G79" s="37">
        <f t="shared" si="5"/>
        <v>0</v>
      </c>
      <c r="H79" s="37">
        <f t="shared" si="5"/>
        <v>27.653307136324518</v>
      </c>
      <c r="I79" s="37">
        <f t="shared" si="5"/>
        <v>0.27678273290147598</v>
      </c>
      <c r="J79" s="37">
        <f t="shared" si="5"/>
        <v>18.934209998900918</v>
      </c>
      <c r="K79" s="37">
        <f t="shared" si="5"/>
        <v>1.1718043215343448</v>
      </c>
      <c r="L79" s="37">
        <f t="shared" si="5"/>
        <v>60.388626061943604</v>
      </c>
      <c r="M79" s="37">
        <f t="shared" si="5"/>
        <v>0.24752129102630438</v>
      </c>
      <c r="N79" s="37"/>
      <c r="O79" s="37"/>
      <c r="P79" s="37"/>
      <c r="Q79" s="37"/>
      <c r="R79" s="37"/>
      <c r="S79" s="37"/>
      <c r="T79" s="37"/>
      <c r="U79" s="37"/>
      <c r="V79" s="37"/>
      <c r="W79" s="37"/>
      <c r="X79" s="37"/>
      <c r="Y79" s="37"/>
      <c r="Z79" s="37"/>
      <c r="AA79" s="37"/>
      <c r="AB79" s="37"/>
      <c r="AC79" s="37"/>
      <c r="AD79" s="37"/>
      <c r="AE79" s="37"/>
      <c r="AF79" s="37"/>
      <c r="AG79" s="37"/>
      <c r="AH79" s="37"/>
      <c r="AI79" s="37"/>
      <c r="AJ79" s="37"/>
      <c r="AK79" s="37"/>
      <c r="AL79" s="37"/>
      <c r="AM79" s="37"/>
      <c r="AN79" s="37"/>
      <c r="AO79" s="37"/>
      <c r="AP79" s="1"/>
      <c r="AQ79" s="1"/>
      <c r="AR79" s="1"/>
      <c r="AS79" s="1"/>
      <c r="AT79" s="16"/>
    </row>
    <row r="80" spans="1:46" x14ac:dyDescent="0.25">
      <c r="A80" s="14" t="s">
        <v>17</v>
      </c>
      <c r="B80" s="1" t="s">
        <v>1</v>
      </c>
      <c r="C80" s="37">
        <f t="shared" si="5"/>
        <v>1.0736230837153027</v>
      </c>
      <c r="D80" s="37">
        <f t="shared" si="5"/>
        <v>19.458965054184393</v>
      </c>
      <c r="E80" s="37">
        <f t="shared" si="5"/>
        <v>34.233061269255529</v>
      </c>
      <c r="F80" s="37">
        <f t="shared" si="5"/>
        <v>0</v>
      </c>
      <c r="G80" s="37">
        <f t="shared" si="5"/>
        <v>0</v>
      </c>
      <c r="H80" s="37">
        <f t="shared" si="5"/>
        <v>19.73836598724311</v>
      </c>
      <c r="I80" s="37">
        <f t="shared" si="5"/>
        <v>0</v>
      </c>
      <c r="J80" s="37">
        <f t="shared" si="5"/>
        <v>28.660038133596604</v>
      </c>
      <c r="K80" s="37">
        <f t="shared" si="5"/>
        <v>11.647292829129004</v>
      </c>
      <c r="L80" s="37">
        <f t="shared" si="5"/>
        <v>48.060968475094576</v>
      </c>
      <c r="M80" s="37">
        <f t="shared" si="5"/>
        <v>1.1649332822180725</v>
      </c>
      <c r="N80" s="37"/>
      <c r="O80" s="37"/>
      <c r="P80" s="37"/>
      <c r="Q80" s="37"/>
      <c r="R80" s="37"/>
      <c r="S80" s="37"/>
      <c r="T80" s="37"/>
      <c r="U80" s="37"/>
      <c r="V80" s="37"/>
      <c r="W80" s="37"/>
      <c r="X80" s="37"/>
      <c r="Y80" s="37"/>
      <c r="Z80" s="37"/>
      <c r="AA80" s="37"/>
      <c r="AB80" s="37"/>
      <c r="AC80" s="37"/>
      <c r="AD80" s="37"/>
      <c r="AE80" s="37"/>
      <c r="AF80" s="37"/>
      <c r="AG80" s="37"/>
      <c r="AH80" s="37"/>
      <c r="AI80" s="37"/>
      <c r="AJ80" s="37"/>
      <c r="AK80" s="37"/>
      <c r="AL80" s="37"/>
      <c r="AM80" s="37"/>
      <c r="AN80" s="37"/>
      <c r="AO80" s="37"/>
      <c r="AP80" s="1"/>
      <c r="AQ80" s="1"/>
      <c r="AR80" s="1"/>
      <c r="AS80" s="1"/>
      <c r="AT80" s="16"/>
    </row>
    <row r="81" spans="1:46" x14ac:dyDescent="0.25">
      <c r="A81" s="14" t="s">
        <v>17</v>
      </c>
      <c r="B81" s="1" t="s">
        <v>3</v>
      </c>
      <c r="C81" s="37">
        <f t="shared" si="5"/>
        <v>1.3043107127614166</v>
      </c>
      <c r="D81" s="37">
        <f t="shared" si="5"/>
        <v>20.39448558049034</v>
      </c>
      <c r="E81" s="37">
        <f t="shared" si="5"/>
        <v>30.926722906118222</v>
      </c>
      <c r="F81" s="37">
        <f t="shared" si="5"/>
        <v>0</v>
      </c>
      <c r="G81" s="37">
        <f t="shared" si="5"/>
        <v>0</v>
      </c>
      <c r="H81" s="37">
        <f t="shared" si="5"/>
        <v>21.328664034874087</v>
      </c>
      <c r="I81" s="37">
        <f t="shared" si="5"/>
        <v>0</v>
      </c>
      <c r="J81" s="37">
        <f t="shared" si="5"/>
        <v>5.0389257987418228</v>
      </c>
      <c r="K81" s="37">
        <f t="shared" si="5"/>
        <v>3.2637670843246056</v>
      </c>
      <c r="L81" s="37">
        <f t="shared" si="5"/>
        <v>0</v>
      </c>
      <c r="M81" s="37">
        <f t="shared" si="5"/>
        <v>0</v>
      </c>
      <c r="N81" s="37"/>
      <c r="O81" s="37"/>
      <c r="P81" s="37"/>
      <c r="Q81" s="37"/>
      <c r="R81" s="37"/>
      <c r="S81" s="37"/>
      <c r="T81" s="37"/>
      <c r="U81" s="37"/>
      <c r="V81" s="37"/>
      <c r="W81" s="37"/>
      <c r="X81" s="37"/>
      <c r="Y81" s="37"/>
      <c r="Z81" s="37"/>
      <c r="AA81" s="37"/>
      <c r="AB81" s="37"/>
      <c r="AC81" s="37"/>
      <c r="AD81" s="37"/>
      <c r="AE81" s="37"/>
      <c r="AF81" s="37"/>
      <c r="AG81" s="37"/>
      <c r="AH81" s="37"/>
      <c r="AI81" s="37"/>
      <c r="AJ81" s="37"/>
      <c r="AK81" s="37"/>
      <c r="AL81" s="37"/>
      <c r="AM81" s="37"/>
      <c r="AN81" s="37"/>
      <c r="AO81" s="37"/>
      <c r="AP81" s="1"/>
      <c r="AQ81" s="1"/>
      <c r="AR81" s="1"/>
      <c r="AS81" s="1"/>
      <c r="AT81" s="16"/>
    </row>
    <row r="82" spans="1:46" ht="15.75" thickBot="1" x14ac:dyDescent="0.3">
      <c r="A82" s="17" t="s">
        <v>17</v>
      </c>
      <c r="B82" s="18" t="s">
        <v>0</v>
      </c>
      <c r="C82" s="38">
        <f t="shared" si="5"/>
        <v>3.9081557778414378</v>
      </c>
      <c r="D82" s="38">
        <f t="shared" si="5"/>
        <v>14.229823209042571</v>
      </c>
      <c r="E82" s="38">
        <f t="shared" si="5"/>
        <v>55.008166315809746</v>
      </c>
      <c r="F82" s="38">
        <f t="shared" si="5"/>
        <v>0</v>
      </c>
      <c r="G82" s="38">
        <f t="shared" si="5"/>
        <v>0</v>
      </c>
      <c r="H82" s="38">
        <f t="shared" si="5"/>
        <v>21.683354999413577</v>
      </c>
      <c r="I82" s="38">
        <f t="shared" si="5"/>
        <v>0</v>
      </c>
      <c r="J82" s="38">
        <f t="shared" si="5"/>
        <v>0.93857077986988069</v>
      </c>
      <c r="K82" s="38">
        <f t="shared" si="5"/>
        <v>0</v>
      </c>
      <c r="L82" s="38">
        <f t="shared" si="5"/>
        <v>0</v>
      </c>
      <c r="M82" s="38">
        <f t="shared" si="5"/>
        <v>0</v>
      </c>
      <c r="N82" s="38"/>
      <c r="O82" s="38"/>
      <c r="P82" s="38"/>
      <c r="Q82" s="38"/>
      <c r="R82" s="38"/>
      <c r="S82" s="38"/>
      <c r="T82" s="38"/>
      <c r="U82" s="38"/>
      <c r="V82" s="38"/>
      <c r="W82" s="38"/>
      <c r="X82" s="38"/>
      <c r="Y82" s="38"/>
      <c r="Z82" s="38"/>
      <c r="AA82" s="38"/>
      <c r="AB82" s="38"/>
      <c r="AC82" s="38"/>
      <c r="AD82" s="38"/>
      <c r="AE82" s="38"/>
      <c r="AF82" s="38"/>
      <c r="AG82" s="38"/>
      <c r="AH82" s="38"/>
      <c r="AI82" s="38"/>
      <c r="AJ82" s="38"/>
      <c r="AK82" s="38"/>
      <c r="AL82" s="38"/>
      <c r="AM82" s="38"/>
      <c r="AN82" s="38"/>
      <c r="AO82" s="38"/>
      <c r="AP82" s="18"/>
      <c r="AQ82" s="18"/>
      <c r="AR82" s="18"/>
      <c r="AS82" s="18"/>
      <c r="AT82" s="19"/>
    </row>
  </sheetData>
  <phoneticPr fontId="23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0E44EF-CAD3-4D7E-B46F-6DA667327E19}">
  <dimension ref="A2:AN24"/>
  <sheetViews>
    <sheetView zoomScale="85" zoomScaleNormal="85" workbookViewId="0"/>
  </sheetViews>
  <sheetFormatPr defaultRowHeight="15" x14ac:dyDescent="0.25"/>
  <cols>
    <col min="1" max="1" width="22.42578125" customWidth="1"/>
    <col min="2" max="2" width="10.28515625" bestFit="1" customWidth="1"/>
    <col min="13" max="13" width="10.140625" bestFit="1" customWidth="1"/>
    <col min="24" max="24" width="10.140625" bestFit="1" customWidth="1"/>
  </cols>
  <sheetData>
    <row r="2" spans="1:40" ht="15.75" thickBot="1" x14ac:dyDescent="0.3"/>
    <row r="3" spans="1:40" x14ac:dyDescent="0.25">
      <c r="A3" s="21" t="s">
        <v>62</v>
      </c>
      <c r="B3" s="11" t="s">
        <v>46</v>
      </c>
      <c r="C3" s="11" t="s">
        <v>51</v>
      </c>
      <c r="D3" s="11" t="s">
        <v>52</v>
      </c>
      <c r="E3" s="11" t="s">
        <v>55</v>
      </c>
      <c r="F3" s="11" t="s">
        <v>56</v>
      </c>
      <c r="G3" s="11" t="s">
        <v>58</v>
      </c>
      <c r="H3" s="11" t="s">
        <v>61</v>
      </c>
      <c r="I3" s="11" t="s">
        <v>64</v>
      </c>
      <c r="J3" s="11" t="s">
        <v>65</v>
      </c>
      <c r="K3" s="11"/>
      <c r="L3" s="11"/>
      <c r="M3" s="11" t="s">
        <v>47</v>
      </c>
      <c r="N3" s="11" t="s">
        <v>51</v>
      </c>
      <c r="O3" s="11" t="s">
        <v>52</v>
      </c>
      <c r="P3" s="11" t="s">
        <v>55</v>
      </c>
      <c r="Q3" s="11" t="s">
        <v>56</v>
      </c>
      <c r="R3" s="11" t="s">
        <v>58</v>
      </c>
      <c r="S3" s="11" t="s">
        <v>61</v>
      </c>
      <c r="T3" s="11" t="s">
        <v>64</v>
      </c>
      <c r="U3" s="11" t="s">
        <v>65</v>
      </c>
      <c r="V3" s="11"/>
      <c r="W3" s="11"/>
      <c r="X3" s="11" t="s">
        <v>48</v>
      </c>
      <c r="Y3" s="11" t="s">
        <v>51</v>
      </c>
      <c r="Z3" s="11" t="s">
        <v>52</v>
      </c>
      <c r="AA3" s="11" t="s">
        <v>55</v>
      </c>
      <c r="AB3" s="11" t="s">
        <v>56</v>
      </c>
      <c r="AC3" s="11" t="s">
        <v>58</v>
      </c>
      <c r="AD3" s="11" t="s">
        <v>61</v>
      </c>
      <c r="AE3" s="11" t="s">
        <v>64</v>
      </c>
      <c r="AF3" s="11" t="s">
        <v>65</v>
      </c>
      <c r="AG3" s="11"/>
      <c r="AH3" s="11"/>
      <c r="AI3" s="11"/>
      <c r="AJ3" s="12" t="s">
        <v>49</v>
      </c>
      <c r="AK3" s="12" t="s">
        <v>46</v>
      </c>
      <c r="AL3" s="12" t="s">
        <v>47</v>
      </c>
      <c r="AM3" s="12" t="s">
        <v>48</v>
      </c>
      <c r="AN3" s="24"/>
    </row>
    <row r="4" spans="1:40" x14ac:dyDescent="0.25">
      <c r="A4" s="14" t="s">
        <v>25</v>
      </c>
      <c r="B4" s="1" t="s">
        <v>1</v>
      </c>
      <c r="C4" s="37">
        <v>83.135391923990511</v>
      </c>
      <c r="D4" s="37">
        <v>111.48648648648648</v>
      </c>
      <c r="E4" s="37">
        <v>141.35556361000363</v>
      </c>
      <c r="F4" s="37">
        <v>128.88301387970921</v>
      </c>
      <c r="G4" s="37">
        <v>97.897026831036982</v>
      </c>
      <c r="H4" s="37">
        <v>148.57142857142858</v>
      </c>
      <c r="I4" s="37">
        <v>48.178458289334735</v>
      </c>
      <c r="J4" s="37">
        <v>103.00176574455561</v>
      </c>
      <c r="K4" s="37"/>
      <c r="L4" s="37"/>
      <c r="M4" s="37" t="s">
        <v>1</v>
      </c>
      <c r="N4" s="37">
        <v>81.967213114754117</v>
      </c>
      <c r="O4" s="37">
        <v>106.55473038424282</v>
      </c>
      <c r="P4" s="37">
        <v>137.80918727915193</v>
      </c>
      <c r="Q4" s="37">
        <v>135.17572844698105</v>
      </c>
      <c r="R4" s="37">
        <v>92.213114754098356</v>
      </c>
      <c r="S4" s="37">
        <v>128.80562060889932</v>
      </c>
      <c r="T4" s="37">
        <v>50.903825705300783</v>
      </c>
      <c r="U4" s="37">
        <v>97.383434979342894</v>
      </c>
      <c r="V4" s="37"/>
      <c r="W4" s="37"/>
      <c r="X4" s="37" t="s">
        <v>1</v>
      </c>
      <c r="Y4" s="37">
        <v>83.036773428232507</v>
      </c>
      <c r="Z4" s="37">
        <v>113.91094235415949</v>
      </c>
      <c r="AA4" s="37">
        <v>144.60511679644048</v>
      </c>
      <c r="AB4" s="37">
        <v>106.5891472868217</v>
      </c>
      <c r="AC4" s="37">
        <v>98.973607038123163</v>
      </c>
      <c r="AD4" s="37">
        <v>128.80562060889932</v>
      </c>
      <c r="AE4" s="37">
        <v>44.317174609667966</v>
      </c>
      <c r="AF4" s="37">
        <v>106.07521697203471</v>
      </c>
      <c r="AG4" s="1"/>
      <c r="AH4" s="1"/>
      <c r="AI4" s="1"/>
      <c r="AJ4" s="7" t="s">
        <v>1</v>
      </c>
      <c r="AK4" s="8">
        <f>AVERAGE(C4:J4)</f>
        <v>107.81364191706821</v>
      </c>
      <c r="AL4" s="8">
        <f>AVERAGE(N4:U4)</f>
        <v>103.8516069090964</v>
      </c>
      <c r="AM4" s="8">
        <f>AVERAGE(Y4:AF4)</f>
        <v>103.28919988679741</v>
      </c>
      <c r="AN4" s="16"/>
    </row>
    <row r="5" spans="1:40" x14ac:dyDescent="0.25">
      <c r="A5" s="14" t="s">
        <v>25</v>
      </c>
      <c r="B5" s="1" t="s">
        <v>3</v>
      </c>
      <c r="C5" s="37">
        <v>85.400569337128914</v>
      </c>
      <c r="D5" s="37">
        <v>92.276144907723847</v>
      </c>
      <c r="E5" s="37">
        <v>92.395167022032695</v>
      </c>
      <c r="F5" s="37">
        <v>97.316425833087578</v>
      </c>
      <c r="G5" s="37">
        <v>82.095387021110255</v>
      </c>
      <c r="H5" s="37">
        <v>105.55121188428461</v>
      </c>
      <c r="I5" s="37">
        <v>48.266132026434988</v>
      </c>
      <c r="J5" s="37">
        <v>78.890097932535355</v>
      </c>
      <c r="K5" s="37"/>
      <c r="L5" s="37"/>
      <c r="M5" s="37" t="s">
        <v>3</v>
      </c>
      <c r="N5" s="37">
        <v>85.261875761266737</v>
      </c>
      <c r="O5" s="37">
        <v>92.118730808597746</v>
      </c>
      <c r="P5" s="37">
        <v>90.090090090090101</v>
      </c>
      <c r="Q5" s="37">
        <v>93.537414965986386</v>
      </c>
      <c r="R5" s="37">
        <v>73.375262054507331</v>
      </c>
      <c r="S5" s="37">
        <v>102.70064663370103</v>
      </c>
      <c r="T5" s="37">
        <v>67.3431734317343</v>
      </c>
      <c r="U5" s="37">
        <v>72.763205174272372</v>
      </c>
      <c r="V5" s="37"/>
      <c r="W5" s="37"/>
      <c r="X5" s="37" t="s">
        <v>3</v>
      </c>
      <c r="Y5" s="37">
        <v>87.646076794657773</v>
      </c>
      <c r="Z5" s="37">
        <v>98.864884657634576</v>
      </c>
      <c r="AA5" s="37">
        <v>91.506335053965287</v>
      </c>
      <c r="AB5" s="37">
        <v>99.158653846153854</v>
      </c>
      <c r="AC5" s="37">
        <v>81.999219055056628</v>
      </c>
      <c r="AD5" s="37">
        <v>100.14836795252225</v>
      </c>
      <c r="AE5" s="37">
        <v>45.54355239708697</v>
      </c>
      <c r="AF5" s="37">
        <v>79.098099827257016</v>
      </c>
      <c r="AG5" s="1"/>
      <c r="AH5" s="1"/>
      <c r="AI5" s="1"/>
      <c r="AJ5" s="7" t="s">
        <v>3</v>
      </c>
      <c r="AK5" s="8">
        <f>AVERAGE(C5:J5)</f>
        <v>85.273891995542286</v>
      </c>
      <c r="AL5" s="8">
        <f>AVERAGE(N5:U5)</f>
        <v>84.648799865019498</v>
      </c>
      <c r="AM5" s="8">
        <f>AVERAGE(Y5:AF5)</f>
        <v>85.495648698041791</v>
      </c>
      <c r="AN5" s="16"/>
    </row>
    <row r="6" spans="1:40" x14ac:dyDescent="0.25">
      <c r="A6" s="14" t="s">
        <v>25</v>
      </c>
      <c r="B6" s="1" t="s">
        <v>0</v>
      </c>
      <c r="C6" s="37">
        <v>79.006772009029348</v>
      </c>
      <c r="D6" s="37">
        <v>89.226701916721751</v>
      </c>
      <c r="E6" s="37">
        <v>81.227436823104696</v>
      </c>
      <c r="F6" s="37">
        <v>74.626865671641795</v>
      </c>
      <c r="G6" s="37">
        <v>86.597938144329902</v>
      </c>
      <c r="H6" s="37">
        <v>83.438685208596709</v>
      </c>
      <c r="I6" s="37">
        <v>96.097845078625511</v>
      </c>
      <c r="J6" s="37">
        <v>56.522869022869024</v>
      </c>
      <c r="K6" s="37"/>
      <c r="L6" s="37"/>
      <c r="M6" s="37" t="s">
        <v>0</v>
      </c>
      <c r="N6" s="37">
        <v>75.134168157423971</v>
      </c>
      <c r="O6" s="37">
        <v>85.335018963337546</v>
      </c>
      <c r="P6" s="37">
        <v>80.28545941123997</v>
      </c>
      <c r="Q6" s="37">
        <v>73.974445191661061</v>
      </c>
      <c r="R6" s="37">
        <v>85.296506904955322</v>
      </c>
      <c r="S6" s="37">
        <v>79.32692307692308</v>
      </c>
      <c r="T6" s="37">
        <v>94.534204193881052</v>
      </c>
      <c r="U6" s="37">
        <v>60.657448473780327</v>
      </c>
      <c r="V6" s="37"/>
      <c r="W6" s="37"/>
      <c r="X6" s="37" t="s">
        <v>0</v>
      </c>
      <c r="Y6" s="37">
        <v>78.888054094665662</v>
      </c>
      <c r="Z6" s="37">
        <v>85.335018963337546</v>
      </c>
      <c r="AA6" s="37">
        <v>81.081081081081081</v>
      </c>
      <c r="AB6" s="37">
        <v>73.974445191661061</v>
      </c>
      <c r="AC6" s="37">
        <v>79.908675799086751</v>
      </c>
      <c r="AD6" s="37">
        <v>84.745762711864401</v>
      </c>
      <c r="AE6" s="37">
        <v>95.447446057731256</v>
      </c>
      <c r="AF6" s="37">
        <v>57.116596638655466</v>
      </c>
      <c r="AG6" s="1"/>
      <c r="AH6" s="1"/>
      <c r="AI6" s="1"/>
      <c r="AJ6" s="7" t="s">
        <v>0</v>
      </c>
      <c r="AK6" s="8">
        <f>AVERAGE(C6:J6)</f>
        <v>80.843139234364841</v>
      </c>
      <c r="AL6" s="8">
        <f>AVERAGE(N6:U6)</f>
        <v>79.318021796650285</v>
      </c>
      <c r="AM6" s="8">
        <f>AVERAGE(Y6:AF6)</f>
        <v>79.5621350672604</v>
      </c>
      <c r="AN6" s="16"/>
    </row>
    <row r="7" spans="1:40" x14ac:dyDescent="0.25">
      <c r="A7" s="14"/>
      <c r="B7" s="1"/>
      <c r="C7" s="37"/>
      <c r="D7" s="37"/>
      <c r="E7" s="37"/>
      <c r="F7" s="37"/>
      <c r="G7" s="37"/>
      <c r="H7" s="37"/>
      <c r="I7" s="37"/>
      <c r="J7" s="37"/>
      <c r="K7" s="37"/>
      <c r="L7" s="37"/>
      <c r="M7" s="37"/>
      <c r="N7" s="37"/>
      <c r="O7" s="37"/>
      <c r="P7" s="37"/>
      <c r="Q7" s="37"/>
      <c r="R7" s="37"/>
      <c r="S7" s="37"/>
      <c r="T7" s="37"/>
      <c r="U7" s="37"/>
      <c r="V7" s="37"/>
      <c r="W7" s="37"/>
      <c r="X7" s="37"/>
      <c r="Y7" s="37"/>
      <c r="Z7" s="37"/>
      <c r="AA7" s="37"/>
      <c r="AB7" s="37"/>
      <c r="AC7" s="37"/>
      <c r="AD7" s="37"/>
      <c r="AE7" s="37"/>
      <c r="AF7" s="37"/>
      <c r="AG7" s="1"/>
      <c r="AH7" s="1"/>
      <c r="AI7" s="1"/>
      <c r="AJ7" s="1"/>
      <c r="AK7" s="1"/>
      <c r="AL7" s="1"/>
      <c r="AM7" s="1"/>
      <c r="AN7" s="16"/>
    </row>
    <row r="8" spans="1:40" x14ac:dyDescent="0.25">
      <c r="A8" s="14"/>
      <c r="B8" s="1"/>
      <c r="C8" s="37"/>
      <c r="D8" s="37"/>
      <c r="E8" s="37"/>
      <c r="F8" s="37"/>
      <c r="G8" s="37"/>
      <c r="H8" s="37"/>
      <c r="I8" s="37"/>
      <c r="J8" s="37"/>
      <c r="K8" s="37"/>
      <c r="L8" s="37"/>
      <c r="M8" s="37"/>
      <c r="N8" s="37"/>
      <c r="O8" s="37"/>
      <c r="P8" s="37"/>
      <c r="Q8" s="37"/>
      <c r="R8" s="37"/>
      <c r="S8" s="37"/>
      <c r="T8" s="37"/>
      <c r="U8" s="37"/>
      <c r="V8" s="37"/>
      <c r="W8" s="37"/>
      <c r="X8" s="37"/>
      <c r="Y8" s="37"/>
      <c r="Z8" s="37"/>
      <c r="AA8" s="37"/>
      <c r="AB8" s="37"/>
      <c r="AC8" s="37"/>
      <c r="AD8" s="37"/>
      <c r="AE8" s="37"/>
      <c r="AF8" s="37"/>
      <c r="AG8" s="1"/>
      <c r="AH8" s="1"/>
      <c r="AI8" s="1"/>
      <c r="AJ8" s="1"/>
      <c r="AK8" s="1"/>
      <c r="AL8" s="1"/>
      <c r="AM8" s="1"/>
      <c r="AN8" s="16"/>
    </row>
    <row r="9" spans="1:40" x14ac:dyDescent="0.25">
      <c r="A9" s="20" t="s">
        <v>63</v>
      </c>
      <c r="B9" s="1"/>
      <c r="C9" s="1" t="s">
        <v>51</v>
      </c>
      <c r="D9" s="1" t="s">
        <v>52</v>
      </c>
      <c r="E9" s="1" t="s">
        <v>55</v>
      </c>
      <c r="F9" s="1" t="s">
        <v>56</v>
      </c>
      <c r="G9" s="1" t="s">
        <v>58</v>
      </c>
      <c r="H9" s="1" t="s">
        <v>61</v>
      </c>
      <c r="I9" s="1" t="s">
        <v>64</v>
      </c>
      <c r="J9" s="1" t="s">
        <v>65</v>
      </c>
      <c r="K9" s="37"/>
      <c r="L9" s="37"/>
      <c r="M9" s="39"/>
      <c r="N9" s="37"/>
      <c r="O9" s="37"/>
      <c r="P9" s="37"/>
      <c r="Q9" s="37"/>
      <c r="R9" s="37"/>
      <c r="S9" s="37"/>
      <c r="T9" s="37"/>
      <c r="U9" s="37"/>
      <c r="V9" s="37"/>
      <c r="W9" s="37"/>
      <c r="X9" s="39"/>
      <c r="Y9" s="37"/>
      <c r="Z9" s="37"/>
      <c r="AA9" s="37"/>
      <c r="AB9" s="37"/>
      <c r="AC9" s="37"/>
      <c r="AD9" s="37"/>
      <c r="AE9" s="37"/>
      <c r="AF9" s="37"/>
      <c r="AG9" s="1"/>
      <c r="AH9" s="1"/>
      <c r="AI9" s="1"/>
      <c r="AJ9" s="1"/>
      <c r="AK9" s="1"/>
      <c r="AL9" s="1"/>
      <c r="AM9" s="1"/>
      <c r="AN9" s="16"/>
    </row>
    <row r="10" spans="1:40" x14ac:dyDescent="0.25">
      <c r="A10" s="14" t="s">
        <v>25</v>
      </c>
      <c r="B10" s="1" t="s">
        <v>1</v>
      </c>
      <c r="C10" s="37">
        <f t="shared" ref="C10:J12" si="0">AVERAGE(C4,N4,Y4)</f>
        <v>82.71312615565904</v>
      </c>
      <c r="D10" s="37">
        <f t="shared" si="0"/>
        <v>110.65071974162959</v>
      </c>
      <c r="E10" s="37">
        <f t="shared" si="0"/>
        <v>141.25662256186536</v>
      </c>
      <c r="F10" s="37">
        <f t="shared" si="0"/>
        <v>123.54929653783732</v>
      </c>
      <c r="G10" s="37">
        <f t="shared" si="0"/>
        <v>96.361249541086181</v>
      </c>
      <c r="H10" s="37">
        <f t="shared" si="0"/>
        <v>135.39422326307576</v>
      </c>
      <c r="I10" s="37">
        <f t="shared" si="0"/>
        <v>47.799819534767828</v>
      </c>
      <c r="J10" s="37">
        <f t="shared" si="0"/>
        <v>102.15347256531106</v>
      </c>
      <c r="K10" s="37"/>
      <c r="L10" s="37"/>
      <c r="M10" s="37"/>
      <c r="N10" s="37"/>
      <c r="O10" s="37"/>
      <c r="P10" s="37"/>
      <c r="Q10" s="37"/>
      <c r="R10" s="37"/>
      <c r="S10" s="37"/>
      <c r="T10" s="37"/>
      <c r="U10" s="37"/>
      <c r="V10" s="37"/>
      <c r="W10" s="37"/>
      <c r="X10" s="37"/>
      <c r="Y10" s="37"/>
      <c r="Z10" s="37"/>
      <c r="AA10" s="37"/>
      <c r="AB10" s="37"/>
      <c r="AC10" s="37"/>
      <c r="AD10" s="37"/>
      <c r="AE10" s="37"/>
      <c r="AF10" s="37"/>
      <c r="AG10" s="1"/>
      <c r="AH10" s="1"/>
      <c r="AI10" s="1"/>
      <c r="AJ10" s="1"/>
      <c r="AK10" s="1"/>
      <c r="AL10" s="1"/>
      <c r="AM10" s="1"/>
      <c r="AN10" s="16"/>
    </row>
    <row r="11" spans="1:40" x14ac:dyDescent="0.25">
      <c r="A11" s="14" t="s">
        <v>25</v>
      </c>
      <c r="B11" s="1" t="s">
        <v>3</v>
      </c>
      <c r="C11" s="37">
        <f t="shared" si="0"/>
        <v>86.102840631017827</v>
      </c>
      <c r="D11" s="37">
        <f t="shared" si="0"/>
        <v>94.419920124652052</v>
      </c>
      <c r="E11" s="37">
        <f t="shared" si="0"/>
        <v>91.330530722029366</v>
      </c>
      <c r="F11" s="37">
        <f t="shared" si="0"/>
        <v>96.670831548409282</v>
      </c>
      <c r="G11" s="37">
        <f t="shared" si="0"/>
        <v>79.156622710224738</v>
      </c>
      <c r="H11" s="37">
        <f t="shared" si="0"/>
        <v>102.80007549016928</v>
      </c>
      <c r="I11" s="37">
        <f t="shared" si="0"/>
        <v>53.717619285085419</v>
      </c>
      <c r="J11" s="37">
        <f t="shared" si="0"/>
        <v>76.917134311354914</v>
      </c>
      <c r="K11" s="37"/>
      <c r="L11" s="37"/>
      <c r="M11" s="37"/>
      <c r="N11" s="37"/>
      <c r="O11" s="37"/>
      <c r="P11" s="37"/>
      <c r="Q11" s="37"/>
      <c r="R11" s="37"/>
      <c r="S11" s="37"/>
      <c r="T11" s="37"/>
      <c r="U11" s="37"/>
      <c r="V11" s="37"/>
      <c r="W11" s="37"/>
      <c r="X11" s="37"/>
      <c r="Y11" s="37"/>
      <c r="Z11" s="37"/>
      <c r="AA11" s="37"/>
      <c r="AB11" s="37"/>
      <c r="AC11" s="37"/>
      <c r="AD11" s="37"/>
      <c r="AE11" s="37"/>
      <c r="AF11" s="37"/>
      <c r="AG11" s="1"/>
      <c r="AH11" s="1"/>
      <c r="AI11" s="1"/>
      <c r="AJ11" s="1"/>
      <c r="AK11" s="1"/>
      <c r="AL11" s="1"/>
      <c r="AM11" s="1"/>
      <c r="AN11" s="16"/>
    </row>
    <row r="12" spans="1:40" ht="15.75" thickBot="1" x14ac:dyDescent="0.3">
      <c r="A12" s="17" t="s">
        <v>25</v>
      </c>
      <c r="B12" s="18" t="s">
        <v>0</v>
      </c>
      <c r="C12" s="38">
        <f t="shared" si="0"/>
        <v>77.676331420373003</v>
      </c>
      <c r="D12" s="38">
        <f t="shared" si="0"/>
        <v>86.632246614465615</v>
      </c>
      <c r="E12" s="38">
        <f t="shared" si="0"/>
        <v>80.864659105141925</v>
      </c>
      <c r="F12" s="38">
        <f t="shared" si="0"/>
        <v>74.191918684987968</v>
      </c>
      <c r="G12" s="38">
        <f t="shared" si="0"/>
        <v>83.934373616123992</v>
      </c>
      <c r="H12" s="38">
        <f t="shared" si="0"/>
        <v>82.503790332461392</v>
      </c>
      <c r="I12" s="38">
        <f t="shared" si="0"/>
        <v>95.359831776745935</v>
      </c>
      <c r="J12" s="38">
        <f t="shared" si="0"/>
        <v>58.098971378434932</v>
      </c>
      <c r="K12" s="38"/>
      <c r="L12" s="38"/>
      <c r="M12" s="38"/>
      <c r="N12" s="38"/>
      <c r="O12" s="38"/>
      <c r="P12" s="38"/>
      <c r="Q12" s="38"/>
      <c r="R12" s="38"/>
      <c r="S12" s="38"/>
      <c r="T12" s="38"/>
      <c r="U12" s="38"/>
      <c r="V12" s="38"/>
      <c r="W12" s="38"/>
      <c r="X12" s="38"/>
      <c r="Y12" s="38"/>
      <c r="Z12" s="38"/>
      <c r="AA12" s="38"/>
      <c r="AB12" s="38"/>
      <c r="AC12" s="38"/>
      <c r="AD12" s="38"/>
      <c r="AE12" s="38"/>
      <c r="AF12" s="38"/>
      <c r="AG12" s="18"/>
      <c r="AH12" s="18"/>
      <c r="AI12" s="18"/>
      <c r="AJ12" s="18"/>
      <c r="AK12" s="18"/>
      <c r="AL12" s="18"/>
      <c r="AM12" s="18"/>
      <c r="AN12" s="19"/>
    </row>
    <row r="13" spans="1:40" x14ac:dyDescent="0.25">
      <c r="A13" s="10"/>
      <c r="B13" s="10"/>
      <c r="C13" s="47"/>
      <c r="D13" s="47"/>
      <c r="E13" s="47"/>
      <c r="F13" s="47"/>
      <c r="G13" s="47"/>
      <c r="H13" s="47"/>
      <c r="I13" s="47"/>
      <c r="J13" s="47"/>
      <c r="K13" s="47"/>
      <c r="L13" s="47"/>
      <c r="M13" s="47"/>
      <c r="N13" s="47"/>
      <c r="O13" s="47"/>
      <c r="P13" s="47"/>
      <c r="Q13" s="47"/>
      <c r="R13" s="47"/>
      <c r="S13" s="47"/>
      <c r="T13" s="47"/>
      <c r="U13" s="47"/>
      <c r="V13" s="47"/>
      <c r="W13" s="47"/>
      <c r="X13" s="47"/>
      <c r="Y13" s="47"/>
      <c r="Z13" s="47"/>
      <c r="AA13" s="47"/>
      <c r="AB13" s="47"/>
      <c r="AC13" s="47"/>
      <c r="AD13" s="47"/>
      <c r="AE13" s="47"/>
      <c r="AF13" s="47"/>
      <c r="AG13" s="10"/>
      <c r="AH13" s="10"/>
      <c r="AI13" s="10"/>
      <c r="AJ13" s="10"/>
      <c r="AK13" s="10"/>
      <c r="AL13" s="10"/>
      <c r="AM13" s="10"/>
      <c r="AN13" s="10"/>
    </row>
    <row r="14" spans="1:40" ht="15.75" thickBot="1" x14ac:dyDescent="0.3">
      <c r="A14" s="9"/>
      <c r="B14" s="9"/>
      <c r="C14" s="48"/>
      <c r="D14" s="48"/>
      <c r="E14" s="48"/>
      <c r="F14" s="48"/>
      <c r="G14" s="48"/>
      <c r="H14" s="48"/>
      <c r="I14" s="48"/>
      <c r="J14" s="48"/>
      <c r="K14" s="48"/>
      <c r="L14" s="48"/>
      <c r="M14" s="48"/>
      <c r="N14" s="48"/>
      <c r="O14" s="48"/>
      <c r="P14" s="48"/>
      <c r="Q14" s="48"/>
      <c r="R14" s="48"/>
      <c r="S14" s="48"/>
      <c r="T14" s="48"/>
      <c r="U14" s="48"/>
      <c r="V14" s="48"/>
      <c r="W14" s="48"/>
      <c r="X14" s="48"/>
      <c r="Y14" s="48"/>
      <c r="Z14" s="48"/>
      <c r="AA14" s="48"/>
      <c r="AB14" s="48"/>
      <c r="AC14" s="48"/>
      <c r="AD14" s="48"/>
      <c r="AE14" s="48"/>
      <c r="AF14" s="48"/>
      <c r="AG14" s="9"/>
      <c r="AH14" s="9"/>
      <c r="AI14" s="9"/>
      <c r="AJ14" s="9"/>
      <c r="AK14" s="9"/>
      <c r="AL14" s="9"/>
      <c r="AM14" s="9"/>
      <c r="AN14" s="9"/>
    </row>
    <row r="15" spans="1:40" x14ac:dyDescent="0.25">
      <c r="A15" s="21" t="s">
        <v>62</v>
      </c>
      <c r="B15" s="11" t="s">
        <v>46</v>
      </c>
      <c r="C15" s="11" t="s">
        <v>51</v>
      </c>
      <c r="D15" s="11" t="s">
        <v>52</v>
      </c>
      <c r="E15" s="11" t="s">
        <v>55</v>
      </c>
      <c r="F15" s="11" t="s">
        <v>56</v>
      </c>
      <c r="G15" s="11" t="s">
        <v>58</v>
      </c>
      <c r="H15" s="11" t="s">
        <v>61</v>
      </c>
      <c r="I15" s="11" t="s">
        <v>64</v>
      </c>
      <c r="J15" s="11" t="s">
        <v>65</v>
      </c>
      <c r="K15" s="49"/>
      <c r="L15" s="49"/>
      <c r="M15" s="49" t="s">
        <v>47</v>
      </c>
      <c r="N15" s="11" t="s">
        <v>51</v>
      </c>
      <c r="O15" s="11" t="s">
        <v>52</v>
      </c>
      <c r="P15" s="11" t="s">
        <v>55</v>
      </c>
      <c r="Q15" s="11" t="s">
        <v>56</v>
      </c>
      <c r="R15" s="11" t="s">
        <v>58</v>
      </c>
      <c r="S15" s="11" t="s">
        <v>61</v>
      </c>
      <c r="T15" s="11" t="s">
        <v>64</v>
      </c>
      <c r="U15" s="11" t="s">
        <v>65</v>
      </c>
      <c r="V15" s="49"/>
      <c r="W15" s="49"/>
      <c r="X15" s="49" t="s">
        <v>48</v>
      </c>
      <c r="Y15" s="11" t="s">
        <v>51</v>
      </c>
      <c r="Z15" s="11" t="s">
        <v>52</v>
      </c>
      <c r="AA15" s="11" t="s">
        <v>55</v>
      </c>
      <c r="AB15" s="11" t="s">
        <v>56</v>
      </c>
      <c r="AC15" s="11" t="s">
        <v>58</v>
      </c>
      <c r="AD15" s="11" t="s">
        <v>61</v>
      </c>
      <c r="AE15" s="11" t="s">
        <v>64</v>
      </c>
      <c r="AF15" s="11" t="s">
        <v>65</v>
      </c>
      <c r="AG15" s="11"/>
      <c r="AH15" s="11"/>
      <c r="AI15" s="11"/>
      <c r="AJ15" s="12" t="s">
        <v>49</v>
      </c>
      <c r="AK15" s="12" t="s">
        <v>46</v>
      </c>
      <c r="AL15" s="12" t="s">
        <v>47</v>
      </c>
      <c r="AM15" s="12" t="s">
        <v>48</v>
      </c>
      <c r="AN15" s="24"/>
    </row>
    <row r="16" spans="1:40" x14ac:dyDescent="0.25">
      <c r="A16" s="14" t="s">
        <v>22</v>
      </c>
      <c r="B16" s="1" t="s">
        <v>1</v>
      </c>
      <c r="C16" s="44">
        <v>0.5</v>
      </c>
      <c r="D16" s="44">
        <v>0.35714285714285715</v>
      </c>
      <c r="E16" s="44">
        <v>0.3125</v>
      </c>
      <c r="F16" s="44">
        <v>0.3125</v>
      </c>
      <c r="G16" s="44">
        <v>0.41666666666666669</v>
      </c>
      <c r="H16" s="44">
        <v>0.3125</v>
      </c>
      <c r="I16" s="44">
        <v>6.5789473684210523E-2</v>
      </c>
      <c r="J16" s="44">
        <v>0.13157894736842105</v>
      </c>
      <c r="K16" s="44"/>
      <c r="L16" s="44"/>
      <c r="M16" s="44" t="s">
        <v>1</v>
      </c>
      <c r="N16" s="44">
        <v>0.5</v>
      </c>
      <c r="O16" s="44">
        <v>0.35714285714285715</v>
      </c>
      <c r="P16" s="44">
        <v>0.3125</v>
      </c>
      <c r="Q16" s="44">
        <v>0.27777777777777779</v>
      </c>
      <c r="R16" s="44">
        <v>0.41666666666666669</v>
      </c>
      <c r="S16" s="44">
        <v>0.35714285714285715</v>
      </c>
      <c r="T16" s="44">
        <v>6.4102564102564097E-2</v>
      </c>
      <c r="U16" s="44">
        <v>0.1388888888888889</v>
      </c>
      <c r="V16" s="44"/>
      <c r="W16" s="44"/>
      <c r="X16" s="44" t="s">
        <v>1</v>
      </c>
      <c r="Y16" s="44">
        <v>0.5</v>
      </c>
      <c r="Z16" s="44">
        <v>0.35714285714285715</v>
      </c>
      <c r="AA16" s="44">
        <v>0.3125</v>
      </c>
      <c r="AB16" s="44">
        <v>0.35714285714285715</v>
      </c>
      <c r="AC16" s="44">
        <v>0.41666666666666669</v>
      </c>
      <c r="AD16" s="44">
        <v>0.35714285714285715</v>
      </c>
      <c r="AE16" s="44">
        <v>7.3529411764705885E-2</v>
      </c>
      <c r="AF16" s="44">
        <v>0.1388888888888889</v>
      </c>
      <c r="AG16" s="1"/>
      <c r="AH16" s="1"/>
      <c r="AI16" s="1"/>
      <c r="AJ16" s="7" t="s">
        <v>1</v>
      </c>
      <c r="AK16" s="8">
        <f>AVERAGE(C16:J16)</f>
        <v>0.30108474310776945</v>
      </c>
      <c r="AL16" s="8">
        <f>AVERAGE(N16:U16)</f>
        <v>0.30302770146520147</v>
      </c>
      <c r="AM16" s="8">
        <f>AVERAGE(Y16:AF16)</f>
        <v>0.31412669234360413</v>
      </c>
      <c r="AN16" s="16"/>
    </row>
    <row r="17" spans="1:40" x14ac:dyDescent="0.25">
      <c r="A17" s="14" t="s">
        <v>22</v>
      </c>
      <c r="B17" s="1" t="s">
        <v>3</v>
      </c>
      <c r="C17" s="44">
        <v>0.5</v>
      </c>
      <c r="D17" s="44">
        <v>0.41666666666666669</v>
      </c>
      <c r="E17" s="44">
        <v>0.3125</v>
      </c>
      <c r="F17" s="44">
        <v>0.35714285714285715</v>
      </c>
      <c r="G17" s="44">
        <v>0.5</v>
      </c>
      <c r="H17" s="44">
        <v>0.41666666666666669</v>
      </c>
      <c r="I17" s="44">
        <v>7.3529411764705885E-2</v>
      </c>
      <c r="J17" s="44">
        <v>0.15625</v>
      </c>
      <c r="K17" s="44"/>
      <c r="L17" s="44"/>
      <c r="M17" s="44" t="s">
        <v>3</v>
      </c>
      <c r="N17" s="44">
        <v>0.5</v>
      </c>
      <c r="O17" s="44">
        <v>0.41666666666666669</v>
      </c>
      <c r="P17" s="44">
        <v>0.3125</v>
      </c>
      <c r="Q17" s="44">
        <v>0.35714285714285715</v>
      </c>
      <c r="R17" s="44">
        <v>0.5</v>
      </c>
      <c r="S17" s="44">
        <v>0.41666666666666669</v>
      </c>
      <c r="T17" s="44">
        <v>6.5789473684210523E-2</v>
      </c>
      <c r="U17" s="44">
        <v>0.16666666666666666</v>
      </c>
      <c r="V17" s="44"/>
      <c r="W17" s="44"/>
      <c r="X17" s="44" t="s">
        <v>3</v>
      </c>
      <c r="Y17" s="44">
        <v>0.5</v>
      </c>
      <c r="Z17" s="44">
        <v>0.41666666666666669</v>
      </c>
      <c r="AA17" s="44">
        <v>0.3125</v>
      </c>
      <c r="AB17" s="44">
        <v>0.35714285714285715</v>
      </c>
      <c r="AC17" s="44">
        <v>0.5</v>
      </c>
      <c r="AD17" s="44">
        <v>0.41666666666666669</v>
      </c>
      <c r="AE17" s="44">
        <v>6.9444444444444448E-2</v>
      </c>
      <c r="AF17" s="44">
        <v>0.15625</v>
      </c>
      <c r="AG17" s="1"/>
      <c r="AH17" s="1"/>
      <c r="AI17" s="1"/>
      <c r="AJ17" s="7" t="s">
        <v>3</v>
      </c>
      <c r="AK17" s="8">
        <f>AVERAGE(C17:J17)</f>
        <v>0.34159445028011204</v>
      </c>
      <c r="AL17" s="8">
        <f>AVERAGE(N17:U17)</f>
        <v>0.34192904135338342</v>
      </c>
      <c r="AM17" s="8">
        <f>AVERAGE(Y17:AF17)</f>
        <v>0.34108382936507936</v>
      </c>
      <c r="AN17" s="16"/>
    </row>
    <row r="18" spans="1:40" x14ac:dyDescent="0.25">
      <c r="A18" s="14" t="s">
        <v>22</v>
      </c>
      <c r="B18" s="1" t="s">
        <v>0</v>
      </c>
      <c r="C18" s="44">
        <v>0.5</v>
      </c>
      <c r="D18" s="44">
        <v>0.41666666666666669</v>
      </c>
      <c r="E18" s="44">
        <v>0.41666666666666669</v>
      </c>
      <c r="F18" s="44">
        <v>0.35714285714285715</v>
      </c>
      <c r="G18" s="44">
        <v>0.5</v>
      </c>
      <c r="H18" s="44">
        <v>0.35714285714285715</v>
      </c>
      <c r="I18" s="44">
        <v>8.6206896551724144E-2</v>
      </c>
      <c r="J18" s="44">
        <v>0.15625</v>
      </c>
      <c r="K18" s="44"/>
      <c r="L18" s="44"/>
      <c r="M18" s="44" t="s">
        <v>0</v>
      </c>
      <c r="N18" s="44">
        <v>0.5</v>
      </c>
      <c r="O18" s="44">
        <v>0.41666666666666669</v>
      </c>
      <c r="P18" s="44">
        <v>0.41666666666666669</v>
      </c>
      <c r="Q18" s="44">
        <v>0.35714285714285715</v>
      </c>
      <c r="R18" s="44">
        <v>0.5</v>
      </c>
      <c r="S18" s="44">
        <v>0.35714285714285715</v>
      </c>
      <c r="T18" s="44">
        <v>8.6206896551724144E-2</v>
      </c>
      <c r="U18" s="44">
        <v>0.14705882352941177</v>
      </c>
      <c r="V18" s="44"/>
      <c r="W18" s="44"/>
      <c r="X18" s="44" t="s">
        <v>0</v>
      </c>
      <c r="Y18" s="44">
        <v>0.5</v>
      </c>
      <c r="Z18" s="44">
        <v>0.41666666666666669</v>
      </c>
      <c r="AA18" s="44">
        <v>0.41666666666666669</v>
      </c>
      <c r="AB18" s="44">
        <v>0.35714285714285715</v>
      </c>
      <c r="AC18" s="44">
        <v>0.5</v>
      </c>
      <c r="AD18" s="44">
        <v>0.35714285714285715</v>
      </c>
      <c r="AE18" s="44">
        <v>8.6206896551724144E-2</v>
      </c>
      <c r="AF18" s="44">
        <v>0.15625</v>
      </c>
      <c r="AG18" s="1"/>
      <c r="AH18" s="1"/>
      <c r="AI18" s="1"/>
      <c r="AJ18" s="7" t="s">
        <v>0</v>
      </c>
      <c r="AK18" s="8">
        <f>AVERAGE(C18:J18)</f>
        <v>0.34875949302134651</v>
      </c>
      <c r="AL18" s="8">
        <f>AVERAGE(N18:U18)</f>
        <v>0.34761059596252297</v>
      </c>
      <c r="AM18" s="8">
        <f>AVERAGE(Y18:AF18)</f>
        <v>0.34875949302134651</v>
      </c>
      <c r="AN18" s="16"/>
    </row>
    <row r="19" spans="1:40" x14ac:dyDescent="0.25">
      <c r="A19" s="14"/>
      <c r="B19" s="1"/>
      <c r="C19" s="44"/>
      <c r="D19" s="44"/>
      <c r="E19" s="44"/>
      <c r="F19" s="44"/>
      <c r="G19" s="44"/>
      <c r="H19" s="44"/>
      <c r="I19" s="44"/>
      <c r="J19" s="44"/>
      <c r="K19" s="44"/>
      <c r="L19" s="44"/>
      <c r="M19" s="44"/>
      <c r="N19" s="44"/>
      <c r="O19" s="44"/>
      <c r="P19" s="44"/>
      <c r="Q19" s="44"/>
      <c r="R19" s="44"/>
      <c r="S19" s="44"/>
      <c r="T19" s="44"/>
      <c r="U19" s="44"/>
      <c r="V19" s="44"/>
      <c r="W19" s="44"/>
      <c r="X19" s="44"/>
      <c r="Y19" s="44"/>
      <c r="Z19" s="44"/>
      <c r="AA19" s="44"/>
      <c r="AB19" s="44"/>
      <c r="AC19" s="44"/>
      <c r="AD19" s="44"/>
      <c r="AE19" s="44"/>
      <c r="AF19" s="44"/>
      <c r="AG19" s="1"/>
      <c r="AH19" s="1"/>
      <c r="AI19" s="1"/>
      <c r="AJ19" s="1"/>
      <c r="AK19" s="1"/>
      <c r="AL19" s="1"/>
      <c r="AM19" s="1"/>
      <c r="AN19" s="16"/>
    </row>
    <row r="20" spans="1:40" x14ac:dyDescent="0.25">
      <c r="A20" s="14"/>
      <c r="B20" s="1"/>
      <c r="C20" s="44"/>
      <c r="D20" s="44"/>
      <c r="E20" s="44"/>
      <c r="F20" s="44"/>
      <c r="G20" s="44"/>
      <c r="H20" s="44"/>
      <c r="I20" s="44"/>
      <c r="J20" s="44"/>
      <c r="K20" s="44"/>
      <c r="L20" s="44"/>
      <c r="M20" s="44"/>
      <c r="N20" s="44"/>
      <c r="O20" s="44"/>
      <c r="P20" s="44"/>
      <c r="Q20" s="44"/>
      <c r="R20" s="44"/>
      <c r="S20" s="44"/>
      <c r="T20" s="44"/>
      <c r="U20" s="44"/>
      <c r="V20" s="44"/>
      <c r="W20" s="44"/>
      <c r="X20" s="44"/>
      <c r="Y20" s="44"/>
      <c r="Z20" s="44"/>
      <c r="AA20" s="44"/>
      <c r="AB20" s="44"/>
      <c r="AC20" s="44"/>
      <c r="AD20" s="44"/>
      <c r="AE20" s="44"/>
      <c r="AF20" s="44"/>
      <c r="AG20" s="1"/>
      <c r="AH20" s="1"/>
      <c r="AI20" s="1"/>
      <c r="AJ20" s="1"/>
      <c r="AK20" s="1"/>
      <c r="AL20" s="1"/>
      <c r="AM20" s="1"/>
      <c r="AN20" s="16"/>
    </row>
    <row r="21" spans="1:40" x14ac:dyDescent="0.25">
      <c r="A21" s="20" t="s">
        <v>63</v>
      </c>
      <c r="B21" s="1"/>
      <c r="C21" s="1" t="s">
        <v>51</v>
      </c>
      <c r="D21" s="1" t="s">
        <v>52</v>
      </c>
      <c r="E21" s="1" t="s">
        <v>55</v>
      </c>
      <c r="F21" s="1" t="s">
        <v>56</v>
      </c>
      <c r="G21" s="1" t="s">
        <v>58</v>
      </c>
      <c r="H21" s="1" t="s">
        <v>61</v>
      </c>
      <c r="I21" s="1" t="s">
        <v>64</v>
      </c>
      <c r="J21" s="1" t="s">
        <v>65</v>
      </c>
      <c r="K21" s="44"/>
      <c r="L21" s="44"/>
      <c r="M21" s="45"/>
      <c r="N21" s="44"/>
      <c r="O21" s="44"/>
      <c r="P21" s="44"/>
      <c r="Q21" s="44"/>
      <c r="R21" s="44"/>
      <c r="S21" s="44"/>
      <c r="T21" s="44"/>
      <c r="U21" s="44"/>
      <c r="V21" s="44"/>
      <c r="W21" s="44"/>
      <c r="X21" s="45"/>
      <c r="Y21" s="44"/>
      <c r="Z21" s="44"/>
      <c r="AA21" s="44"/>
      <c r="AB21" s="44"/>
      <c r="AC21" s="44"/>
      <c r="AD21" s="44"/>
      <c r="AE21" s="44"/>
      <c r="AF21" s="44"/>
      <c r="AG21" s="1"/>
      <c r="AH21" s="1"/>
      <c r="AI21" s="1"/>
      <c r="AJ21" s="1"/>
      <c r="AK21" s="1"/>
      <c r="AL21" s="1"/>
      <c r="AM21" s="1"/>
      <c r="AN21" s="16"/>
    </row>
    <row r="22" spans="1:40" x14ac:dyDescent="0.25">
      <c r="A22" s="14" t="s">
        <v>22</v>
      </c>
      <c r="B22" s="1" t="s">
        <v>1</v>
      </c>
      <c r="C22" s="44">
        <f t="shared" ref="C22:J24" si="1">AVERAGE(C16,N16,Y16)</f>
        <v>0.5</v>
      </c>
      <c r="D22" s="44">
        <f t="shared" si="1"/>
        <v>0.35714285714285715</v>
      </c>
      <c r="E22" s="44">
        <f t="shared" si="1"/>
        <v>0.3125</v>
      </c>
      <c r="F22" s="44">
        <f t="shared" si="1"/>
        <v>0.31580687830687831</v>
      </c>
      <c r="G22" s="44">
        <f t="shared" si="1"/>
        <v>0.41666666666666669</v>
      </c>
      <c r="H22" s="44">
        <f t="shared" si="1"/>
        <v>0.34226190476190482</v>
      </c>
      <c r="I22" s="44">
        <f t="shared" si="1"/>
        <v>6.7807149850493506E-2</v>
      </c>
      <c r="J22" s="44">
        <f t="shared" si="1"/>
        <v>0.13645224171539963</v>
      </c>
      <c r="K22" s="44"/>
      <c r="L22" s="44"/>
      <c r="M22" s="44"/>
      <c r="N22" s="44"/>
      <c r="O22" s="44"/>
      <c r="P22" s="44"/>
      <c r="Q22" s="44"/>
      <c r="R22" s="44"/>
      <c r="S22" s="44"/>
      <c r="T22" s="44"/>
      <c r="U22" s="44"/>
      <c r="V22" s="44"/>
      <c r="W22" s="44"/>
      <c r="X22" s="44"/>
      <c r="Y22" s="44"/>
      <c r="Z22" s="44"/>
      <c r="AA22" s="44"/>
      <c r="AB22" s="44"/>
      <c r="AC22" s="44"/>
      <c r="AD22" s="44"/>
      <c r="AE22" s="44"/>
      <c r="AF22" s="44"/>
      <c r="AG22" s="1"/>
      <c r="AH22" s="1"/>
      <c r="AI22" s="1"/>
      <c r="AJ22" s="1"/>
      <c r="AK22" s="1"/>
      <c r="AL22" s="1"/>
      <c r="AM22" s="1"/>
      <c r="AN22" s="16"/>
    </row>
    <row r="23" spans="1:40" x14ac:dyDescent="0.25">
      <c r="A23" s="14" t="s">
        <v>22</v>
      </c>
      <c r="B23" s="1" t="s">
        <v>3</v>
      </c>
      <c r="C23" s="44">
        <f t="shared" si="1"/>
        <v>0.5</v>
      </c>
      <c r="D23" s="44">
        <f t="shared" si="1"/>
        <v>0.41666666666666669</v>
      </c>
      <c r="E23" s="44">
        <f t="shared" si="1"/>
        <v>0.3125</v>
      </c>
      <c r="F23" s="44">
        <f t="shared" si="1"/>
        <v>0.35714285714285715</v>
      </c>
      <c r="G23" s="44">
        <f t="shared" si="1"/>
        <v>0.5</v>
      </c>
      <c r="H23" s="44">
        <f t="shared" si="1"/>
        <v>0.41666666666666669</v>
      </c>
      <c r="I23" s="44">
        <f t="shared" si="1"/>
        <v>6.9587776631120285E-2</v>
      </c>
      <c r="J23" s="44">
        <f t="shared" si="1"/>
        <v>0.15972222222222221</v>
      </c>
      <c r="K23" s="44"/>
      <c r="L23" s="44"/>
      <c r="M23" s="44"/>
      <c r="N23" s="44"/>
      <c r="O23" s="44"/>
      <c r="P23" s="44"/>
      <c r="Q23" s="44"/>
      <c r="R23" s="44"/>
      <c r="S23" s="44"/>
      <c r="T23" s="44"/>
      <c r="U23" s="44"/>
      <c r="V23" s="44"/>
      <c r="W23" s="44"/>
      <c r="X23" s="44"/>
      <c r="Y23" s="44"/>
      <c r="Z23" s="44"/>
      <c r="AA23" s="44"/>
      <c r="AB23" s="44"/>
      <c r="AC23" s="44"/>
      <c r="AD23" s="44"/>
      <c r="AE23" s="44"/>
      <c r="AF23" s="44"/>
      <c r="AG23" s="1"/>
      <c r="AH23" s="1"/>
      <c r="AI23" s="1"/>
      <c r="AJ23" s="1"/>
      <c r="AK23" s="1"/>
      <c r="AL23" s="1"/>
      <c r="AM23" s="1"/>
      <c r="AN23" s="16"/>
    </row>
    <row r="24" spans="1:40" ht="15.75" thickBot="1" x14ac:dyDescent="0.3">
      <c r="A24" s="17" t="s">
        <v>22</v>
      </c>
      <c r="B24" s="18" t="s">
        <v>0</v>
      </c>
      <c r="C24" s="46">
        <f t="shared" si="1"/>
        <v>0.5</v>
      </c>
      <c r="D24" s="46">
        <f t="shared" si="1"/>
        <v>0.41666666666666669</v>
      </c>
      <c r="E24" s="46">
        <f t="shared" si="1"/>
        <v>0.41666666666666669</v>
      </c>
      <c r="F24" s="46">
        <f t="shared" si="1"/>
        <v>0.35714285714285715</v>
      </c>
      <c r="G24" s="46">
        <f t="shared" si="1"/>
        <v>0.5</v>
      </c>
      <c r="H24" s="46">
        <f t="shared" si="1"/>
        <v>0.35714285714285715</v>
      </c>
      <c r="I24" s="46">
        <f t="shared" si="1"/>
        <v>8.6206896551724144E-2</v>
      </c>
      <c r="J24" s="46">
        <f t="shared" si="1"/>
        <v>0.15318627450980393</v>
      </c>
      <c r="K24" s="46"/>
      <c r="L24" s="46"/>
      <c r="M24" s="46"/>
      <c r="N24" s="46"/>
      <c r="O24" s="46"/>
      <c r="P24" s="46"/>
      <c r="Q24" s="46"/>
      <c r="R24" s="46"/>
      <c r="S24" s="46"/>
      <c r="T24" s="46"/>
      <c r="U24" s="46"/>
      <c r="V24" s="46"/>
      <c r="W24" s="46"/>
      <c r="X24" s="46"/>
      <c r="Y24" s="46"/>
      <c r="Z24" s="46"/>
      <c r="AA24" s="46"/>
      <c r="AB24" s="46"/>
      <c r="AC24" s="46"/>
      <c r="AD24" s="46"/>
      <c r="AE24" s="46"/>
      <c r="AF24" s="46"/>
      <c r="AG24" s="18"/>
      <c r="AH24" s="18"/>
      <c r="AI24" s="18"/>
      <c r="AJ24" s="18"/>
      <c r="AK24" s="18"/>
      <c r="AL24" s="18"/>
      <c r="AM24" s="18"/>
      <c r="AN24" s="19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6D736B-B094-455B-893E-C0F4FD8E3279}">
  <dimension ref="A1:AT24"/>
  <sheetViews>
    <sheetView zoomScale="70" zoomScaleNormal="70" workbookViewId="0"/>
  </sheetViews>
  <sheetFormatPr defaultRowHeight="15" x14ac:dyDescent="0.25"/>
  <cols>
    <col min="1" max="1" width="24.140625" bestFit="1" customWidth="1"/>
    <col min="2" max="2" width="11.7109375" bestFit="1" customWidth="1"/>
    <col min="16" max="16" width="16.7109375" bestFit="1" customWidth="1"/>
    <col min="30" max="30" width="16.7109375" bestFit="1" customWidth="1"/>
  </cols>
  <sheetData>
    <row r="1" spans="1:46" ht="15.75" thickBot="1" x14ac:dyDescent="0.3">
      <c r="AQ1" s="25"/>
      <c r="AR1" s="25"/>
      <c r="AS1" s="25"/>
      <c r="AT1" s="25"/>
    </row>
    <row r="2" spans="1:46" x14ac:dyDescent="0.25">
      <c r="A2" s="21" t="s">
        <v>62</v>
      </c>
      <c r="B2" s="11" t="s">
        <v>46</v>
      </c>
      <c r="C2" s="11" t="s">
        <v>51</v>
      </c>
      <c r="D2" s="11" t="s">
        <v>52</v>
      </c>
      <c r="E2" s="11" t="s">
        <v>53</v>
      </c>
      <c r="F2" s="11" t="s">
        <v>54</v>
      </c>
      <c r="G2" s="11" t="s">
        <v>58</v>
      </c>
      <c r="H2" s="11" t="s">
        <v>60</v>
      </c>
      <c r="I2" s="11" t="s">
        <v>61</v>
      </c>
      <c r="J2" s="11" t="s">
        <v>65</v>
      </c>
      <c r="K2" s="11" t="s">
        <v>66</v>
      </c>
      <c r="L2" s="11" t="s">
        <v>67</v>
      </c>
      <c r="M2" s="11" t="s">
        <v>68</v>
      </c>
      <c r="N2" s="11"/>
      <c r="O2" s="11"/>
      <c r="P2" s="11" t="s">
        <v>47</v>
      </c>
      <c r="Q2" s="11" t="s">
        <v>51</v>
      </c>
      <c r="R2" s="11" t="s">
        <v>52</v>
      </c>
      <c r="S2" s="11" t="s">
        <v>53</v>
      </c>
      <c r="T2" s="11" t="s">
        <v>54</v>
      </c>
      <c r="U2" s="11" t="s">
        <v>58</v>
      </c>
      <c r="V2" s="11" t="s">
        <v>60</v>
      </c>
      <c r="W2" s="11" t="s">
        <v>61</v>
      </c>
      <c r="X2" s="11" t="s">
        <v>65</v>
      </c>
      <c r="Y2" s="11" t="s">
        <v>66</v>
      </c>
      <c r="Z2" s="11" t="s">
        <v>67</v>
      </c>
      <c r="AA2" s="11" t="s">
        <v>68</v>
      </c>
      <c r="AB2" s="11"/>
      <c r="AC2" s="11"/>
      <c r="AD2" s="11" t="s">
        <v>48</v>
      </c>
      <c r="AE2" s="11" t="s">
        <v>51</v>
      </c>
      <c r="AF2" s="11" t="s">
        <v>52</v>
      </c>
      <c r="AG2" s="11" t="s">
        <v>53</v>
      </c>
      <c r="AH2" s="11" t="s">
        <v>54</v>
      </c>
      <c r="AI2" s="11" t="s">
        <v>58</v>
      </c>
      <c r="AJ2" s="11" t="s">
        <v>60</v>
      </c>
      <c r="AK2" s="11" t="s">
        <v>61</v>
      </c>
      <c r="AL2" s="11" t="s">
        <v>65</v>
      </c>
      <c r="AM2" s="11" t="s">
        <v>66</v>
      </c>
      <c r="AN2" s="11" t="s">
        <v>67</v>
      </c>
      <c r="AO2" s="11" t="s">
        <v>68</v>
      </c>
      <c r="AP2" s="11"/>
      <c r="AQ2" s="12" t="s">
        <v>49</v>
      </c>
      <c r="AR2" s="12" t="s">
        <v>46</v>
      </c>
      <c r="AS2" s="12" t="s">
        <v>47</v>
      </c>
      <c r="AT2" s="13" t="s">
        <v>48</v>
      </c>
    </row>
    <row r="3" spans="1:46" x14ac:dyDescent="0.25">
      <c r="A3" s="14" t="s">
        <v>25</v>
      </c>
      <c r="B3" s="1" t="s">
        <v>1</v>
      </c>
      <c r="C3" s="37">
        <v>132.80212483399734</v>
      </c>
      <c r="D3" s="37">
        <v>122.26184411614874</v>
      </c>
      <c r="E3" s="37">
        <v>122.62415695892091</v>
      </c>
      <c r="F3" s="37">
        <v>200.60180541624874</v>
      </c>
      <c r="G3" s="37">
        <v>177.89072426937736</v>
      </c>
      <c r="H3" s="37">
        <v>119.00655398413247</v>
      </c>
      <c r="I3" s="37">
        <v>120.30936694356919</v>
      </c>
      <c r="J3" s="37">
        <v>94.806699673443589</v>
      </c>
      <c r="K3" s="37">
        <v>175.18248175182481</v>
      </c>
      <c r="L3" s="37">
        <v>17.356967737736216</v>
      </c>
      <c r="M3" s="37">
        <v>113.99620012666244</v>
      </c>
      <c r="N3" s="37"/>
      <c r="O3" s="37"/>
      <c r="P3" s="37" t="s">
        <v>1</v>
      </c>
      <c r="Q3" s="37">
        <v>131.75230566534913</v>
      </c>
      <c r="R3" s="37">
        <v>122.13740458015268</v>
      </c>
      <c r="S3" s="37">
        <v>124.14649286157666</v>
      </c>
      <c r="T3" s="37">
        <v>161.9979750253122</v>
      </c>
      <c r="U3" s="37">
        <v>182.92682926829269</v>
      </c>
      <c r="V3" s="37">
        <v>108.7941976427924</v>
      </c>
      <c r="W3" s="37">
        <v>120.20606754436174</v>
      </c>
      <c r="X3" s="37">
        <v>101.42630744849446</v>
      </c>
      <c r="Y3" s="37">
        <v>171.72295363480251</v>
      </c>
      <c r="Z3" s="37">
        <v>16.501053027726112</v>
      </c>
      <c r="AA3" s="37">
        <v>112.67605633802818</v>
      </c>
      <c r="AB3" s="37"/>
      <c r="AC3" s="37"/>
      <c r="AD3" s="37" t="s">
        <v>1</v>
      </c>
      <c r="AE3" s="37">
        <v>135.68521031207601</v>
      </c>
      <c r="AF3" s="37">
        <v>119.10669975186103</v>
      </c>
      <c r="AG3" s="37">
        <v>120.82158679017317</v>
      </c>
      <c r="AH3" s="37">
        <v>207.18232044198894</v>
      </c>
      <c r="AI3" s="37">
        <v>172.98187808896211</v>
      </c>
      <c r="AJ3" s="37">
        <v>114.93204414849951</v>
      </c>
      <c r="AK3" s="37">
        <v>123.74779021803181</v>
      </c>
      <c r="AL3" s="37">
        <v>93.448240058145572</v>
      </c>
      <c r="AM3" s="37">
        <v>160.66646831300207</v>
      </c>
      <c r="AN3" s="37">
        <v>15.819127419820861</v>
      </c>
      <c r="AO3" s="37">
        <v>112.67605633802818</v>
      </c>
      <c r="AP3" s="1"/>
      <c r="AQ3" s="7" t="s">
        <v>1</v>
      </c>
      <c r="AR3" s="8">
        <f>AVERAGE(C3:M3)</f>
        <v>126.98535689200561</v>
      </c>
      <c r="AS3" s="8">
        <f>AVERAGE(Q3:AA3)</f>
        <v>123.11705845789901</v>
      </c>
      <c r="AT3" s="15">
        <f>AVERAGE(AE3:AO3)</f>
        <v>125.18794744368994</v>
      </c>
    </row>
    <row r="4" spans="1:46" x14ac:dyDescent="0.25">
      <c r="A4" s="14" t="s">
        <v>25</v>
      </c>
      <c r="B4" s="1" t="s">
        <v>3</v>
      </c>
      <c r="C4" s="37">
        <v>136.79890560875515</v>
      </c>
      <c r="D4" s="37">
        <v>120.20033388981636</v>
      </c>
      <c r="E4" s="37">
        <v>88.85127988153161</v>
      </c>
      <c r="F4" s="37">
        <v>117.76251226692837</v>
      </c>
      <c r="G4" s="37">
        <v>145.12785072563923</v>
      </c>
      <c r="H4" s="37">
        <v>85.517459814712169</v>
      </c>
      <c r="I4" s="37">
        <v>133.72956909361071</v>
      </c>
      <c r="J4" s="37">
        <v>90.634441087613283</v>
      </c>
      <c r="K4" s="37">
        <v>127.72751463544439</v>
      </c>
      <c r="L4" s="37">
        <v>95.480585614258445</v>
      </c>
      <c r="M4" s="37">
        <v>107.23860589812332</v>
      </c>
      <c r="N4" s="37"/>
      <c r="O4" s="37"/>
      <c r="P4" s="37" t="s">
        <v>3</v>
      </c>
      <c r="Q4" s="37">
        <v>136.61202185792348</v>
      </c>
      <c r="R4" s="37">
        <v>114.97923985946981</v>
      </c>
      <c r="S4" s="37">
        <v>87.518232965201065</v>
      </c>
      <c r="T4" s="37">
        <v>115.05273250239694</v>
      </c>
      <c r="U4" s="37">
        <v>166.13924050632912</v>
      </c>
      <c r="V4" s="37">
        <v>98.715136320902545</v>
      </c>
      <c r="W4" s="37">
        <v>133.53115727002967</v>
      </c>
      <c r="X4" s="37">
        <v>102.88653901114604</v>
      </c>
      <c r="Y4" s="37">
        <v>125.45739675901726</v>
      </c>
      <c r="Z4" s="37">
        <v>98.071265119320032</v>
      </c>
      <c r="AA4" s="37">
        <v>107.11097887533472</v>
      </c>
      <c r="AB4" s="37"/>
      <c r="AC4" s="37"/>
      <c r="AD4" s="37" t="s">
        <v>3</v>
      </c>
      <c r="AE4" s="37">
        <v>140.91122592766558</v>
      </c>
      <c r="AF4" s="37">
        <v>114.97923985946981</v>
      </c>
      <c r="AG4" s="37">
        <v>114.11665257819104</v>
      </c>
      <c r="AH4" s="37">
        <v>124.30939226519338</v>
      </c>
      <c r="AI4" s="37">
        <v>124.3523316062176</v>
      </c>
      <c r="AJ4" s="37">
        <v>99.49463044851548</v>
      </c>
      <c r="AK4" s="37">
        <v>133.58070500927644</v>
      </c>
      <c r="AL4" s="37">
        <v>91.168091168091181</v>
      </c>
      <c r="AM4" s="37">
        <v>128.78991145693587</v>
      </c>
      <c r="AN4" s="37">
        <v>81.586946088625808</v>
      </c>
      <c r="AO4" s="37">
        <v>108.17307692307692</v>
      </c>
      <c r="AP4" s="1"/>
      <c r="AQ4" s="7" t="s">
        <v>3</v>
      </c>
      <c r="AR4" s="8">
        <f>AVERAGE(C4:M4)</f>
        <v>113.551732592403</v>
      </c>
      <c r="AS4" s="8">
        <f>AVERAGE(Q4:AA4)</f>
        <v>116.91581282246096</v>
      </c>
      <c r="AT4" s="15">
        <f>AVERAGE(AE4:AO4)</f>
        <v>114.67838212102356</v>
      </c>
    </row>
    <row r="5" spans="1:46" x14ac:dyDescent="0.25">
      <c r="A5" s="14" t="s">
        <v>25</v>
      </c>
      <c r="B5" s="1" t="s">
        <v>0</v>
      </c>
      <c r="C5" s="37">
        <v>118.8118811881188</v>
      </c>
      <c r="D5" s="37">
        <v>107.88594913948113</v>
      </c>
      <c r="E5" s="37">
        <v>104.65116279069767</v>
      </c>
      <c r="F5" s="37">
        <v>115.23687580025609</v>
      </c>
      <c r="G5" s="37">
        <v>99.310344827586206</v>
      </c>
      <c r="H5" s="37">
        <v>92.343208926510201</v>
      </c>
      <c r="I5" s="37">
        <v>122.38653748087711</v>
      </c>
      <c r="J5" s="37">
        <v>66.512702078521954</v>
      </c>
      <c r="K5" s="37">
        <v>95.59848635729935</v>
      </c>
      <c r="L5" s="37">
        <v>55.294906166219839</v>
      </c>
      <c r="M5" s="37">
        <v>104.13653456754412</v>
      </c>
      <c r="N5" s="37"/>
      <c r="O5" s="37"/>
      <c r="P5" s="37" t="s">
        <v>0</v>
      </c>
      <c r="Q5" s="37">
        <v>117.096018735363</v>
      </c>
      <c r="R5" s="37">
        <v>110.61364234922307</v>
      </c>
      <c r="S5" s="37">
        <v>128.60483242400625</v>
      </c>
      <c r="T5" s="37">
        <v>111.48962527098172</v>
      </c>
      <c r="U5" s="37">
        <v>97.508125677139759</v>
      </c>
      <c r="V5" s="37">
        <v>87.190292814066709</v>
      </c>
      <c r="W5" s="37">
        <v>117.94439764111205</v>
      </c>
      <c r="X5" s="37">
        <v>72.463768115942031</v>
      </c>
      <c r="Y5" s="37">
        <v>95.541401273885356</v>
      </c>
      <c r="Z5" s="37">
        <v>50.834533593154276</v>
      </c>
      <c r="AA5" s="37">
        <v>102.06974766090161</v>
      </c>
      <c r="AB5" s="37"/>
      <c r="AC5" s="37"/>
      <c r="AD5" s="37" t="s">
        <v>0</v>
      </c>
      <c r="AE5" s="37">
        <v>117.096018735363</v>
      </c>
      <c r="AF5" s="37">
        <v>108.69565217391305</v>
      </c>
      <c r="AG5" s="37">
        <v>129.43714453814474</v>
      </c>
      <c r="AH5" s="37">
        <v>116.27906976744185</v>
      </c>
      <c r="AI5" s="37">
        <v>97.508125677139759</v>
      </c>
      <c r="AJ5" s="37">
        <v>90.846524432209236</v>
      </c>
      <c r="AK5" s="37">
        <v>140.06419608987451</v>
      </c>
      <c r="AL5" s="37">
        <v>66.883418485833715</v>
      </c>
      <c r="AM5" s="37">
        <v>97.461928934010146</v>
      </c>
      <c r="AN5" s="37">
        <v>47.20037019898195</v>
      </c>
      <c r="AO5" s="37">
        <v>102.06974766090161</v>
      </c>
      <c r="AP5" s="1"/>
      <c r="AQ5" s="7" t="s">
        <v>0</v>
      </c>
      <c r="AR5" s="8">
        <f>AVERAGE(C5:M5)</f>
        <v>98.37896266573749</v>
      </c>
      <c r="AS5" s="8">
        <f>AVERAGE(Q5:AA5)</f>
        <v>99.214216868706885</v>
      </c>
      <c r="AT5" s="15">
        <f>AVERAGE(AE5:AO5)</f>
        <v>101.23110879034667</v>
      </c>
    </row>
    <row r="6" spans="1:46" x14ac:dyDescent="0.25">
      <c r="A6" s="14"/>
      <c r="B6" s="1"/>
      <c r="C6" s="37"/>
      <c r="D6" s="37"/>
      <c r="E6" s="37"/>
      <c r="F6" s="37"/>
      <c r="G6" s="37"/>
      <c r="H6" s="37"/>
      <c r="I6" s="37"/>
      <c r="J6" s="37"/>
      <c r="K6" s="37"/>
      <c r="L6" s="37"/>
      <c r="M6" s="37"/>
      <c r="N6" s="37"/>
      <c r="O6" s="37"/>
      <c r="P6" s="37"/>
      <c r="Q6" s="37"/>
      <c r="R6" s="37"/>
      <c r="S6" s="37"/>
      <c r="T6" s="37"/>
      <c r="U6" s="37"/>
      <c r="V6" s="37"/>
      <c r="W6" s="37"/>
      <c r="X6" s="37"/>
      <c r="Y6" s="37"/>
      <c r="Z6" s="37"/>
      <c r="AA6" s="37"/>
      <c r="AB6" s="37"/>
      <c r="AC6" s="37"/>
      <c r="AD6" s="37"/>
      <c r="AE6" s="37"/>
      <c r="AF6" s="37"/>
      <c r="AG6" s="37"/>
      <c r="AH6" s="37"/>
      <c r="AI6" s="37"/>
      <c r="AJ6" s="37"/>
      <c r="AK6" s="37"/>
      <c r="AL6" s="37"/>
      <c r="AM6" s="37"/>
      <c r="AN6" s="37"/>
      <c r="AO6" s="37"/>
      <c r="AP6" s="1"/>
      <c r="AQ6" s="1"/>
      <c r="AR6" s="1"/>
      <c r="AS6" s="1"/>
      <c r="AT6" s="16"/>
    </row>
    <row r="7" spans="1:46" x14ac:dyDescent="0.25">
      <c r="A7" s="20" t="s">
        <v>63</v>
      </c>
      <c r="B7" s="1"/>
      <c r="C7" s="37" t="s">
        <v>51</v>
      </c>
      <c r="D7" s="37" t="s">
        <v>52</v>
      </c>
      <c r="E7" s="37" t="s">
        <v>53</v>
      </c>
      <c r="F7" s="37" t="s">
        <v>54</v>
      </c>
      <c r="G7" s="37" t="s">
        <v>58</v>
      </c>
      <c r="H7" s="37" t="s">
        <v>60</v>
      </c>
      <c r="I7" s="37" t="s">
        <v>61</v>
      </c>
      <c r="J7" s="37" t="s">
        <v>65</v>
      </c>
      <c r="K7" s="37" t="s">
        <v>66</v>
      </c>
      <c r="L7" s="37" t="s">
        <v>67</v>
      </c>
      <c r="M7" s="37" t="s">
        <v>68</v>
      </c>
      <c r="N7" s="37"/>
      <c r="O7" s="37"/>
      <c r="P7" s="39"/>
      <c r="Q7" s="37"/>
      <c r="R7" s="37"/>
      <c r="S7" s="37"/>
      <c r="T7" s="37"/>
      <c r="U7" s="37"/>
      <c r="V7" s="37"/>
      <c r="W7" s="37"/>
      <c r="X7" s="37"/>
      <c r="Y7" s="37"/>
      <c r="Z7" s="37"/>
      <c r="AA7" s="37"/>
      <c r="AB7" s="37"/>
      <c r="AC7" s="37"/>
      <c r="AD7" s="39"/>
      <c r="AE7" s="37"/>
      <c r="AF7" s="37"/>
      <c r="AG7" s="37"/>
      <c r="AH7" s="37"/>
      <c r="AI7" s="37"/>
      <c r="AJ7" s="37"/>
      <c r="AK7" s="37"/>
      <c r="AL7" s="37"/>
      <c r="AM7" s="37"/>
      <c r="AN7" s="37"/>
      <c r="AO7" s="37"/>
      <c r="AP7" s="1"/>
      <c r="AQ7" s="1"/>
      <c r="AR7" s="1"/>
      <c r="AS7" s="1"/>
      <c r="AT7" s="16"/>
    </row>
    <row r="8" spans="1:46" x14ac:dyDescent="0.25">
      <c r="A8" s="14" t="s">
        <v>25</v>
      </c>
      <c r="B8" s="1" t="s">
        <v>1</v>
      </c>
      <c r="C8" s="37">
        <f t="shared" ref="C8:M10" si="0">AVERAGE(C3,Q3,AE3)</f>
        <v>133.41321360380752</v>
      </c>
      <c r="D8" s="37">
        <f t="shared" si="0"/>
        <v>121.16864948272081</v>
      </c>
      <c r="E8" s="37">
        <f t="shared" si="0"/>
        <v>122.53074553689025</v>
      </c>
      <c r="F8" s="37">
        <f t="shared" si="0"/>
        <v>189.92736696118331</v>
      </c>
      <c r="G8" s="37">
        <f t="shared" si="0"/>
        <v>177.93314387554406</v>
      </c>
      <c r="H8" s="37">
        <f t="shared" si="0"/>
        <v>114.2442652584748</v>
      </c>
      <c r="I8" s="37">
        <f t="shared" si="0"/>
        <v>121.42107490198758</v>
      </c>
      <c r="J8" s="37">
        <f t="shared" si="0"/>
        <v>96.560415726694544</v>
      </c>
      <c r="K8" s="37">
        <f t="shared" si="0"/>
        <v>169.19063456654314</v>
      </c>
      <c r="L8" s="37">
        <f t="shared" si="0"/>
        <v>16.559049395094394</v>
      </c>
      <c r="M8" s="37">
        <f t="shared" si="0"/>
        <v>113.11610426757294</v>
      </c>
      <c r="N8" s="37"/>
      <c r="O8" s="37"/>
      <c r="P8" s="37"/>
      <c r="Q8" s="37"/>
      <c r="R8" s="37"/>
      <c r="S8" s="37"/>
      <c r="T8" s="37"/>
      <c r="U8" s="37"/>
      <c r="V8" s="37"/>
      <c r="W8" s="37"/>
      <c r="X8" s="37"/>
      <c r="Y8" s="37"/>
      <c r="Z8" s="37"/>
      <c r="AA8" s="37"/>
      <c r="AB8" s="37"/>
      <c r="AC8" s="37"/>
      <c r="AD8" s="37"/>
      <c r="AE8" s="37"/>
      <c r="AF8" s="37"/>
      <c r="AG8" s="37"/>
      <c r="AH8" s="37"/>
      <c r="AI8" s="37"/>
      <c r="AJ8" s="37"/>
      <c r="AK8" s="37"/>
      <c r="AL8" s="37"/>
      <c r="AM8" s="37"/>
      <c r="AN8" s="37"/>
      <c r="AO8" s="37"/>
      <c r="AP8" s="1"/>
      <c r="AQ8" s="1"/>
      <c r="AR8" s="1"/>
      <c r="AS8" s="1"/>
      <c r="AT8" s="16"/>
    </row>
    <row r="9" spans="1:46" x14ac:dyDescent="0.25">
      <c r="A9" s="14" t="s">
        <v>25</v>
      </c>
      <c r="B9" s="1" t="s">
        <v>3</v>
      </c>
      <c r="C9" s="37">
        <f t="shared" si="0"/>
        <v>138.1073844647814</v>
      </c>
      <c r="D9" s="37">
        <f t="shared" si="0"/>
        <v>116.71960453625201</v>
      </c>
      <c r="E9" s="37">
        <f t="shared" si="0"/>
        <v>96.82872180830789</v>
      </c>
      <c r="F9" s="37">
        <f t="shared" si="0"/>
        <v>119.04154567817289</v>
      </c>
      <c r="G9" s="37">
        <f t="shared" si="0"/>
        <v>145.20647427939534</v>
      </c>
      <c r="H9" s="37">
        <f t="shared" si="0"/>
        <v>94.57574219471006</v>
      </c>
      <c r="I9" s="37">
        <f t="shared" si="0"/>
        <v>133.61381045763895</v>
      </c>
      <c r="J9" s="37">
        <f t="shared" si="0"/>
        <v>94.896357088950154</v>
      </c>
      <c r="K9" s="37">
        <f t="shared" si="0"/>
        <v>127.32494095046586</v>
      </c>
      <c r="L9" s="37">
        <f t="shared" si="0"/>
        <v>91.712932274068109</v>
      </c>
      <c r="M9" s="37">
        <f t="shared" si="0"/>
        <v>107.50755389884499</v>
      </c>
      <c r="N9" s="37"/>
      <c r="O9" s="37"/>
      <c r="P9" s="37"/>
      <c r="Q9" s="37"/>
      <c r="R9" s="37"/>
      <c r="S9" s="37"/>
      <c r="T9" s="37"/>
      <c r="U9" s="37"/>
      <c r="V9" s="37"/>
      <c r="W9" s="37"/>
      <c r="X9" s="37"/>
      <c r="Y9" s="37"/>
      <c r="Z9" s="37"/>
      <c r="AA9" s="37"/>
      <c r="AB9" s="37"/>
      <c r="AC9" s="37"/>
      <c r="AD9" s="37"/>
      <c r="AE9" s="37"/>
      <c r="AF9" s="37"/>
      <c r="AG9" s="37"/>
      <c r="AH9" s="37"/>
      <c r="AI9" s="37"/>
      <c r="AJ9" s="37"/>
      <c r="AK9" s="37"/>
      <c r="AL9" s="37"/>
      <c r="AM9" s="37"/>
      <c r="AN9" s="37"/>
      <c r="AO9" s="37"/>
      <c r="AP9" s="1"/>
      <c r="AQ9" s="1"/>
      <c r="AR9" s="1"/>
      <c r="AS9" s="1"/>
      <c r="AT9" s="16"/>
    </row>
    <row r="10" spans="1:46" ht="15.75" thickBot="1" x14ac:dyDescent="0.3">
      <c r="A10" s="17" t="s">
        <v>25</v>
      </c>
      <c r="B10" s="18" t="s">
        <v>0</v>
      </c>
      <c r="C10" s="38">
        <f t="shared" si="0"/>
        <v>117.66797288628159</v>
      </c>
      <c r="D10" s="38">
        <f t="shared" si="0"/>
        <v>109.06508122087241</v>
      </c>
      <c r="E10" s="38">
        <f t="shared" si="0"/>
        <v>120.89771325094955</v>
      </c>
      <c r="F10" s="38">
        <f t="shared" si="0"/>
        <v>114.33519027955988</v>
      </c>
      <c r="G10" s="38">
        <f t="shared" si="0"/>
        <v>98.108865393955242</v>
      </c>
      <c r="H10" s="38">
        <f t="shared" si="0"/>
        <v>90.126675390928725</v>
      </c>
      <c r="I10" s="38">
        <f t="shared" si="0"/>
        <v>126.79837707062124</v>
      </c>
      <c r="J10" s="38">
        <f t="shared" si="0"/>
        <v>68.619962893432572</v>
      </c>
      <c r="K10" s="38">
        <f t="shared" si="0"/>
        <v>96.200605521731617</v>
      </c>
      <c r="L10" s="38">
        <f t="shared" si="0"/>
        <v>51.109936652785358</v>
      </c>
      <c r="M10" s="38">
        <f t="shared" si="0"/>
        <v>102.75867662978244</v>
      </c>
      <c r="N10" s="38"/>
      <c r="O10" s="38"/>
      <c r="P10" s="38"/>
      <c r="Q10" s="38"/>
      <c r="R10" s="38"/>
      <c r="S10" s="38"/>
      <c r="T10" s="38"/>
      <c r="U10" s="38"/>
      <c r="V10" s="38"/>
      <c r="W10" s="38"/>
      <c r="X10" s="38"/>
      <c r="Y10" s="38"/>
      <c r="Z10" s="38"/>
      <c r="AA10" s="38"/>
      <c r="AB10" s="38"/>
      <c r="AC10" s="38"/>
      <c r="AD10" s="38"/>
      <c r="AE10" s="38"/>
      <c r="AF10" s="38"/>
      <c r="AG10" s="38"/>
      <c r="AH10" s="38"/>
      <c r="AI10" s="38"/>
      <c r="AJ10" s="38"/>
      <c r="AK10" s="38"/>
      <c r="AL10" s="38"/>
      <c r="AM10" s="38"/>
      <c r="AN10" s="38"/>
      <c r="AO10" s="38"/>
      <c r="AP10" s="18"/>
      <c r="AQ10" s="18"/>
      <c r="AR10" s="18"/>
      <c r="AS10" s="18"/>
      <c r="AT10" s="19"/>
    </row>
    <row r="11" spans="1:46" x14ac:dyDescent="0.25">
      <c r="A11" s="10"/>
      <c r="B11" s="10"/>
      <c r="C11" s="47"/>
      <c r="D11" s="47"/>
      <c r="E11" s="47"/>
      <c r="F11" s="47"/>
      <c r="G11" s="47"/>
      <c r="H11" s="47"/>
      <c r="I11" s="47"/>
      <c r="J11" s="47"/>
      <c r="K11" s="47"/>
      <c r="L11" s="47"/>
      <c r="M11" s="47"/>
      <c r="N11" s="47"/>
      <c r="O11" s="47"/>
      <c r="P11" s="47"/>
      <c r="Q11" s="47"/>
      <c r="R11" s="47"/>
      <c r="S11" s="47"/>
      <c r="T11" s="47"/>
      <c r="U11" s="47"/>
      <c r="V11" s="47"/>
      <c r="W11" s="47"/>
      <c r="X11" s="47"/>
      <c r="Y11" s="47"/>
      <c r="Z11" s="47"/>
      <c r="AA11" s="47"/>
      <c r="AB11" s="47"/>
      <c r="AC11" s="47"/>
      <c r="AD11" s="47"/>
      <c r="AE11" s="47"/>
      <c r="AF11" s="47"/>
      <c r="AG11" s="47"/>
      <c r="AH11" s="47"/>
      <c r="AI11" s="47"/>
      <c r="AJ11" s="47"/>
      <c r="AK11" s="47"/>
      <c r="AL11" s="47"/>
      <c r="AM11" s="47"/>
      <c r="AN11" s="47"/>
      <c r="AO11" s="47"/>
      <c r="AP11" s="10"/>
      <c r="AQ11" s="26"/>
      <c r="AR11" s="26"/>
      <c r="AS11" s="26"/>
      <c r="AT11" s="26"/>
    </row>
    <row r="12" spans="1:46" x14ac:dyDescent="0.25">
      <c r="A12" s="1"/>
      <c r="B12" s="1"/>
      <c r="C12" s="44"/>
      <c r="D12" s="44"/>
      <c r="E12" s="44"/>
      <c r="F12" s="44"/>
      <c r="G12" s="44"/>
      <c r="H12" s="44"/>
      <c r="I12" s="44"/>
      <c r="J12" s="44"/>
      <c r="K12" s="44"/>
      <c r="L12" s="44"/>
      <c r="M12" s="44"/>
      <c r="N12" s="44"/>
      <c r="O12" s="44"/>
      <c r="P12" s="44"/>
      <c r="Q12" s="44"/>
      <c r="R12" s="44"/>
      <c r="S12" s="44"/>
      <c r="T12" s="44"/>
      <c r="U12" s="44"/>
      <c r="V12" s="44"/>
      <c r="W12" s="44"/>
      <c r="X12" s="44"/>
      <c r="Y12" s="44"/>
      <c r="Z12" s="44"/>
      <c r="AA12" s="44"/>
      <c r="AB12" s="44"/>
      <c r="AC12" s="44"/>
      <c r="AD12" s="44"/>
      <c r="AE12" s="44"/>
      <c r="AF12" s="44"/>
      <c r="AG12" s="44"/>
      <c r="AH12" s="44"/>
      <c r="AI12" s="44"/>
      <c r="AJ12" s="44"/>
      <c r="AK12" s="44"/>
      <c r="AL12" s="44"/>
      <c r="AM12" s="44"/>
      <c r="AN12" s="44"/>
      <c r="AO12" s="44"/>
      <c r="AP12" s="1"/>
      <c r="AQ12" s="7"/>
      <c r="AR12" s="7"/>
      <c r="AS12" s="7"/>
      <c r="AT12" s="7"/>
    </row>
    <row r="13" spans="1:46" ht="15.75" thickBot="1" x14ac:dyDescent="0.3">
      <c r="A13" s="9"/>
      <c r="B13" s="9"/>
      <c r="C13" s="48"/>
      <c r="D13" s="48"/>
      <c r="E13" s="48"/>
      <c r="F13" s="48"/>
      <c r="G13" s="48"/>
      <c r="H13" s="48"/>
      <c r="I13" s="48"/>
      <c r="J13" s="48"/>
      <c r="K13" s="48"/>
      <c r="L13" s="48"/>
      <c r="M13" s="48"/>
      <c r="N13" s="48"/>
      <c r="O13" s="48"/>
      <c r="P13" s="48"/>
      <c r="Q13" s="48"/>
      <c r="R13" s="48"/>
      <c r="S13" s="48"/>
      <c r="T13" s="48"/>
      <c r="U13" s="48"/>
      <c r="V13" s="48"/>
      <c r="W13" s="48"/>
      <c r="X13" s="48"/>
      <c r="Y13" s="48"/>
      <c r="Z13" s="48"/>
      <c r="AA13" s="48"/>
      <c r="AB13" s="48"/>
      <c r="AC13" s="48"/>
      <c r="AD13" s="48"/>
      <c r="AE13" s="48"/>
      <c r="AF13" s="48"/>
      <c r="AG13" s="48"/>
      <c r="AH13" s="48"/>
      <c r="AI13" s="48"/>
      <c r="AJ13" s="48"/>
      <c r="AK13" s="48"/>
      <c r="AL13" s="48"/>
      <c r="AM13" s="48"/>
      <c r="AN13" s="48"/>
      <c r="AO13" s="48"/>
      <c r="AP13" s="9"/>
      <c r="AQ13" s="27"/>
      <c r="AR13" s="27"/>
      <c r="AS13" s="27"/>
      <c r="AT13" s="27"/>
    </row>
    <row r="14" spans="1:46" x14ac:dyDescent="0.25">
      <c r="A14" s="21" t="s">
        <v>62</v>
      </c>
      <c r="B14" s="11" t="s">
        <v>46</v>
      </c>
      <c r="C14" s="49" t="s">
        <v>51</v>
      </c>
      <c r="D14" s="49" t="s">
        <v>52</v>
      </c>
      <c r="E14" s="49" t="s">
        <v>53</v>
      </c>
      <c r="F14" s="49" t="s">
        <v>54</v>
      </c>
      <c r="G14" s="49" t="s">
        <v>58</v>
      </c>
      <c r="H14" s="49" t="s">
        <v>60</v>
      </c>
      <c r="I14" s="49" t="s">
        <v>61</v>
      </c>
      <c r="J14" s="49" t="s">
        <v>65</v>
      </c>
      <c r="K14" s="49" t="s">
        <v>66</v>
      </c>
      <c r="L14" s="49" t="s">
        <v>67</v>
      </c>
      <c r="M14" s="49" t="s">
        <v>68</v>
      </c>
      <c r="N14" s="49"/>
      <c r="O14" s="49"/>
      <c r="P14" s="49" t="s">
        <v>47</v>
      </c>
      <c r="Q14" s="49" t="s">
        <v>51</v>
      </c>
      <c r="R14" s="49" t="s">
        <v>52</v>
      </c>
      <c r="S14" s="49" t="s">
        <v>53</v>
      </c>
      <c r="T14" s="49" t="s">
        <v>54</v>
      </c>
      <c r="U14" s="49" t="s">
        <v>58</v>
      </c>
      <c r="V14" s="49" t="s">
        <v>60</v>
      </c>
      <c r="W14" s="49" t="s">
        <v>61</v>
      </c>
      <c r="X14" s="49" t="s">
        <v>65</v>
      </c>
      <c r="Y14" s="49" t="s">
        <v>66</v>
      </c>
      <c r="Z14" s="49" t="s">
        <v>67</v>
      </c>
      <c r="AA14" s="49" t="s">
        <v>68</v>
      </c>
      <c r="AB14" s="49"/>
      <c r="AC14" s="49"/>
      <c r="AD14" s="49" t="s">
        <v>48</v>
      </c>
      <c r="AE14" s="49" t="s">
        <v>51</v>
      </c>
      <c r="AF14" s="49" t="s">
        <v>52</v>
      </c>
      <c r="AG14" s="49" t="s">
        <v>53</v>
      </c>
      <c r="AH14" s="49" t="s">
        <v>54</v>
      </c>
      <c r="AI14" s="49" t="s">
        <v>58</v>
      </c>
      <c r="AJ14" s="49" t="s">
        <v>60</v>
      </c>
      <c r="AK14" s="49" t="s">
        <v>61</v>
      </c>
      <c r="AL14" s="49" t="s">
        <v>65</v>
      </c>
      <c r="AM14" s="49" t="s">
        <v>66</v>
      </c>
      <c r="AN14" s="49" t="s">
        <v>67</v>
      </c>
      <c r="AO14" s="49" t="s">
        <v>68</v>
      </c>
      <c r="AP14" s="11"/>
      <c r="AQ14" s="12" t="s">
        <v>49</v>
      </c>
      <c r="AR14" s="12" t="s">
        <v>46</v>
      </c>
      <c r="AS14" s="12" t="s">
        <v>47</v>
      </c>
      <c r="AT14" s="13" t="s">
        <v>48</v>
      </c>
    </row>
    <row r="15" spans="1:46" x14ac:dyDescent="0.25">
      <c r="A15" s="14" t="s">
        <v>22</v>
      </c>
      <c r="B15" s="1" t="s">
        <v>1</v>
      </c>
      <c r="C15" s="44">
        <v>0.5</v>
      </c>
      <c r="D15" s="44">
        <v>0.3125</v>
      </c>
      <c r="E15" s="44">
        <v>0.25</v>
      </c>
      <c r="F15" s="44">
        <v>0.25</v>
      </c>
      <c r="G15" s="44">
        <v>0.35714285714285715</v>
      </c>
      <c r="H15" s="44">
        <v>0.10869565217391304</v>
      </c>
      <c r="I15" s="44">
        <v>0.35714285714285715</v>
      </c>
      <c r="J15" s="44">
        <v>0.16666666666666666</v>
      </c>
      <c r="K15" s="44">
        <v>0.25</v>
      </c>
      <c r="L15" s="44">
        <v>6.25E-2</v>
      </c>
      <c r="M15" s="44">
        <v>0.41666666666666669</v>
      </c>
      <c r="N15" s="44"/>
      <c r="O15" s="44"/>
      <c r="P15" s="44" t="s">
        <v>20</v>
      </c>
      <c r="Q15" s="44">
        <v>0.5</v>
      </c>
      <c r="R15" s="44">
        <v>0.3125</v>
      </c>
      <c r="S15" s="44">
        <v>0.25</v>
      </c>
      <c r="T15" s="44">
        <v>0.25</v>
      </c>
      <c r="U15" s="44">
        <v>0.35714285714285715</v>
      </c>
      <c r="V15" s="44">
        <v>0.11904761904761904</v>
      </c>
      <c r="W15" s="44">
        <v>0.35714285714285715</v>
      </c>
      <c r="X15" s="44">
        <v>0.16666666666666666</v>
      </c>
      <c r="Y15" s="44">
        <v>0.27777777777777779</v>
      </c>
      <c r="Z15" s="44">
        <v>6.5789473684210523E-2</v>
      </c>
      <c r="AA15" s="44">
        <v>0.41666666666666669</v>
      </c>
      <c r="AB15" s="44"/>
      <c r="AC15" s="44"/>
      <c r="AD15" s="44" t="s">
        <v>20</v>
      </c>
      <c r="AE15" s="44">
        <v>0.5</v>
      </c>
      <c r="AF15" s="44">
        <v>0.3125</v>
      </c>
      <c r="AG15" s="44">
        <v>0.25</v>
      </c>
      <c r="AH15" s="44">
        <v>0.3125</v>
      </c>
      <c r="AI15" s="44">
        <v>0.35714285714285715</v>
      </c>
      <c r="AJ15" s="44">
        <v>0.125</v>
      </c>
      <c r="AK15" s="44">
        <v>0.35714285714285715</v>
      </c>
      <c r="AL15" s="44">
        <v>0.15625</v>
      </c>
      <c r="AM15" s="44">
        <v>0.25</v>
      </c>
      <c r="AN15" s="44">
        <v>6.5789473684210523E-2</v>
      </c>
      <c r="AO15" s="44">
        <v>0.41666666666666669</v>
      </c>
      <c r="AP15" s="1"/>
      <c r="AQ15" s="7" t="s">
        <v>1</v>
      </c>
      <c r="AR15" s="8">
        <f>AVERAGE(C15:M15)</f>
        <v>0.27557406361754189</v>
      </c>
      <c r="AS15" s="8">
        <f>AVERAGE(Q15:AA15)</f>
        <v>0.279339447102605</v>
      </c>
      <c r="AT15" s="15">
        <f>AVERAGE(AE15:AO15)</f>
        <v>0.28209016860332653</v>
      </c>
    </row>
    <row r="16" spans="1:46" x14ac:dyDescent="0.25">
      <c r="A16" s="14" t="s">
        <v>22</v>
      </c>
      <c r="B16" s="1" t="s">
        <v>3</v>
      </c>
      <c r="C16" s="44">
        <v>0.5</v>
      </c>
      <c r="D16" s="44">
        <v>0.41666666666666669</v>
      </c>
      <c r="E16" s="44">
        <v>0.35714285714285715</v>
      </c>
      <c r="F16" s="44">
        <v>0.41666666666666669</v>
      </c>
      <c r="G16" s="44">
        <v>0.35714285714285715</v>
      </c>
      <c r="H16" s="44">
        <v>0.1388888888888889</v>
      </c>
      <c r="I16" s="44">
        <v>0.41666666666666669</v>
      </c>
      <c r="J16" s="44">
        <v>0.15625</v>
      </c>
      <c r="K16" s="44">
        <v>0.3125</v>
      </c>
      <c r="L16" s="44">
        <v>0.25</v>
      </c>
      <c r="M16" s="44">
        <v>0.41666666666666669</v>
      </c>
      <c r="N16" s="44"/>
      <c r="O16" s="44"/>
      <c r="P16" s="44" t="s">
        <v>21</v>
      </c>
      <c r="Q16" s="44">
        <v>0.5</v>
      </c>
      <c r="R16" s="44">
        <v>0.41666666666666669</v>
      </c>
      <c r="S16" s="44">
        <v>0.27777777777777779</v>
      </c>
      <c r="T16" s="44">
        <v>0.41666666666666669</v>
      </c>
      <c r="U16" s="44">
        <v>0.41666666666666669</v>
      </c>
      <c r="V16" s="44">
        <v>0.11904761904761904</v>
      </c>
      <c r="W16" s="44">
        <v>0.41666666666666669</v>
      </c>
      <c r="X16" s="44">
        <v>0.15625</v>
      </c>
      <c r="Y16" s="44">
        <v>0.3125</v>
      </c>
      <c r="Z16" s="44">
        <v>0.25</v>
      </c>
      <c r="AA16" s="44">
        <v>0.41666666666666669</v>
      </c>
      <c r="AB16" s="44"/>
      <c r="AC16" s="44"/>
      <c r="AD16" s="44" t="s">
        <v>21</v>
      </c>
      <c r="AE16" s="44">
        <v>0.5</v>
      </c>
      <c r="AF16" s="44">
        <v>0.41666666666666669</v>
      </c>
      <c r="AG16" s="44">
        <v>0.35714285714285715</v>
      </c>
      <c r="AH16" s="44">
        <v>0.41666666666666669</v>
      </c>
      <c r="AI16" s="44">
        <v>0.35714285714285715</v>
      </c>
      <c r="AJ16" s="44">
        <v>0.11904761904761904</v>
      </c>
      <c r="AK16" s="44">
        <v>0.41666666666666669</v>
      </c>
      <c r="AL16" s="44">
        <v>0.1388888888888889</v>
      </c>
      <c r="AM16" s="44">
        <v>0.3125</v>
      </c>
      <c r="AN16" s="44">
        <v>0.25</v>
      </c>
      <c r="AO16" s="44">
        <v>0.41666666666666669</v>
      </c>
      <c r="AP16" s="1"/>
      <c r="AQ16" s="7" t="s">
        <v>3</v>
      </c>
      <c r="AR16" s="8">
        <f>AVERAGE(C16:M16)</f>
        <v>0.33987193362193363</v>
      </c>
      <c r="AS16" s="8">
        <f>AVERAGE(Q16:AA16)</f>
        <v>0.33626443001443002</v>
      </c>
      <c r="AT16" s="15">
        <f>AVERAGE(AE16:AO16)</f>
        <v>0.33648989898989901</v>
      </c>
    </row>
    <row r="17" spans="1:46" x14ac:dyDescent="0.25">
      <c r="A17" s="14" t="s">
        <v>22</v>
      </c>
      <c r="B17" s="1" t="s">
        <v>0</v>
      </c>
      <c r="C17" s="44">
        <v>0.5</v>
      </c>
      <c r="D17" s="44">
        <v>0.35714285714285715</v>
      </c>
      <c r="E17" s="44">
        <v>0.27777777777777779</v>
      </c>
      <c r="F17" s="44">
        <v>0.41666666666666669</v>
      </c>
      <c r="G17" s="44">
        <v>0.41666666666666669</v>
      </c>
      <c r="H17" s="44">
        <v>0.125</v>
      </c>
      <c r="I17" s="44">
        <v>0.3125</v>
      </c>
      <c r="J17" s="44">
        <v>0.20833333333333334</v>
      </c>
      <c r="K17" s="44">
        <v>0.3125</v>
      </c>
      <c r="L17" s="44">
        <v>0.22727272727272727</v>
      </c>
      <c r="M17" s="44">
        <v>0.41666666666666669</v>
      </c>
      <c r="N17" s="44"/>
      <c r="O17" s="44"/>
      <c r="P17" s="44" t="s">
        <v>19</v>
      </c>
      <c r="Q17" s="44">
        <v>0.5</v>
      </c>
      <c r="R17" s="44">
        <v>0.35714285714285715</v>
      </c>
      <c r="S17" s="44">
        <v>0.22727272727272727</v>
      </c>
      <c r="T17" s="44">
        <v>0.41666666666666669</v>
      </c>
      <c r="U17" s="44">
        <v>0.41666666666666669</v>
      </c>
      <c r="V17" s="44">
        <v>0.11363636363636363</v>
      </c>
      <c r="W17" s="44">
        <v>0.3125</v>
      </c>
      <c r="X17" s="44">
        <v>0.20833333333333334</v>
      </c>
      <c r="Y17" s="44">
        <v>0.3125</v>
      </c>
      <c r="Z17" s="44">
        <v>0.25</v>
      </c>
      <c r="AA17" s="44">
        <v>0.41666666666666669</v>
      </c>
      <c r="AB17" s="44"/>
      <c r="AC17" s="44"/>
      <c r="AD17" s="44" t="s">
        <v>19</v>
      </c>
      <c r="AE17" s="44">
        <v>0.5</v>
      </c>
      <c r="AF17" s="44">
        <v>0.35714285714285715</v>
      </c>
      <c r="AG17" s="44">
        <v>0.22727272727272727</v>
      </c>
      <c r="AH17" s="44">
        <v>0.41666666666666669</v>
      </c>
      <c r="AI17" s="44">
        <v>0.41666666666666669</v>
      </c>
      <c r="AJ17" s="44">
        <v>0.125</v>
      </c>
      <c r="AK17" s="44">
        <v>0.35714285714285715</v>
      </c>
      <c r="AL17" s="44">
        <v>0.19230769230769232</v>
      </c>
      <c r="AM17" s="44">
        <v>0.3125</v>
      </c>
      <c r="AN17" s="44">
        <v>0.25</v>
      </c>
      <c r="AO17" s="44">
        <v>0.41666666666666669</v>
      </c>
      <c r="AP17" s="1"/>
      <c r="AQ17" s="7" t="s">
        <v>0</v>
      </c>
      <c r="AR17" s="8">
        <f>AVERAGE(C17:M17)</f>
        <v>0.32459333595697232</v>
      </c>
      <c r="AS17" s="8">
        <f>AVERAGE(Q17:AA17)</f>
        <v>0.32103502558048014</v>
      </c>
      <c r="AT17" s="15">
        <f>AVERAGE(AE17:AO17)</f>
        <v>0.32466964853328495</v>
      </c>
    </row>
    <row r="18" spans="1:46" x14ac:dyDescent="0.25">
      <c r="A18" s="14"/>
      <c r="B18" s="1"/>
      <c r="C18" s="44"/>
      <c r="D18" s="44"/>
      <c r="E18" s="44"/>
      <c r="F18" s="44"/>
      <c r="G18" s="44"/>
      <c r="H18" s="44"/>
      <c r="I18" s="44"/>
      <c r="J18" s="44"/>
      <c r="K18" s="44"/>
      <c r="L18" s="44"/>
      <c r="M18" s="44"/>
      <c r="N18" s="44"/>
      <c r="O18" s="44"/>
      <c r="P18" s="44"/>
      <c r="Q18" s="44"/>
      <c r="R18" s="44"/>
      <c r="S18" s="44"/>
      <c r="T18" s="44"/>
      <c r="U18" s="44"/>
      <c r="V18" s="44"/>
      <c r="W18" s="44"/>
      <c r="X18" s="44"/>
      <c r="Y18" s="44"/>
      <c r="Z18" s="44"/>
      <c r="AA18" s="44"/>
      <c r="AB18" s="44"/>
      <c r="AC18" s="44"/>
      <c r="AD18" s="44"/>
      <c r="AE18" s="44"/>
      <c r="AF18" s="44"/>
      <c r="AG18" s="44"/>
      <c r="AH18" s="44"/>
      <c r="AI18" s="44"/>
      <c r="AJ18" s="44"/>
      <c r="AK18" s="44"/>
      <c r="AL18" s="44"/>
      <c r="AM18" s="44"/>
      <c r="AN18" s="44"/>
      <c r="AO18" s="44"/>
      <c r="AP18" s="1"/>
      <c r="AQ18" s="1"/>
      <c r="AR18" s="1"/>
      <c r="AS18" s="1"/>
      <c r="AT18" s="16"/>
    </row>
    <row r="19" spans="1:46" x14ac:dyDescent="0.25">
      <c r="A19" s="20" t="s">
        <v>63</v>
      </c>
      <c r="B19" s="1"/>
      <c r="C19" s="44" t="s">
        <v>51</v>
      </c>
      <c r="D19" s="44" t="s">
        <v>52</v>
      </c>
      <c r="E19" s="44" t="s">
        <v>53</v>
      </c>
      <c r="F19" s="44" t="s">
        <v>54</v>
      </c>
      <c r="G19" s="44" t="s">
        <v>58</v>
      </c>
      <c r="H19" s="44" t="s">
        <v>60</v>
      </c>
      <c r="I19" s="44" t="s">
        <v>61</v>
      </c>
      <c r="J19" s="44" t="s">
        <v>65</v>
      </c>
      <c r="K19" s="44" t="s">
        <v>66</v>
      </c>
      <c r="L19" s="44" t="s">
        <v>67</v>
      </c>
      <c r="M19" s="44" t="s">
        <v>68</v>
      </c>
      <c r="N19" s="44"/>
      <c r="O19" s="44"/>
      <c r="P19" s="45"/>
      <c r="Q19" s="44"/>
      <c r="R19" s="44"/>
      <c r="S19" s="44"/>
      <c r="T19" s="44"/>
      <c r="U19" s="44"/>
      <c r="V19" s="44"/>
      <c r="W19" s="44"/>
      <c r="X19" s="44"/>
      <c r="Y19" s="44"/>
      <c r="Z19" s="44"/>
      <c r="AA19" s="44"/>
      <c r="AB19" s="44"/>
      <c r="AC19" s="44"/>
      <c r="AD19" s="45"/>
      <c r="AE19" s="44"/>
      <c r="AF19" s="44"/>
      <c r="AG19" s="44"/>
      <c r="AH19" s="44"/>
      <c r="AI19" s="44"/>
      <c r="AJ19" s="44"/>
      <c r="AK19" s="44"/>
      <c r="AL19" s="44"/>
      <c r="AM19" s="44"/>
      <c r="AN19" s="44"/>
      <c r="AO19" s="44"/>
      <c r="AP19" s="1"/>
      <c r="AQ19" s="1"/>
      <c r="AR19" s="1"/>
      <c r="AS19" s="1"/>
      <c r="AT19" s="16"/>
    </row>
    <row r="20" spans="1:46" x14ac:dyDescent="0.25">
      <c r="A20" s="14" t="s">
        <v>22</v>
      </c>
      <c r="B20" s="1" t="s">
        <v>1</v>
      </c>
      <c r="C20" s="44">
        <f t="shared" ref="C20:M22" si="1">AVERAGE(C15,Q15,AE15)</f>
        <v>0.5</v>
      </c>
      <c r="D20" s="44">
        <f t="shared" si="1"/>
        <v>0.3125</v>
      </c>
      <c r="E20" s="44">
        <f t="shared" si="1"/>
        <v>0.25</v>
      </c>
      <c r="F20" s="44">
        <f t="shared" si="1"/>
        <v>0.27083333333333331</v>
      </c>
      <c r="G20" s="44">
        <f t="shared" si="1"/>
        <v>0.35714285714285715</v>
      </c>
      <c r="H20" s="44">
        <f t="shared" si="1"/>
        <v>0.11758109040717736</v>
      </c>
      <c r="I20" s="44">
        <f t="shared" si="1"/>
        <v>0.35714285714285715</v>
      </c>
      <c r="J20" s="44">
        <f t="shared" si="1"/>
        <v>0.16319444444444445</v>
      </c>
      <c r="K20" s="44">
        <f t="shared" si="1"/>
        <v>0.25925925925925924</v>
      </c>
      <c r="L20" s="44">
        <f t="shared" si="1"/>
        <v>6.4692982456140344E-2</v>
      </c>
      <c r="M20" s="44">
        <f t="shared" si="1"/>
        <v>0.41666666666666669</v>
      </c>
      <c r="N20" s="44"/>
      <c r="O20" s="44"/>
      <c r="P20" s="44"/>
      <c r="Q20" s="44"/>
      <c r="R20" s="44"/>
      <c r="S20" s="44"/>
      <c r="T20" s="44"/>
      <c r="U20" s="44"/>
      <c r="V20" s="44"/>
      <c r="W20" s="44"/>
      <c r="X20" s="44"/>
      <c r="Y20" s="44"/>
      <c r="Z20" s="44"/>
      <c r="AA20" s="44"/>
      <c r="AB20" s="44"/>
      <c r="AC20" s="44"/>
      <c r="AD20" s="44"/>
      <c r="AE20" s="44"/>
      <c r="AF20" s="44"/>
      <c r="AG20" s="44"/>
      <c r="AH20" s="44"/>
      <c r="AI20" s="44"/>
      <c r="AJ20" s="44"/>
      <c r="AK20" s="44"/>
      <c r="AL20" s="44"/>
      <c r="AM20" s="44"/>
      <c r="AN20" s="44"/>
      <c r="AO20" s="44"/>
      <c r="AP20" s="1"/>
      <c r="AQ20" s="1"/>
      <c r="AR20" s="1"/>
      <c r="AS20" s="1"/>
      <c r="AT20" s="16"/>
    </row>
    <row r="21" spans="1:46" x14ac:dyDescent="0.25">
      <c r="A21" s="14" t="s">
        <v>22</v>
      </c>
      <c r="B21" s="1" t="s">
        <v>3</v>
      </c>
      <c r="C21" s="44">
        <f t="shared" si="1"/>
        <v>0.5</v>
      </c>
      <c r="D21" s="44">
        <f t="shared" si="1"/>
        <v>0.41666666666666669</v>
      </c>
      <c r="E21" s="44">
        <f t="shared" si="1"/>
        <v>0.3306878306878307</v>
      </c>
      <c r="F21" s="44">
        <f t="shared" si="1"/>
        <v>0.41666666666666669</v>
      </c>
      <c r="G21" s="44">
        <f t="shared" si="1"/>
        <v>0.37698412698412698</v>
      </c>
      <c r="H21" s="44">
        <f t="shared" si="1"/>
        <v>0.12566137566137567</v>
      </c>
      <c r="I21" s="44">
        <f t="shared" si="1"/>
        <v>0.41666666666666669</v>
      </c>
      <c r="J21" s="44">
        <f t="shared" si="1"/>
        <v>0.15046296296296297</v>
      </c>
      <c r="K21" s="44">
        <f t="shared" si="1"/>
        <v>0.3125</v>
      </c>
      <c r="L21" s="44">
        <f t="shared" si="1"/>
        <v>0.25</v>
      </c>
      <c r="M21" s="44">
        <f t="shared" si="1"/>
        <v>0.41666666666666669</v>
      </c>
      <c r="N21" s="44"/>
      <c r="O21" s="44"/>
      <c r="P21" s="44"/>
      <c r="Q21" s="44"/>
      <c r="R21" s="44"/>
      <c r="S21" s="44"/>
      <c r="T21" s="44"/>
      <c r="U21" s="44"/>
      <c r="V21" s="44"/>
      <c r="W21" s="44"/>
      <c r="X21" s="44"/>
      <c r="Y21" s="44"/>
      <c r="Z21" s="44"/>
      <c r="AA21" s="44"/>
      <c r="AB21" s="44"/>
      <c r="AC21" s="44"/>
      <c r="AD21" s="44"/>
      <c r="AE21" s="44"/>
      <c r="AF21" s="44"/>
      <c r="AG21" s="44"/>
      <c r="AH21" s="44"/>
      <c r="AI21" s="44"/>
      <c r="AJ21" s="44"/>
      <c r="AK21" s="44"/>
      <c r="AL21" s="44"/>
      <c r="AM21" s="44"/>
      <c r="AN21" s="44"/>
      <c r="AO21" s="44"/>
      <c r="AP21" s="1"/>
      <c r="AQ21" s="1"/>
      <c r="AR21" s="1"/>
      <c r="AS21" s="1"/>
      <c r="AT21" s="16"/>
    </row>
    <row r="22" spans="1:46" ht="15.75" thickBot="1" x14ac:dyDescent="0.3">
      <c r="A22" s="17">
        <v>4</v>
      </c>
      <c r="B22" s="18" t="s">
        <v>0</v>
      </c>
      <c r="C22" s="46">
        <f t="shared" si="1"/>
        <v>0.5</v>
      </c>
      <c r="D22" s="46">
        <f t="shared" si="1"/>
        <v>0.35714285714285715</v>
      </c>
      <c r="E22" s="46">
        <f t="shared" si="1"/>
        <v>0.24410774410774413</v>
      </c>
      <c r="F22" s="46">
        <f t="shared" si="1"/>
        <v>0.41666666666666669</v>
      </c>
      <c r="G22" s="46">
        <f t="shared" si="1"/>
        <v>0.41666666666666669</v>
      </c>
      <c r="H22" s="46">
        <f t="shared" si="1"/>
        <v>0.12121212121212122</v>
      </c>
      <c r="I22" s="46">
        <f t="shared" si="1"/>
        <v>0.32738095238095238</v>
      </c>
      <c r="J22" s="46">
        <f t="shared" si="1"/>
        <v>0.20299145299145302</v>
      </c>
      <c r="K22" s="46">
        <f t="shared" si="1"/>
        <v>0.3125</v>
      </c>
      <c r="L22" s="46">
        <f t="shared" si="1"/>
        <v>0.24242424242424243</v>
      </c>
      <c r="M22" s="46">
        <f t="shared" si="1"/>
        <v>0.41666666666666669</v>
      </c>
      <c r="N22" s="46"/>
      <c r="O22" s="46"/>
      <c r="P22" s="46"/>
      <c r="Q22" s="46"/>
      <c r="R22" s="46"/>
      <c r="S22" s="46"/>
      <c r="T22" s="46"/>
      <c r="U22" s="46"/>
      <c r="V22" s="46"/>
      <c r="W22" s="46"/>
      <c r="X22" s="46"/>
      <c r="Y22" s="46"/>
      <c r="Z22" s="46"/>
      <c r="AA22" s="46"/>
      <c r="AB22" s="46"/>
      <c r="AC22" s="46"/>
      <c r="AD22" s="46"/>
      <c r="AE22" s="46"/>
      <c r="AF22" s="46"/>
      <c r="AG22" s="46"/>
      <c r="AH22" s="46"/>
      <c r="AI22" s="46"/>
      <c r="AJ22" s="46"/>
      <c r="AK22" s="46"/>
      <c r="AL22" s="46"/>
      <c r="AM22" s="46"/>
      <c r="AN22" s="46"/>
      <c r="AO22" s="46"/>
      <c r="AP22" s="18"/>
      <c r="AQ22" s="18"/>
      <c r="AR22" s="18"/>
      <c r="AS22" s="18"/>
      <c r="AT22" s="19"/>
    </row>
    <row r="24" spans="1:46" x14ac:dyDescent="0.25">
      <c r="AQ24" s="25"/>
      <c r="AR24" s="25"/>
      <c r="AS24" s="25"/>
      <c r="AT24" s="25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19A4D7-771F-4FAB-A337-C8FDF58A866C}">
  <dimension ref="A1:L24"/>
  <sheetViews>
    <sheetView workbookViewId="0"/>
  </sheetViews>
  <sheetFormatPr defaultRowHeight="15" x14ac:dyDescent="0.25"/>
  <cols>
    <col min="1" max="1" width="21" customWidth="1"/>
  </cols>
  <sheetData>
    <row r="1" spans="1:12" ht="15.75" thickBot="1" x14ac:dyDescent="0.3"/>
    <row r="2" spans="1:12" x14ac:dyDescent="0.25">
      <c r="A2" s="21" t="s">
        <v>23</v>
      </c>
      <c r="B2" s="11"/>
      <c r="C2" s="58" t="s">
        <v>69</v>
      </c>
      <c r="D2" s="58"/>
      <c r="E2" s="58"/>
      <c r="F2" s="58"/>
      <c r="G2" s="58"/>
      <c r="H2" s="58"/>
      <c r="I2" s="58"/>
      <c r="J2" s="58"/>
      <c r="K2" s="12"/>
      <c r="L2" s="24"/>
    </row>
    <row r="3" spans="1:12" x14ac:dyDescent="0.25">
      <c r="A3" s="14" t="s">
        <v>72</v>
      </c>
      <c r="B3" s="1"/>
      <c r="C3" s="1" t="s">
        <v>51</v>
      </c>
      <c r="D3" s="1" t="s">
        <v>52</v>
      </c>
      <c r="E3" s="1" t="s">
        <v>55</v>
      </c>
      <c r="F3" s="1" t="s">
        <v>56</v>
      </c>
      <c r="G3" s="1" t="s">
        <v>58</v>
      </c>
      <c r="H3" s="1" t="s">
        <v>61</v>
      </c>
      <c r="I3" s="1" t="s">
        <v>64</v>
      </c>
      <c r="J3" s="1" t="s">
        <v>65</v>
      </c>
      <c r="K3" s="1"/>
      <c r="L3" s="29" t="s">
        <v>4</v>
      </c>
    </row>
    <row r="4" spans="1:12" x14ac:dyDescent="0.25">
      <c r="A4" s="14" t="s">
        <v>70</v>
      </c>
      <c r="B4" s="28" t="s">
        <v>1</v>
      </c>
      <c r="C4" s="54">
        <v>79.900000000000006</v>
      </c>
      <c r="D4" s="54">
        <v>106</v>
      </c>
      <c r="E4" s="54">
        <v>102.3</v>
      </c>
      <c r="F4" s="54">
        <v>97</v>
      </c>
      <c r="G4" s="54">
        <v>94.2</v>
      </c>
      <c r="H4" s="54">
        <v>113.4</v>
      </c>
      <c r="I4" s="55">
        <v>50.1</v>
      </c>
      <c r="J4" s="54">
        <v>96.4</v>
      </c>
      <c r="K4" s="28"/>
      <c r="L4" s="29">
        <f>AVERAGE(C4:J4)</f>
        <v>92.412499999999994</v>
      </c>
    </row>
    <row r="5" spans="1:12" x14ac:dyDescent="0.25">
      <c r="A5" s="14" t="s">
        <v>70</v>
      </c>
      <c r="B5" s="28" t="s">
        <v>3</v>
      </c>
      <c r="C5" s="54">
        <v>93</v>
      </c>
      <c r="D5" s="54">
        <v>94.2</v>
      </c>
      <c r="E5" s="54">
        <v>87.2</v>
      </c>
      <c r="F5" s="54">
        <v>98.5</v>
      </c>
      <c r="G5" s="54">
        <v>79.7</v>
      </c>
      <c r="H5" s="54">
        <v>91.2</v>
      </c>
      <c r="I5" s="55">
        <v>65.8</v>
      </c>
      <c r="J5" s="54">
        <v>82</v>
      </c>
      <c r="K5" s="28"/>
      <c r="L5" s="29">
        <f>AVERAGE(C5:J5)</f>
        <v>86.449999999999989</v>
      </c>
    </row>
    <row r="6" spans="1:12" x14ac:dyDescent="0.25">
      <c r="A6" s="14" t="s">
        <v>70</v>
      </c>
      <c r="B6" s="28" t="s">
        <v>0</v>
      </c>
      <c r="C6" s="54">
        <v>81.2</v>
      </c>
      <c r="D6" s="54">
        <v>78.8</v>
      </c>
      <c r="E6" s="54">
        <v>83.9</v>
      </c>
      <c r="F6" s="54">
        <v>76</v>
      </c>
      <c r="G6" s="54">
        <v>85.3</v>
      </c>
      <c r="H6" s="54">
        <v>79.599999999999994</v>
      </c>
      <c r="I6" s="55">
        <v>86.2</v>
      </c>
      <c r="J6" s="54">
        <v>66.8</v>
      </c>
      <c r="K6" s="28"/>
      <c r="L6" s="29">
        <f>AVERAGE(C6:J6)</f>
        <v>79.724999999999994</v>
      </c>
    </row>
    <row r="7" spans="1:12" ht="15.75" thickBot="1" x14ac:dyDescent="0.3">
      <c r="A7" s="17"/>
      <c r="B7" s="30"/>
      <c r="C7" s="51"/>
      <c r="D7" s="51"/>
      <c r="E7" s="51"/>
      <c r="F7" s="51"/>
      <c r="G7" s="51"/>
      <c r="H7" s="51"/>
      <c r="I7" s="52"/>
      <c r="J7" s="51"/>
      <c r="K7" s="30"/>
      <c r="L7" s="31"/>
    </row>
    <row r="8" spans="1:12" x14ac:dyDescent="0.25">
      <c r="A8" s="21" t="s">
        <v>23</v>
      </c>
      <c r="B8" s="11"/>
      <c r="C8" s="59" t="s">
        <v>69</v>
      </c>
      <c r="D8" s="59"/>
      <c r="E8" s="59"/>
      <c r="F8" s="59"/>
      <c r="G8" s="59"/>
      <c r="H8" s="59"/>
      <c r="I8" s="59"/>
      <c r="J8" s="59"/>
      <c r="K8" s="12"/>
      <c r="L8" s="24"/>
    </row>
    <row r="9" spans="1:12" x14ac:dyDescent="0.25">
      <c r="A9" s="14" t="s">
        <v>72</v>
      </c>
      <c r="B9" s="1"/>
      <c r="C9" s="44" t="s">
        <v>51</v>
      </c>
      <c r="D9" s="44" t="s">
        <v>52</v>
      </c>
      <c r="E9" s="44" t="s">
        <v>55</v>
      </c>
      <c r="F9" s="44" t="s">
        <v>56</v>
      </c>
      <c r="G9" s="44" t="s">
        <v>58</v>
      </c>
      <c r="H9" s="44" t="s">
        <v>61</v>
      </c>
      <c r="I9" s="44" t="s">
        <v>64</v>
      </c>
      <c r="J9" s="44" t="s">
        <v>65</v>
      </c>
      <c r="K9" s="1"/>
      <c r="L9" s="29" t="s">
        <v>4</v>
      </c>
    </row>
    <row r="10" spans="1:12" x14ac:dyDescent="0.25">
      <c r="A10" s="14" t="s">
        <v>71</v>
      </c>
      <c r="B10" s="28" t="s">
        <v>1</v>
      </c>
      <c r="C10" s="50">
        <v>0.39800000000000002</v>
      </c>
      <c r="D10" s="50">
        <v>0.32100000000000001</v>
      </c>
      <c r="E10" s="50">
        <v>0.28100000000000003</v>
      </c>
      <c r="F10" s="50">
        <v>0.36</v>
      </c>
      <c r="G10" s="50">
        <v>0.442</v>
      </c>
      <c r="H10" s="50">
        <v>0.34699999999999998</v>
      </c>
      <c r="I10" s="50">
        <v>0.11899999999999999</v>
      </c>
      <c r="J10" s="50">
        <v>0.17199999999999999</v>
      </c>
      <c r="K10" s="28"/>
      <c r="L10" s="29">
        <f>AVERAGE(C10:J10)</f>
        <v>0.30499999999999999</v>
      </c>
    </row>
    <row r="11" spans="1:12" x14ac:dyDescent="0.25">
      <c r="A11" s="14" t="s">
        <v>71</v>
      </c>
      <c r="B11" s="28" t="s">
        <v>3</v>
      </c>
      <c r="C11" s="50">
        <v>0.44500000000000001</v>
      </c>
      <c r="D11" s="50">
        <v>0.39800000000000002</v>
      </c>
      <c r="E11" s="50">
        <v>0.33400000000000002</v>
      </c>
      <c r="F11" s="50">
        <v>0.36099999999999999</v>
      </c>
      <c r="G11" s="50">
        <v>0.53800000000000003</v>
      </c>
      <c r="H11" s="50">
        <v>0.42799999999999999</v>
      </c>
      <c r="I11" s="50">
        <v>0.112</v>
      </c>
      <c r="J11" s="50">
        <v>0.188</v>
      </c>
      <c r="K11" s="28"/>
      <c r="L11" s="29">
        <f>AVERAGE(C11:J11)</f>
        <v>0.35050000000000003</v>
      </c>
    </row>
    <row r="12" spans="1:12" ht="15.75" thickBot="1" x14ac:dyDescent="0.3">
      <c r="A12" s="17" t="s">
        <v>71</v>
      </c>
      <c r="B12" s="30" t="s">
        <v>0</v>
      </c>
      <c r="C12" s="51">
        <v>0.46899999999999997</v>
      </c>
      <c r="D12" s="51">
        <v>0.434</v>
      </c>
      <c r="E12" s="51">
        <v>0.38400000000000001</v>
      </c>
      <c r="F12" s="51">
        <v>0.40200000000000002</v>
      </c>
      <c r="G12" s="51">
        <v>0.52</v>
      </c>
      <c r="H12" s="51">
        <v>0.38</v>
      </c>
      <c r="I12" s="51">
        <v>0.14199999999999999</v>
      </c>
      <c r="J12" s="51">
        <v>0.161</v>
      </c>
      <c r="K12" s="30"/>
      <c r="L12" s="31">
        <f t="shared" ref="L12" si="0">AVERAGE(C12:J12)</f>
        <v>0.36149999999999999</v>
      </c>
    </row>
    <row r="14" spans="1:12" x14ac:dyDescent="0.25">
      <c r="J14" s="4"/>
      <c r="K14" s="4"/>
    </row>
    <row r="15" spans="1:12" x14ac:dyDescent="0.25">
      <c r="I15" s="4"/>
      <c r="J15" s="4"/>
      <c r="K15" s="4"/>
    </row>
    <row r="16" spans="1:12" x14ac:dyDescent="0.25">
      <c r="I16" s="4"/>
      <c r="J16" s="4"/>
      <c r="K16" s="4"/>
    </row>
    <row r="17" spans="5:11" x14ac:dyDescent="0.25">
      <c r="I17" s="4"/>
    </row>
    <row r="18" spans="5:11" x14ac:dyDescent="0.25">
      <c r="I18" s="4"/>
      <c r="J18" s="4"/>
      <c r="K18" s="4"/>
    </row>
    <row r="22" spans="5:11" x14ac:dyDescent="0.25">
      <c r="E22" s="6"/>
      <c r="F22" s="6"/>
      <c r="G22" s="6"/>
    </row>
    <row r="24" spans="5:11" x14ac:dyDescent="0.25">
      <c r="E24" s="6"/>
      <c r="F24" s="6"/>
      <c r="G24" s="6"/>
    </row>
  </sheetData>
  <mergeCells count="2">
    <mergeCell ref="C2:J2"/>
    <mergeCell ref="C8:J8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44E1EC-6E9C-408F-B464-889B5511EF32}">
  <dimension ref="A1:P18"/>
  <sheetViews>
    <sheetView workbookViewId="0"/>
  </sheetViews>
  <sheetFormatPr defaultRowHeight="15" x14ac:dyDescent="0.25"/>
  <cols>
    <col min="1" max="1" width="11.140625" bestFit="1" customWidth="1"/>
  </cols>
  <sheetData>
    <row r="1" spans="1:16" ht="15.75" thickBot="1" x14ac:dyDescent="0.3"/>
    <row r="2" spans="1:16" x14ac:dyDescent="0.25">
      <c r="A2" s="32" t="s">
        <v>24</v>
      </c>
      <c r="B2" s="11"/>
      <c r="C2" s="58" t="s">
        <v>69</v>
      </c>
      <c r="D2" s="58"/>
      <c r="E2" s="58"/>
      <c r="F2" s="58"/>
      <c r="G2" s="58"/>
      <c r="H2" s="58"/>
      <c r="I2" s="58"/>
      <c r="J2" s="58"/>
      <c r="K2" s="58"/>
      <c r="L2" s="58"/>
      <c r="M2" s="58"/>
      <c r="N2" s="11"/>
      <c r="O2" s="24"/>
    </row>
    <row r="3" spans="1:16" x14ac:dyDescent="0.25">
      <c r="A3" s="14" t="s">
        <v>72</v>
      </c>
      <c r="B3" s="28"/>
      <c r="C3" s="1" t="s">
        <v>51</v>
      </c>
      <c r="D3" s="1" t="s">
        <v>52</v>
      </c>
      <c r="E3" s="1" t="s">
        <v>53</v>
      </c>
      <c r="F3" s="1" t="s">
        <v>54</v>
      </c>
      <c r="G3" s="1" t="s">
        <v>58</v>
      </c>
      <c r="H3" s="1" t="s">
        <v>60</v>
      </c>
      <c r="I3" s="1" t="s">
        <v>61</v>
      </c>
      <c r="J3" s="1" t="s">
        <v>65</v>
      </c>
      <c r="K3" s="1" t="s">
        <v>66</v>
      </c>
      <c r="L3" s="1" t="s">
        <v>67</v>
      </c>
      <c r="M3" s="1" t="s">
        <v>68</v>
      </c>
      <c r="N3" s="33"/>
      <c r="O3" s="29" t="s">
        <v>4</v>
      </c>
    </row>
    <row r="4" spans="1:16" x14ac:dyDescent="0.25">
      <c r="A4" s="14" t="s">
        <v>70</v>
      </c>
      <c r="B4" s="28" t="s">
        <v>1</v>
      </c>
      <c r="C4" s="54">
        <v>90.2</v>
      </c>
      <c r="D4" s="54">
        <v>97.8</v>
      </c>
      <c r="E4" s="54">
        <v>99.5</v>
      </c>
      <c r="F4" s="54">
        <v>129.1</v>
      </c>
      <c r="G4" s="54">
        <v>128.30000000000001</v>
      </c>
      <c r="H4" s="54">
        <v>98.8</v>
      </c>
      <c r="I4" s="54">
        <v>99.7</v>
      </c>
      <c r="J4" s="54">
        <v>89.8</v>
      </c>
      <c r="K4" s="54">
        <v>126.3</v>
      </c>
      <c r="L4" s="55">
        <v>22.1</v>
      </c>
      <c r="M4" s="54">
        <v>94.4</v>
      </c>
      <c r="N4" s="34"/>
      <c r="O4" s="29">
        <f>AVERAGE(C4:M4)</f>
        <v>97.818181818181813</v>
      </c>
      <c r="P4" s="3"/>
    </row>
    <row r="5" spans="1:16" x14ac:dyDescent="0.25">
      <c r="A5" s="14" t="s">
        <v>70</v>
      </c>
      <c r="B5" s="28" t="s">
        <v>3</v>
      </c>
      <c r="C5" s="54">
        <v>92</v>
      </c>
      <c r="D5" s="54">
        <v>91.1</v>
      </c>
      <c r="E5" s="54">
        <v>92.3</v>
      </c>
      <c r="F5" s="54">
        <v>86.7</v>
      </c>
      <c r="G5" s="54">
        <v>98.6</v>
      </c>
      <c r="H5" s="54">
        <v>93</v>
      </c>
      <c r="I5" s="54">
        <v>96.1</v>
      </c>
      <c r="J5" s="54">
        <v>78.400000000000006</v>
      </c>
      <c r="K5" s="54">
        <v>107.4</v>
      </c>
      <c r="L5" s="55">
        <v>69.900000000000006</v>
      </c>
      <c r="M5" s="54">
        <v>86.6</v>
      </c>
      <c r="N5" s="34"/>
      <c r="O5" s="29">
        <f t="shared" ref="O5:O6" si="0">AVERAGE(C5:M5)</f>
        <v>90.190909090909088</v>
      </c>
      <c r="P5" s="3"/>
    </row>
    <row r="6" spans="1:16" ht="15.75" thickBot="1" x14ac:dyDescent="0.3">
      <c r="A6" s="17" t="s">
        <v>70</v>
      </c>
      <c r="B6" s="30" t="s">
        <v>0</v>
      </c>
      <c r="C6" s="56">
        <v>81.7</v>
      </c>
      <c r="D6" s="56">
        <v>82.4</v>
      </c>
      <c r="E6" s="56">
        <v>102.9</v>
      </c>
      <c r="F6" s="56">
        <v>77.099999999999994</v>
      </c>
      <c r="G6" s="56">
        <v>75.900000000000006</v>
      </c>
      <c r="H6" s="56">
        <v>79.2</v>
      </c>
      <c r="I6" s="56">
        <v>100.1</v>
      </c>
      <c r="J6" s="56">
        <v>63.2</v>
      </c>
      <c r="K6" s="56">
        <v>82.8</v>
      </c>
      <c r="L6" s="57">
        <v>63.7</v>
      </c>
      <c r="M6" s="56">
        <v>79.599999999999994</v>
      </c>
      <c r="N6" s="35"/>
      <c r="O6" s="31">
        <f t="shared" si="0"/>
        <v>80.781818181818181</v>
      </c>
      <c r="P6" s="3"/>
    </row>
    <row r="7" spans="1:16" ht="15.75" thickBot="1" x14ac:dyDescent="0.3">
      <c r="A7" s="2"/>
      <c r="B7" s="2"/>
      <c r="C7" s="53"/>
      <c r="D7" s="53"/>
      <c r="E7" s="53"/>
      <c r="F7" s="53"/>
      <c r="G7" s="53"/>
      <c r="H7" s="53"/>
      <c r="I7" s="53"/>
      <c r="J7" s="53"/>
      <c r="K7" s="53"/>
      <c r="L7" s="53"/>
      <c r="M7" s="53"/>
      <c r="N7" s="2"/>
      <c r="O7" s="2"/>
    </row>
    <row r="8" spans="1:16" x14ac:dyDescent="0.25">
      <c r="A8" s="32" t="s">
        <v>24</v>
      </c>
      <c r="B8" s="11"/>
      <c r="C8" s="59" t="s">
        <v>69</v>
      </c>
      <c r="D8" s="59"/>
      <c r="E8" s="59"/>
      <c r="F8" s="59"/>
      <c r="G8" s="59"/>
      <c r="H8" s="59"/>
      <c r="I8" s="59"/>
      <c r="J8" s="59"/>
      <c r="K8" s="59"/>
      <c r="L8" s="59"/>
      <c r="M8" s="59"/>
      <c r="N8" s="11"/>
      <c r="O8" s="24"/>
    </row>
    <row r="9" spans="1:16" x14ac:dyDescent="0.25">
      <c r="A9" s="14" t="s">
        <v>72</v>
      </c>
      <c r="B9" s="28"/>
      <c r="C9" s="44" t="s">
        <v>51</v>
      </c>
      <c r="D9" s="44" t="s">
        <v>52</v>
      </c>
      <c r="E9" s="44" t="s">
        <v>53</v>
      </c>
      <c r="F9" s="44" t="s">
        <v>54</v>
      </c>
      <c r="G9" s="44" t="s">
        <v>58</v>
      </c>
      <c r="H9" s="44" t="s">
        <v>60</v>
      </c>
      <c r="I9" s="44" t="s">
        <v>61</v>
      </c>
      <c r="J9" s="44" t="s">
        <v>65</v>
      </c>
      <c r="K9" s="44" t="s">
        <v>66</v>
      </c>
      <c r="L9" s="44" t="s">
        <v>67</v>
      </c>
      <c r="M9" s="44" t="s">
        <v>68</v>
      </c>
      <c r="N9" s="1"/>
      <c r="O9" s="29" t="s">
        <v>4</v>
      </c>
    </row>
    <row r="10" spans="1:16" x14ac:dyDescent="0.25">
      <c r="A10" s="14" t="s">
        <v>71</v>
      </c>
      <c r="B10" s="28" t="s">
        <v>1</v>
      </c>
      <c r="C10" s="50">
        <v>0.438</v>
      </c>
      <c r="D10" s="50">
        <v>0.34</v>
      </c>
      <c r="E10" s="50">
        <v>0.26100000000000001</v>
      </c>
      <c r="F10" s="50">
        <v>0.27300000000000002</v>
      </c>
      <c r="G10" s="50">
        <v>0.308</v>
      </c>
      <c r="H10" s="50">
        <v>0.20300000000000001</v>
      </c>
      <c r="I10" s="50">
        <v>0.34100000000000003</v>
      </c>
      <c r="J10" s="50">
        <v>0.19900000000000001</v>
      </c>
      <c r="K10" s="50">
        <v>0.255</v>
      </c>
      <c r="L10" s="50">
        <v>0.18</v>
      </c>
      <c r="M10" s="50">
        <v>0.43099999999999999</v>
      </c>
      <c r="N10" s="1"/>
      <c r="O10" s="29">
        <f>AVERAGE(C10:M10)</f>
        <v>0.29354545454545461</v>
      </c>
    </row>
    <row r="11" spans="1:16" x14ac:dyDescent="0.25">
      <c r="A11" s="14" t="s">
        <v>71</v>
      </c>
      <c r="B11" s="28" t="s">
        <v>3</v>
      </c>
      <c r="C11" s="50">
        <v>0.439</v>
      </c>
      <c r="D11" s="50">
        <v>0.45100000000000001</v>
      </c>
      <c r="E11" s="50">
        <v>0.30199999999999999</v>
      </c>
      <c r="F11" s="50">
        <v>0.38100000000000001</v>
      </c>
      <c r="G11" s="50">
        <v>0.43099999999999999</v>
      </c>
      <c r="H11" s="50">
        <v>0.17100000000000001</v>
      </c>
      <c r="I11" s="50">
        <v>0.378</v>
      </c>
      <c r="J11" s="50">
        <v>0.185</v>
      </c>
      <c r="K11" s="50">
        <v>0.28899999999999998</v>
      </c>
      <c r="L11" s="50">
        <v>0.29899999999999999</v>
      </c>
      <c r="M11" s="50">
        <v>0.42199999999999999</v>
      </c>
      <c r="N11" s="1"/>
      <c r="O11" s="29">
        <f t="shared" ref="O11:O12" si="1">AVERAGE(C11:M11)</f>
        <v>0.34072727272727277</v>
      </c>
    </row>
    <row r="12" spans="1:16" ht="15.75" thickBot="1" x14ac:dyDescent="0.3">
      <c r="A12" s="17" t="s">
        <v>71</v>
      </c>
      <c r="B12" s="30" t="s">
        <v>0</v>
      </c>
      <c r="C12" s="51">
        <v>0.47699999999999998</v>
      </c>
      <c r="D12" s="51">
        <v>0.39100000000000001</v>
      </c>
      <c r="E12" s="51">
        <v>0.23</v>
      </c>
      <c r="F12" s="51">
        <v>0.45100000000000001</v>
      </c>
      <c r="G12" s="51">
        <v>0.38600000000000001</v>
      </c>
      <c r="H12" s="51">
        <v>0.19900000000000001</v>
      </c>
      <c r="I12" s="51">
        <v>0.32900000000000001</v>
      </c>
      <c r="J12" s="51">
        <v>0.23899999999999999</v>
      </c>
      <c r="K12" s="51">
        <v>0.30499999999999999</v>
      </c>
      <c r="L12" s="51">
        <v>0.27800000000000002</v>
      </c>
      <c r="M12" s="51">
        <v>0.433</v>
      </c>
      <c r="N12" s="18"/>
      <c r="O12" s="31">
        <f t="shared" si="1"/>
        <v>0.33800000000000002</v>
      </c>
    </row>
    <row r="14" spans="1:16" x14ac:dyDescent="0.25">
      <c r="D14" s="4"/>
      <c r="E14" s="5"/>
    </row>
    <row r="15" spans="1:16" x14ac:dyDescent="0.25">
      <c r="D15" s="4"/>
      <c r="E15" s="4"/>
    </row>
    <row r="16" spans="1:16" x14ac:dyDescent="0.25">
      <c r="D16" s="4"/>
      <c r="E16" s="4"/>
    </row>
    <row r="17" spans="4:5" x14ac:dyDescent="0.25">
      <c r="D17" s="4"/>
    </row>
    <row r="18" spans="4:5" x14ac:dyDescent="0.25">
      <c r="D18" s="4"/>
      <c r="E18" s="4"/>
    </row>
  </sheetData>
  <mergeCells count="2">
    <mergeCell ref="C2:M2"/>
    <mergeCell ref="C8:M8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0C2F8441091934486030C35EA216725" ma:contentTypeVersion="13" ma:contentTypeDescription="Create a new document." ma:contentTypeScope="" ma:versionID="f52135f9df8d6c27187087bfc2b9f733">
  <xsd:schema xmlns:xsd="http://www.w3.org/2001/XMLSchema" xmlns:xs="http://www.w3.org/2001/XMLSchema" xmlns:p="http://schemas.microsoft.com/office/2006/metadata/properties" xmlns:ns3="6e7e8b15-10e3-4e03-8142-6ef98aaf3614" xmlns:ns4="65af3dd5-a341-4f3f-b015-9e682d0784dc" targetNamespace="http://schemas.microsoft.com/office/2006/metadata/properties" ma:root="true" ma:fieldsID="6816693e275d7d0601ae6b9d9f5b9a72" ns3:_="" ns4:_="">
    <xsd:import namespace="6e7e8b15-10e3-4e03-8142-6ef98aaf3614"/>
    <xsd:import namespace="65af3dd5-a341-4f3f-b015-9e682d0784dc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Location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e7e8b15-10e3-4e03-8142-6ef98aaf361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5af3dd5-a341-4f3f-b015-9e682d0784dc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8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EA733E6-DEB6-4458-81A1-9558B99B0DD1}">
  <ds:schemaRefs>
    <ds:schemaRef ds:uri="http://www.w3.org/XML/1998/namespace"/>
    <ds:schemaRef ds:uri="http://schemas.microsoft.com/office/2006/documentManagement/types"/>
    <ds:schemaRef ds:uri="http://schemas.microsoft.com/office/2006/metadata/properties"/>
    <ds:schemaRef ds:uri="http://purl.org/dc/terms/"/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65af3dd5-a341-4f3f-b015-9e682d0784dc"/>
    <ds:schemaRef ds:uri="6e7e8b15-10e3-4e03-8142-6ef98aaf3614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F3709F7E-1E8F-4D7E-8A6C-B206C87C801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7592BB9-675D-4F78-AE05-7DBE59C9246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e7e8b15-10e3-4e03-8142-6ef98aaf3614"/>
    <ds:schemaRef ds:uri="65af3dd5-a341-4f3f-b015-9e682d0784d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Stage A video</vt:lpstr>
      <vt:lpstr>Stage B video</vt:lpstr>
      <vt:lpstr>Stage C video</vt:lpstr>
      <vt:lpstr>Stage B TUG video</vt:lpstr>
      <vt:lpstr>stage C TUG video</vt:lpstr>
      <vt:lpstr>Stage B TUG device</vt:lpstr>
      <vt:lpstr>Stage C TUG device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Dongli</dc:creator>
  <cp:lastModifiedBy>James Cantley (Staff)</cp:lastModifiedBy>
  <dcterms:created xsi:type="dcterms:W3CDTF">2020-08-04T20:56:20Z</dcterms:created>
  <dcterms:modified xsi:type="dcterms:W3CDTF">2023-11-12T11:35:37Z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0x01010040C2F8441091934486030C35EA216725</vt:lpwstr>
  </property>
</Properties>
</file>