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664\Stage200\Contents\PRE\ESM\"/>
    </mc:Choice>
  </mc:AlternateContent>
  <bookViews>
    <workbookView xWindow="0" yWindow="0" windowWidth="13440" windowHeight="12570"/>
  </bookViews>
  <sheets>
    <sheet name="Additional file 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3" l="1"/>
  <c r="I22" i="3"/>
  <c r="K22" i="3" s="1"/>
  <c r="G22" i="3"/>
  <c r="H22" i="3" s="1"/>
  <c r="F22" i="3"/>
  <c r="E22" i="3"/>
  <c r="D22" i="3"/>
  <c r="C22" i="3"/>
  <c r="G8" i="3"/>
  <c r="G9" i="3"/>
  <c r="G10" i="3"/>
  <c r="G11" i="3"/>
  <c r="H11" i="3" s="1"/>
  <c r="G12" i="3"/>
  <c r="H12" i="3" s="1"/>
  <c r="G13" i="3"/>
  <c r="H13" i="3" s="1"/>
  <c r="G14" i="3"/>
  <c r="G15" i="3"/>
  <c r="G16" i="3"/>
  <c r="G17" i="3"/>
  <c r="G18" i="3"/>
  <c r="H18" i="3" s="1"/>
  <c r="G19" i="3"/>
  <c r="H19" i="3" s="1"/>
  <c r="G20" i="3"/>
  <c r="G21" i="3"/>
  <c r="G7" i="3"/>
  <c r="F8" i="3"/>
  <c r="F9" i="3"/>
  <c r="H9" i="3" s="1"/>
  <c r="F10" i="3"/>
  <c r="H10" i="3" s="1"/>
  <c r="F11" i="3"/>
  <c r="F12" i="3"/>
  <c r="F13" i="3"/>
  <c r="F14" i="3"/>
  <c r="F15" i="3"/>
  <c r="H15" i="3" s="1"/>
  <c r="F16" i="3"/>
  <c r="H16" i="3" s="1"/>
  <c r="F17" i="3"/>
  <c r="F18" i="3"/>
  <c r="F19" i="3"/>
  <c r="F20" i="3"/>
  <c r="F21" i="3"/>
  <c r="H21" i="3" s="1"/>
  <c r="F7" i="3"/>
  <c r="H7" i="3" s="1"/>
  <c r="H14" i="3" l="1"/>
  <c r="H17" i="3"/>
  <c r="H20" i="3"/>
  <c r="H8" i="3"/>
</calcChain>
</file>

<file path=xl/sharedStrings.xml><?xml version="1.0" encoding="utf-8"?>
<sst xmlns="http://schemas.openxmlformats.org/spreadsheetml/2006/main" count="110" uniqueCount="58">
  <si>
    <t>/</t>
  </si>
  <si>
    <t>PMQR</t>
  </si>
  <si>
    <t>oqxA</t>
  </si>
  <si>
    <t>oqxB</t>
  </si>
  <si>
    <t>qepA</t>
  </si>
  <si>
    <t>qnrA</t>
  </si>
  <si>
    <t>qnrB</t>
  </si>
  <si>
    <t>qnrC</t>
  </si>
  <si>
    <t>qnrS</t>
  </si>
  <si>
    <t>qnrVC</t>
  </si>
  <si>
    <t>NA</t>
  </si>
  <si>
    <t>Resistance gene</t>
  </si>
  <si>
    <t>Total ESBL isolates</t>
  </si>
  <si>
    <t xml:space="preserve">ST131                         </t>
  </si>
  <si>
    <t xml:space="preserve">non-ST131           </t>
  </si>
  <si>
    <t>N = 487 (100%)</t>
  </si>
  <si>
    <t>N = 329 (100%)</t>
  </si>
  <si>
    <t>N = 158 (100%)</t>
  </si>
  <si>
    <t>n</t>
  </si>
  <si>
    <t>%</t>
  </si>
  <si>
    <t>anrD</t>
  </si>
  <si>
    <t>aac(6’)-Ib</t>
  </si>
  <si>
    <t>aac(6')-I-cr</t>
  </si>
  <si>
    <t>beta-lactamases</t>
  </si>
  <si>
    <t>Year</t>
  </si>
  <si>
    <t>D</t>
  </si>
  <si>
    <t>C</t>
  </si>
  <si>
    <t>A</t>
  </si>
  <si>
    <t>B2</t>
  </si>
  <si>
    <t>F</t>
  </si>
  <si>
    <t>B1</t>
  </si>
  <si>
    <t>E</t>
  </si>
  <si>
    <t>Phlyogenetic group</t>
  </si>
  <si>
    <t xml:space="preserve">Total ESBL                  </t>
  </si>
  <si>
    <t>p-value</t>
  </si>
  <si>
    <t>Clermont, 2013</t>
  </si>
  <si>
    <t>Clermont, 2000</t>
  </si>
  <si>
    <t>&lt;0.001</t>
  </si>
  <si>
    <t>1*</t>
  </si>
  <si>
    <t>Total</t>
  </si>
  <si>
    <r>
      <rPr>
        <b/>
        <sz val="12"/>
        <rFont val="Times New Roman"/>
        <family val="1"/>
      </rPr>
      <t>Additional file 1.</t>
    </r>
    <r>
      <rPr>
        <sz val="12"/>
        <rFont val="Times New Roman"/>
        <family val="1"/>
      </rPr>
      <t xml:space="preserve"> Dynamics of </t>
    </r>
    <r>
      <rPr>
        <i/>
        <sz val="12"/>
        <rFont val="Times New Roman"/>
        <family val="1"/>
      </rPr>
      <t>E. coli</t>
    </r>
    <r>
      <rPr>
        <sz val="12"/>
        <rFont val="Times New Roman"/>
        <family val="1"/>
      </rPr>
      <t xml:space="preserve"> isolates, resistance genes and phylogenetic groups distribution.</t>
    </r>
  </si>
  <si>
    <r>
      <rPr>
        <b/>
        <sz val="11"/>
        <rFont val="Times New Roman"/>
        <family val="1"/>
      </rPr>
      <t xml:space="preserve">AF1.1 </t>
    </r>
    <r>
      <rPr>
        <sz val="11"/>
        <rFont val="Times New Roman"/>
        <family val="1"/>
      </rPr>
      <t xml:space="preserve">Dynamics of </t>
    </r>
    <r>
      <rPr>
        <i/>
        <sz val="11"/>
        <rFont val="Times New Roman"/>
        <family val="1"/>
      </rPr>
      <t>E. coli</t>
    </r>
    <r>
      <rPr>
        <sz val="11"/>
        <rFont val="Times New Roman"/>
        <family val="1"/>
      </rPr>
      <t xml:space="preserve"> isolates between 2002 and 2019 in a large university hospital (A). Data are represented as frequencies and percentages. Abbreviations: NA (not available); LRT (lower respiratory tract). *Data are avaliable for one isolate.</t>
    </r>
  </si>
  <si>
    <r>
      <rPr>
        <b/>
        <sz val="11"/>
        <rFont val="Times New Roman"/>
        <family val="1"/>
      </rPr>
      <t>AF1.2</t>
    </r>
    <r>
      <rPr>
        <sz val="11"/>
        <rFont val="Times New Roman"/>
        <family val="1"/>
      </rPr>
      <t xml:space="preserve"> Resistance genes distribution among ESBL-producing </t>
    </r>
    <r>
      <rPr>
        <i/>
        <sz val="11"/>
        <rFont val="Times New Roman"/>
        <family val="1"/>
      </rPr>
      <t>E. coli</t>
    </r>
    <r>
      <rPr>
        <sz val="11"/>
        <rFont val="Times New Roman"/>
        <family val="1"/>
      </rPr>
      <t xml:space="preserve">. Statistically significant differences between ST131 positive and negative group are in bold. </t>
    </r>
  </si>
  <si>
    <r>
      <rPr>
        <b/>
        <sz val="11"/>
        <rFont val="Times New Roman"/>
        <family val="1"/>
      </rPr>
      <t>AF1.3</t>
    </r>
    <r>
      <rPr>
        <sz val="11"/>
        <rFont val="Times New Roman"/>
        <family val="1"/>
      </rPr>
      <t xml:space="preserve"> Distribution of phylogenetic groups in ESBL-EC from LRT. Statistically significant differences between ST131 positive and negative group are in bold.</t>
    </r>
  </si>
  <si>
    <r>
      <rPr>
        <b/>
        <i/>
        <sz val="9"/>
        <rFont val="Times New Roman"/>
        <family val="1"/>
      </rPr>
      <t>E. coli</t>
    </r>
    <r>
      <rPr>
        <b/>
        <sz val="9"/>
        <rFont val="Times New Roman"/>
        <family val="1"/>
      </rPr>
      <t xml:space="preserve"> clinical isolates (hospital A)</t>
    </r>
  </si>
  <si>
    <r>
      <rPr>
        <b/>
        <i/>
        <sz val="9"/>
        <rFont val="Times New Roman"/>
        <family val="1"/>
      </rPr>
      <t>E. coli-ESBL</t>
    </r>
    <r>
      <rPr>
        <b/>
        <sz val="9"/>
        <rFont val="Times New Roman"/>
        <family val="1"/>
      </rPr>
      <t xml:space="preserve"> clinical isolates (hospital A)</t>
    </r>
  </si>
  <si>
    <r>
      <t>Percentage of</t>
    </r>
    <r>
      <rPr>
        <b/>
        <i/>
        <sz val="9"/>
        <rFont val="Times New Roman"/>
        <family val="1"/>
      </rPr>
      <t xml:space="preserve"> E. coli</t>
    </r>
    <r>
      <rPr>
        <b/>
        <sz val="9"/>
        <rFont val="Times New Roman"/>
        <family val="1"/>
      </rPr>
      <t>-ESBL among clinical isolates (hospital A)</t>
    </r>
  </si>
  <si>
    <r>
      <rPr>
        <b/>
        <i/>
        <sz val="9"/>
        <rFont val="Times New Roman"/>
        <family val="1"/>
      </rPr>
      <t>E. coli</t>
    </r>
    <r>
      <rPr>
        <b/>
        <sz val="9"/>
        <rFont val="Times New Roman"/>
        <family val="1"/>
      </rPr>
      <t xml:space="preserve"> clinical isolates (hospital A) without LRT</t>
    </r>
  </si>
  <si>
    <r>
      <rPr>
        <b/>
        <i/>
        <sz val="9"/>
        <rFont val="Times New Roman"/>
        <family val="1"/>
      </rPr>
      <t>E. coli-ESBL</t>
    </r>
    <r>
      <rPr>
        <b/>
        <sz val="9"/>
        <rFont val="Times New Roman"/>
        <family val="1"/>
      </rPr>
      <t xml:space="preserve"> clinical isolates (hospital A) without LRT</t>
    </r>
  </si>
  <si>
    <r>
      <t>Percentage of</t>
    </r>
    <r>
      <rPr>
        <b/>
        <i/>
        <sz val="9"/>
        <rFont val="Times New Roman"/>
        <family val="1"/>
      </rPr>
      <t xml:space="preserve"> E. coli</t>
    </r>
    <r>
      <rPr>
        <b/>
        <sz val="9"/>
        <rFont val="Times New Roman"/>
        <family val="1"/>
      </rPr>
      <t>-ESBL among clinical isolates (hospital A) without LRT</t>
    </r>
  </si>
  <si>
    <r>
      <rPr>
        <b/>
        <i/>
        <sz val="9"/>
        <rFont val="Times New Roman"/>
        <family val="1"/>
      </rPr>
      <t>E. coli</t>
    </r>
    <r>
      <rPr>
        <b/>
        <sz val="9"/>
        <rFont val="Times New Roman"/>
        <family val="1"/>
      </rPr>
      <t xml:space="preserve"> isolates from LRT (hospital A)</t>
    </r>
  </si>
  <si>
    <r>
      <rPr>
        <b/>
        <i/>
        <sz val="9"/>
        <rFont val="Times New Roman"/>
        <family val="1"/>
      </rPr>
      <t>E. coli-ESBL</t>
    </r>
    <r>
      <rPr>
        <b/>
        <sz val="9"/>
        <rFont val="Times New Roman"/>
        <family val="1"/>
      </rPr>
      <t xml:space="preserve"> isolates from LRT (only hospital A)</t>
    </r>
  </si>
  <si>
    <r>
      <t>Percentage of</t>
    </r>
    <r>
      <rPr>
        <b/>
        <i/>
        <sz val="9"/>
        <rFont val="Times New Roman"/>
        <family val="1"/>
      </rPr>
      <t xml:space="preserve"> E. coli</t>
    </r>
    <r>
      <rPr>
        <b/>
        <sz val="9"/>
        <rFont val="Times New Roman"/>
        <family val="1"/>
      </rPr>
      <t>-ESBL among isolates from LRT (only hospital A)</t>
    </r>
  </si>
  <si>
    <r>
      <t xml:space="preserve">All analyzed </t>
    </r>
    <r>
      <rPr>
        <b/>
        <i/>
        <sz val="9"/>
        <rFont val="Times New Roman"/>
        <family val="1"/>
      </rPr>
      <t>E. coli-ESBL</t>
    </r>
    <r>
      <rPr>
        <b/>
        <sz val="9"/>
        <rFont val="Times New Roman"/>
        <family val="1"/>
      </rPr>
      <t xml:space="preserve"> isolates from LRT</t>
    </r>
  </si>
  <si>
    <r>
      <t>bla</t>
    </r>
    <r>
      <rPr>
        <vertAlign val="subscript"/>
        <sz val="11"/>
        <rFont val="Times New Roman"/>
        <family val="1"/>
      </rPr>
      <t>CTX-M-1</t>
    </r>
  </si>
  <si>
    <r>
      <t>bla</t>
    </r>
    <r>
      <rPr>
        <vertAlign val="subscript"/>
        <sz val="11"/>
        <rFont val="Times New Roman"/>
        <family val="1"/>
      </rPr>
      <t>CTX-M-9</t>
    </r>
  </si>
  <si>
    <r>
      <t>bla</t>
    </r>
    <r>
      <rPr>
        <vertAlign val="subscript"/>
        <sz val="11"/>
        <rFont val="Times New Roman"/>
        <family val="1"/>
      </rPr>
      <t>TEM</t>
    </r>
  </si>
  <si>
    <r>
      <t>bla</t>
    </r>
    <r>
      <rPr>
        <vertAlign val="subscript"/>
        <sz val="11"/>
        <rFont val="Times New Roman"/>
        <family val="1"/>
      </rPr>
      <t>SHV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</si>
</sst>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000"/>
    <numFmt numFmtId="166" formatCode="###0"/>
    <numFmt numFmtId="167" formatCode="###0.0"/>
    <numFmt numFmtId="168" formatCode="#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0" borderId="0" xfId="0" applyNumberFormat="1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7" fillId="0" borderId="0" xfId="0" applyFont="1"/>
    <xf numFmtId="0" fontId="7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10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167" fontId="13" fillId="0" borderId="0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_tabela filogenija" xfId="1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brez VF Hrovat BREZ PONOVLJENIH-style" pivot="0" count="2">
      <tableStyleElement type="firstRowStripe" dxfId="5"/>
      <tableStyleElement type="secondRowStripe" dxfId="4"/>
    </tableStyle>
    <tableStyle name="brez VF Hrovat BREZ PONOVLJENIH-style 2" pivot="0" count="2">
      <tableStyleElement type="firstRowStripe" dxfId="3"/>
      <tableStyleElement type="secondRowStripe" dxfId="2"/>
    </tableStyle>
    <tableStyle name="brez VF Hrovat BREZ PONOVLJENIH-style 3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workbookViewId="0">
      <selection activeCell="N3" sqref="N3:N5"/>
    </sheetView>
  </sheetViews>
  <sheetFormatPr defaultRowHeight="15" x14ac:dyDescent="0.25"/>
  <cols>
    <col min="3" max="9" width="10.7109375" customWidth="1"/>
    <col min="10" max="10" width="16" customWidth="1"/>
    <col min="11" max="11" width="10.7109375" customWidth="1"/>
    <col min="14" max="14" width="12.85546875" customWidth="1"/>
    <col min="22" max="22" width="13.85546875" customWidth="1"/>
  </cols>
  <sheetData>
    <row r="1" spans="1:31" ht="15.75" x14ac:dyDescent="0.25">
      <c r="B1" s="18" t="s">
        <v>40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31" ht="55.5" customHeight="1" x14ac:dyDescent="0.25">
      <c r="A2" s="1"/>
      <c r="B2" s="19" t="s">
        <v>41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 t="s">
        <v>42</v>
      </c>
      <c r="O2" s="21"/>
      <c r="P2" s="21"/>
      <c r="Q2" s="21"/>
      <c r="R2" s="21"/>
      <c r="S2" s="21"/>
      <c r="T2" s="21"/>
      <c r="U2" s="20"/>
      <c r="V2" s="21" t="s">
        <v>43</v>
      </c>
      <c r="W2" s="21"/>
      <c r="X2" s="21"/>
      <c r="Y2" s="21"/>
      <c r="Z2" s="21"/>
      <c r="AA2" s="21"/>
      <c r="AB2" s="21"/>
      <c r="AC2" s="21"/>
      <c r="AD2" s="1"/>
      <c r="AE2" s="1"/>
    </row>
    <row r="3" spans="1:31" ht="93.75" customHeight="1" x14ac:dyDescent="0.25">
      <c r="A3" s="1"/>
      <c r="B3" s="22" t="s">
        <v>24</v>
      </c>
      <c r="C3" s="23" t="s">
        <v>44</v>
      </c>
      <c r="D3" s="23" t="s">
        <v>45</v>
      </c>
      <c r="E3" s="23" t="s">
        <v>46</v>
      </c>
      <c r="F3" s="23" t="s">
        <v>47</v>
      </c>
      <c r="G3" s="23" t="s">
        <v>48</v>
      </c>
      <c r="H3" s="23" t="s">
        <v>49</v>
      </c>
      <c r="I3" s="23" t="s">
        <v>50</v>
      </c>
      <c r="J3" s="23" t="s">
        <v>51</v>
      </c>
      <c r="K3" s="23" t="s">
        <v>52</v>
      </c>
      <c r="L3" s="23" t="s">
        <v>53</v>
      </c>
      <c r="M3" s="24"/>
      <c r="N3" s="25" t="s">
        <v>11</v>
      </c>
      <c r="O3" s="25" t="s">
        <v>12</v>
      </c>
      <c r="P3" s="25"/>
      <c r="Q3" s="25" t="s">
        <v>13</v>
      </c>
      <c r="R3" s="25"/>
      <c r="S3" s="25" t="s">
        <v>14</v>
      </c>
      <c r="T3" s="25"/>
      <c r="U3" s="20"/>
      <c r="V3" s="25" t="s">
        <v>32</v>
      </c>
      <c r="W3" s="25" t="s">
        <v>33</v>
      </c>
      <c r="X3" s="25"/>
      <c r="Y3" s="25" t="s">
        <v>13</v>
      </c>
      <c r="Z3" s="25"/>
      <c r="AA3" s="25" t="s">
        <v>14</v>
      </c>
      <c r="AB3" s="25"/>
      <c r="AC3" s="26" t="s">
        <v>34</v>
      </c>
      <c r="AD3" s="1"/>
      <c r="AE3" s="1"/>
    </row>
    <row r="4" spans="1:31" x14ac:dyDescent="0.25">
      <c r="A4" s="1"/>
      <c r="B4" s="27">
        <v>2002</v>
      </c>
      <c r="C4" s="28" t="s">
        <v>10</v>
      </c>
      <c r="D4" s="28" t="s">
        <v>10</v>
      </c>
      <c r="E4" s="28" t="s">
        <v>0</v>
      </c>
      <c r="F4" s="28" t="s">
        <v>10</v>
      </c>
      <c r="G4" s="28" t="s">
        <v>10</v>
      </c>
      <c r="H4" s="28" t="s">
        <v>10</v>
      </c>
      <c r="I4" s="28" t="s">
        <v>10</v>
      </c>
      <c r="J4" s="28" t="s">
        <v>38</v>
      </c>
      <c r="K4" s="28" t="s">
        <v>0</v>
      </c>
      <c r="L4" s="28">
        <v>5</v>
      </c>
      <c r="M4" s="20"/>
      <c r="N4" s="29"/>
      <c r="O4" s="30" t="s">
        <v>15</v>
      </c>
      <c r="P4" s="30"/>
      <c r="Q4" s="30" t="s">
        <v>16</v>
      </c>
      <c r="R4" s="30"/>
      <c r="S4" s="30" t="s">
        <v>17</v>
      </c>
      <c r="T4" s="30"/>
      <c r="U4" s="20"/>
      <c r="V4" s="29"/>
      <c r="W4" s="30" t="s">
        <v>15</v>
      </c>
      <c r="X4" s="30"/>
      <c r="Y4" s="30" t="s">
        <v>16</v>
      </c>
      <c r="Z4" s="30"/>
      <c r="AA4" s="30" t="s">
        <v>17</v>
      </c>
      <c r="AB4" s="30"/>
      <c r="AC4" s="31"/>
      <c r="AD4" s="1"/>
      <c r="AE4" s="1"/>
    </row>
    <row r="5" spans="1:31" x14ac:dyDescent="0.25">
      <c r="A5" s="1"/>
      <c r="B5" s="27">
        <v>2003</v>
      </c>
      <c r="C5" s="28" t="s">
        <v>10</v>
      </c>
      <c r="D5" s="28" t="s">
        <v>10</v>
      </c>
      <c r="E5" s="28" t="s">
        <v>0</v>
      </c>
      <c r="F5" s="28" t="s">
        <v>10</v>
      </c>
      <c r="G5" s="28" t="s">
        <v>10</v>
      </c>
      <c r="H5" s="28" t="s">
        <v>10</v>
      </c>
      <c r="I5" s="28" t="s">
        <v>10</v>
      </c>
      <c r="J5" s="28" t="s">
        <v>38</v>
      </c>
      <c r="K5" s="28" t="s">
        <v>0</v>
      </c>
      <c r="L5" s="28">
        <v>8</v>
      </c>
      <c r="M5" s="20"/>
      <c r="N5" s="32"/>
      <c r="O5" s="33" t="s">
        <v>18</v>
      </c>
      <c r="P5" s="33" t="s">
        <v>19</v>
      </c>
      <c r="Q5" s="33" t="s">
        <v>18</v>
      </c>
      <c r="R5" s="33" t="s">
        <v>19</v>
      </c>
      <c r="S5" s="33" t="s">
        <v>18</v>
      </c>
      <c r="T5" s="33" t="s">
        <v>19</v>
      </c>
      <c r="U5" s="20"/>
      <c r="V5" s="32"/>
      <c r="W5" s="33" t="s">
        <v>18</v>
      </c>
      <c r="X5" s="33" t="s">
        <v>19</v>
      </c>
      <c r="Y5" s="33" t="s">
        <v>18</v>
      </c>
      <c r="Z5" s="33" t="s">
        <v>19</v>
      </c>
      <c r="AA5" s="33" t="s">
        <v>18</v>
      </c>
      <c r="AB5" s="33" t="s">
        <v>19</v>
      </c>
      <c r="AC5" s="34"/>
      <c r="AD5" s="1"/>
      <c r="AE5" s="1"/>
    </row>
    <row r="6" spans="1:31" x14ac:dyDescent="0.25">
      <c r="A6" s="1"/>
      <c r="B6" s="27">
        <v>2004</v>
      </c>
      <c r="C6" s="28" t="s">
        <v>10</v>
      </c>
      <c r="D6" s="28" t="s">
        <v>10</v>
      </c>
      <c r="E6" s="28" t="s">
        <v>0</v>
      </c>
      <c r="F6" s="28" t="s">
        <v>10</v>
      </c>
      <c r="G6" s="28" t="s">
        <v>10</v>
      </c>
      <c r="H6" s="28" t="s">
        <v>10</v>
      </c>
      <c r="I6" s="28" t="s">
        <v>10</v>
      </c>
      <c r="J6" s="28" t="s">
        <v>10</v>
      </c>
      <c r="K6" s="28" t="s">
        <v>0</v>
      </c>
      <c r="L6" s="28">
        <v>1</v>
      </c>
      <c r="M6" s="20"/>
      <c r="N6" s="35" t="s">
        <v>1</v>
      </c>
      <c r="O6" s="35"/>
      <c r="P6" s="35"/>
      <c r="Q6" s="35"/>
      <c r="R6" s="35"/>
      <c r="S6" s="35"/>
      <c r="T6" s="35"/>
      <c r="U6" s="20"/>
      <c r="V6" s="36" t="s">
        <v>35</v>
      </c>
      <c r="W6" s="36"/>
      <c r="X6" s="36"/>
      <c r="Y6" s="36"/>
      <c r="Z6" s="36"/>
      <c r="AA6" s="36"/>
      <c r="AB6" s="36"/>
      <c r="AC6" s="36"/>
      <c r="AD6" s="1"/>
      <c r="AE6" s="1"/>
    </row>
    <row r="7" spans="1:31" x14ac:dyDescent="0.25">
      <c r="A7" s="1"/>
      <c r="B7" s="27">
        <v>2005</v>
      </c>
      <c r="C7" s="28">
        <v>2670</v>
      </c>
      <c r="D7" s="28">
        <v>24</v>
      </c>
      <c r="E7" s="37">
        <v>0.89887640449438211</v>
      </c>
      <c r="F7" s="38">
        <f>C7-I7</f>
        <v>2457</v>
      </c>
      <c r="G7" s="38">
        <f>D7-J7</f>
        <v>21</v>
      </c>
      <c r="H7" s="37">
        <f>(G7/F7)*100</f>
        <v>0.85470085470085477</v>
      </c>
      <c r="I7" s="28">
        <v>213</v>
      </c>
      <c r="J7" s="28">
        <v>3</v>
      </c>
      <c r="K7" s="37">
        <v>1.4</v>
      </c>
      <c r="L7" s="28">
        <v>3</v>
      </c>
      <c r="M7" s="20"/>
      <c r="N7" s="39" t="s">
        <v>5</v>
      </c>
      <c r="O7" s="28">
        <v>4</v>
      </c>
      <c r="P7" s="40">
        <v>0.82135523613963002</v>
      </c>
      <c r="Q7" s="28">
        <v>2</v>
      </c>
      <c r="R7" s="37">
        <v>0.60790273556231</v>
      </c>
      <c r="S7" s="28">
        <v>2</v>
      </c>
      <c r="T7" s="37">
        <v>1.2658227848101267</v>
      </c>
      <c r="U7" s="20"/>
      <c r="V7" s="28" t="s">
        <v>27</v>
      </c>
      <c r="W7" s="28">
        <v>34</v>
      </c>
      <c r="X7" s="37">
        <v>6.9815195071868574</v>
      </c>
      <c r="Y7" s="28">
        <v>0</v>
      </c>
      <c r="Z7" s="28">
        <v>0</v>
      </c>
      <c r="AA7" s="41">
        <v>34</v>
      </c>
      <c r="AB7" s="42">
        <v>21.518987341772153</v>
      </c>
      <c r="AC7" s="28" t="s">
        <v>37</v>
      </c>
      <c r="AD7" s="1"/>
      <c r="AE7" s="1"/>
    </row>
    <row r="8" spans="1:31" x14ac:dyDescent="0.25">
      <c r="A8" s="1"/>
      <c r="B8" s="27">
        <v>2006</v>
      </c>
      <c r="C8" s="28">
        <v>3282</v>
      </c>
      <c r="D8" s="28">
        <v>50</v>
      </c>
      <c r="E8" s="37">
        <v>1.5234613040828764</v>
      </c>
      <c r="F8" s="38">
        <f t="shared" ref="F8:F21" si="0">C8-I8</f>
        <v>2994</v>
      </c>
      <c r="G8" s="38">
        <f t="shared" ref="G8:G21" si="1">D8-J8</f>
        <v>41</v>
      </c>
      <c r="H8" s="37">
        <f t="shared" ref="H8:H21" si="2">(G8/F8)*100</f>
        <v>1.3694054776219104</v>
      </c>
      <c r="I8" s="28">
        <v>288</v>
      </c>
      <c r="J8" s="28">
        <v>9</v>
      </c>
      <c r="K8" s="37">
        <v>3.1</v>
      </c>
      <c r="L8" s="28">
        <v>11</v>
      </c>
      <c r="M8" s="20"/>
      <c r="N8" s="39" t="s">
        <v>6</v>
      </c>
      <c r="O8" s="28">
        <v>7</v>
      </c>
      <c r="P8" s="37">
        <v>1.4373716632443532</v>
      </c>
      <c r="Q8" s="28">
        <v>3</v>
      </c>
      <c r="R8" s="37">
        <v>0.91185410334346495</v>
      </c>
      <c r="S8" s="28">
        <v>4</v>
      </c>
      <c r="T8" s="37">
        <v>2.5316455696202533</v>
      </c>
      <c r="U8" s="20"/>
      <c r="V8" s="28" t="s">
        <v>30</v>
      </c>
      <c r="W8" s="28">
        <v>11</v>
      </c>
      <c r="X8" s="37">
        <v>2.2587268993839835</v>
      </c>
      <c r="Y8" s="28">
        <v>0</v>
      </c>
      <c r="Z8" s="28">
        <v>0</v>
      </c>
      <c r="AA8" s="41">
        <v>11</v>
      </c>
      <c r="AB8" s="42">
        <v>6.962025316455696</v>
      </c>
      <c r="AC8" s="28" t="s">
        <v>37</v>
      </c>
      <c r="AD8" s="1"/>
      <c r="AE8" s="1"/>
    </row>
    <row r="9" spans="1:31" x14ac:dyDescent="0.25">
      <c r="A9" s="1"/>
      <c r="B9" s="27">
        <v>2007</v>
      </c>
      <c r="C9" s="28">
        <v>3671</v>
      </c>
      <c r="D9" s="28">
        <v>119</v>
      </c>
      <c r="E9" s="37">
        <v>3.2416235358213021</v>
      </c>
      <c r="F9" s="38">
        <f t="shared" si="0"/>
        <v>3374</v>
      </c>
      <c r="G9" s="38">
        <f t="shared" si="1"/>
        <v>106</v>
      </c>
      <c r="H9" s="37">
        <f t="shared" si="2"/>
        <v>3.1416716064018968</v>
      </c>
      <c r="I9" s="28">
        <v>297</v>
      </c>
      <c r="J9" s="28">
        <v>13</v>
      </c>
      <c r="K9" s="37">
        <v>4.4000000000000004</v>
      </c>
      <c r="L9" s="28">
        <v>15</v>
      </c>
      <c r="M9" s="20"/>
      <c r="N9" s="39" t="s">
        <v>8</v>
      </c>
      <c r="O9" s="28">
        <v>7</v>
      </c>
      <c r="P9" s="37">
        <v>1.4373716632443532</v>
      </c>
      <c r="Q9" s="28">
        <v>3</v>
      </c>
      <c r="R9" s="37">
        <v>0.91185410334346495</v>
      </c>
      <c r="S9" s="28">
        <v>4</v>
      </c>
      <c r="T9" s="37">
        <v>2.5316455696202533</v>
      </c>
      <c r="U9" s="20"/>
      <c r="V9" s="28" t="s">
        <v>28</v>
      </c>
      <c r="W9" s="28">
        <v>356</v>
      </c>
      <c r="X9" s="37">
        <v>73.100616016427097</v>
      </c>
      <c r="Y9" s="43">
        <v>326</v>
      </c>
      <c r="Z9" s="44">
        <v>99.088145896656528</v>
      </c>
      <c r="AA9" s="45">
        <v>30</v>
      </c>
      <c r="AB9" s="46">
        <v>18.9873417721519</v>
      </c>
      <c r="AC9" s="28" t="s">
        <v>37</v>
      </c>
      <c r="AD9" s="1"/>
      <c r="AE9" s="1"/>
    </row>
    <row r="10" spans="1:31" x14ac:dyDescent="0.25">
      <c r="A10" s="1"/>
      <c r="B10" s="27">
        <v>2008</v>
      </c>
      <c r="C10" s="28">
        <v>4020</v>
      </c>
      <c r="D10" s="28">
        <v>201</v>
      </c>
      <c r="E10" s="37">
        <v>5</v>
      </c>
      <c r="F10" s="38">
        <f t="shared" si="0"/>
        <v>3709</v>
      </c>
      <c r="G10" s="38">
        <f t="shared" si="1"/>
        <v>178</v>
      </c>
      <c r="H10" s="37">
        <f t="shared" si="2"/>
        <v>4.7991372337557294</v>
      </c>
      <c r="I10" s="28">
        <v>311</v>
      </c>
      <c r="J10" s="28">
        <v>23</v>
      </c>
      <c r="K10" s="37">
        <v>7.4</v>
      </c>
      <c r="L10" s="28">
        <v>30</v>
      </c>
      <c r="M10" s="20"/>
      <c r="N10" s="39" t="s">
        <v>7</v>
      </c>
      <c r="O10" s="28">
        <v>0</v>
      </c>
      <c r="P10" s="37">
        <v>0</v>
      </c>
      <c r="Q10" s="28">
        <v>0</v>
      </c>
      <c r="R10" s="37">
        <v>0</v>
      </c>
      <c r="S10" s="28">
        <v>0</v>
      </c>
      <c r="T10" s="37">
        <v>0</v>
      </c>
      <c r="U10" s="20"/>
      <c r="V10" s="28" t="s">
        <v>26</v>
      </c>
      <c r="W10" s="28">
        <v>28</v>
      </c>
      <c r="X10" s="37">
        <v>5.7494866529774127</v>
      </c>
      <c r="Y10" s="28">
        <v>0</v>
      </c>
      <c r="Z10" s="28">
        <v>0</v>
      </c>
      <c r="AA10" s="41">
        <v>28</v>
      </c>
      <c r="AB10" s="42">
        <v>17.721518987341771</v>
      </c>
      <c r="AC10" s="28" t="s">
        <v>37</v>
      </c>
      <c r="AD10" s="1"/>
      <c r="AE10" s="1"/>
    </row>
    <row r="11" spans="1:31" x14ac:dyDescent="0.25">
      <c r="A11" s="1"/>
      <c r="B11" s="27">
        <v>2009</v>
      </c>
      <c r="C11" s="28">
        <v>3956</v>
      </c>
      <c r="D11" s="28">
        <v>195</v>
      </c>
      <c r="E11" s="37">
        <v>4.929221435793731</v>
      </c>
      <c r="F11" s="38">
        <f t="shared" si="0"/>
        <v>3606</v>
      </c>
      <c r="G11" s="38">
        <f t="shared" si="1"/>
        <v>164</v>
      </c>
      <c r="H11" s="37">
        <f t="shared" si="2"/>
        <v>4.5479755962285084</v>
      </c>
      <c r="I11" s="28">
        <v>350</v>
      </c>
      <c r="J11" s="28">
        <v>31</v>
      </c>
      <c r="K11" s="37">
        <v>8.9</v>
      </c>
      <c r="L11" s="28">
        <v>34</v>
      </c>
      <c r="M11" s="20"/>
      <c r="N11" s="39" t="s">
        <v>20</v>
      </c>
      <c r="O11" s="28">
        <v>0</v>
      </c>
      <c r="P11" s="37">
        <v>0</v>
      </c>
      <c r="Q11" s="28">
        <v>0</v>
      </c>
      <c r="R11" s="37">
        <v>0</v>
      </c>
      <c r="S11" s="28">
        <v>0</v>
      </c>
      <c r="T11" s="37">
        <v>0</v>
      </c>
      <c r="U11" s="20"/>
      <c r="V11" s="28" t="s">
        <v>25</v>
      </c>
      <c r="W11" s="28">
        <v>31</v>
      </c>
      <c r="X11" s="37">
        <v>6.3655030800821351</v>
      </c>
      <c r="Y11" s="45">
        <v>1</v>
      </c>
      <c r="Z11" s="46">
        <v>0.303951367781155</v>
      </c>
      <c r="AA11" s="41">
        <v>30</v>
      </c>
      <c r="AB11" s="42">
        <v>18.9873417721519</v>
      </c>
      <c r="AC11" s="28" t="s">
        <v>37</v>
      </c>
      <c r="AD11" s="1"/>
      <c r="AE11" s="1"/>
    </row>
    <row r="12" spans="1:31" x14ac:dyDescent="0.25">
      <c r="A12" s="1"/>
      <c r="B12" s="27">
        <v>2010</v>
      </c>
      <c r="C12" s="28">
        <v>3785</v>
      </c>
      <c r="D12" s="28">
        <v>196</v>
      </c>
      <c r="E12" s="37">
        <v>5.1783355350066049</v>
      </c>
      <c r="F12" s="38">
        <f t="shared" si="0"/>
        <v>3406</v>
      </c>
      <c r="G12" s="38">
        <f t="shared" si="1"/>
        <v>169</v>
      </c>
      <c r="H12" s="37">
        <f t="shared" si="2"/>
        <v>4.9618320610687023</v>
      </c>
      <c r="I12" s="28">
        <v>379</v>
      </c>
      <c r="J12" s="28">
        <v>27</v>
      </c>
      <c r="K12" s="37">
        <v>7.1</v>
      </c>
      <c r="L12" s="28">
        <v>34</v>
      </c>
      <c r="M12" s="20"/>
      <c r="N12" s="39" t="s">
        <v>9</v>
      </c>
      <c r="O12" s="28">
        <v>0</v>
      </c>
      <c r="P12" s="37">
        <v>0</v>
      </c>
      <c r="Q12" s="28">
        <v>0</v>
      </c>
      <c r="R12" s="37">
        <v>0</v>
      </c>
      <c r="S12" s="28">
        <v>0</v>
      </c>
      <c r="T12" s="37">
        <v>0</v>
      </c>
      <c r="U12" s="20"/>
      <c r="V12" s="28" t="s">
        <v>31</v>
      </c>
      <c r="W12" s="28">
        <v>3</v>
      </c>
      <c r="X12" s="37">
        <v>0.61601642710472282</v>
      </c>
      <c r="Y12" s="28">
        <v>0</v>
      </c>
      <c r="Z12" s="28">
        <v>0</v>
      </c>
      <c r="AA12" s="41">
        <v>3</v>
      </c>
      <c r="AB12" s="42">
        <v>1.89873417721519</v>
      </c>
      <c r="AC12" s="47">
        <v>1.1819035745552266E-2</v>
      </c>
      <c r="AD12" s="1"/>
      <c r="AE12" s="1"/>
    </row>
    <row r="13" spans="1:31" x14ac:dyDescent="0.25">
      <c r="A13" s="1"/>
      <c r="B13" s="27">
        <v>2011</v>
      </c>
      <c r="C13" s="28">
        <v>4066</v>
      </c>
      <c r="D13" s="28">
        <v>259</v>
      </c>
      <c r="E13" s="37">
        <v>6.3698967043777674</v>
      </c>
      <c r="F13" s="38">
        <f t="shared" si="0"/>
        <v>3699</v>
      </c>
      <c r="G13" s="38">
        <f t="shared" si="1"/>
        <v>222</v>
      </c>
      <c r="H13" s="37">
        <f t="shared" si="2"/>
        <v>6.0016220600162207</v>
      </c>
      <c r="I13" s="28">
        <v>367</v>
      </c>
      <c r="J13" s="28">
        <v>37</v>
      </c>
      <c r="K13" s="37">
        <v>10.1</v>
      </c>
      <c r="L13" s="28">
        <v>41</v>
      </c>
      <c r="M13" s="20"/>
      <c r="N13" s="48" t="s">
        <v>21</v>
      </c>
      <c r="O13" s="28">
        <v>8</v>
      </c>
      <c r="P13" s="37">
        <v>1.6427104722792609</v>
      </c>
      <c r="Q13" s="28">
        <v>2</v>
      </c>
      <c r="R13" s="37">
        <v>0.60790273556231</v>
      </c>
      <c r="S13" s="28">
        <v>6</v>
      </c>
      <c r="T13" s="37">
        <v>3.79746835443038</v>
      </c>
      <c r="U13" s="20"/>
      <c r="V13" s="28" t="s">
        <v>29</v>
      </c>
      <c r="W13" s="28">
        <v>24</v>
      </c>
      <c r="X13" s="37">
        <v>4.9281314168377826</v>
      </c>
      <c r="Y13" s="45">
        <v>2</v>
      </c>
      <c r="Z13" s="46">
        <v>0.60790273556231</v>
      </c>
      <c r="AA13" s="41">
        <v>22</v>
      </c>
      <c r="AB13" s="42">
        <v>13.924050632911392</v>
      </c>
      <c r="AC13" s="28" t="s">
        <v>37</v>
      </c>
      <c r="AD13" s="1"/>
      <c r="AE13" s="1"/>
    </row>
    <row r="14" spans="1:31" x14ac:dyDescent="0.25">
      <c r="A14" s="1"/>
      <c r="B14" s="27">
        <v>2012</v>
      </c>
      <c r="C14" s="28">
        <v>4222</v>
      </c>
      <c r="D14" s="28">
        <v>250</v>
      </c>
      <c r="E14" s="37">
        <v>5.9213642823306492</v>
      </c>
      <c r="F14" s="38">
        <f t="shared" si="0"/>
        <v>3844</v>
      </c>
      <c r="G14" s="38">
        <f t="shared" si="1"/>
        <v>223</v>
      </c>
      <c r="H14" s="37">
        <f t="shared" si="2"/>
        <v>5.8012486992715919</v>
      </c>
      <c r="I14" s="28">
        <v>378</v>
      </c>
      <c r="J14" s="28">
        <v>27</v>
      </c>
      <c r="K14" s="37">
        <v>7.1</v>
      </c>
      <c r="L14" s="28">
        <v>31</v>
      </c>
      <c r="M14" s="20"/>
      <c r="N14" s="48" t="s">
        <v>22</v>
      </c>
      <c r="O14" s="28">
        <v>253</v>
      </c>
      <c r="P14" s="37">
        <v>51.950718685831617</v>
      </c>
      <c r="Q14" s="43">
        <v>185</v>
      </c>
      <c r="R14" s="44">
        <v>56.231003039513681</v>
      </c>
      <c r="S14" s="28">
        <v>68</v>
      </c>
      <c r="T14" s="37">
        <v>43.037974683544306</v>
      </c>
      <c r="U14" s="20"/>
      <c r="V14" s="49" t="s">
        <v>36</v>
      </c>
      <c r="W14" s="49"/>
      <c r="X14" s="49"/>
      <c r="Y14" s="49"/>
      <c r="Z14" s="49"/>
      <c r="AA14" s="49"/>
      <c r="AB14" s="49"/>
      <c r="AC14" s="49"/>
      <c r="AD14" s="1"/>
      <c r="AE14" s="1"/>
    </row>
    <row r="15" spans="1:31" x14ac:dyDescent="0.25">
      <c r="A15" s="1"/>
      <c r="B15" s="27">
        <v>2013</v>
      </c>
      <c r="C15" s="28">
        <v>4012</v>
      </c>
      <c r="D15" s="28">
        <v>270</v>
      </c>
      <c r="E15" s="37">
        <v>6.7298105682951155</v>
      </c>
      <c r="F15" s="38">
        <f t="shared" si="0"/>
        <v>3681</v>
      </c>
      <c r="G15" s="38">
        <f t="shared" si="1"/>
        <v>237</v>
      </c>
      <c r="H15" s="37">
        <f t="shared" si="2"/>
        <v>6.4384678076609623</v>
      </c>
      <c r="I15" s="28">
        <v>331</v>
      </c>
      <c r="J15" s="28">
        <v>33</v>
      </c>
      <c r="K15" s="37">
        <v>10</v>
      </c>
      <c r="L15" s="28">
        <v>37</v>
      </c>
      <c r="M15" s="20"/>
      <c r="N15" s="39" t="s">
        <v>4</v>
      </c>
      <c r="O15" s="28">
        <v>0</v>
      </c>
      <c r="P15" s="37">
        <v>0</v>
      </c>
      <c r="Q15" s="28">
        <v>0</v>
      </c>
      <c r="R15" s="37">
        <v>0</v>
      </c>
      <c r="S15" s="28">
        <v>0</v>
      </c>
      <c r="T15" s="37">
        <v>0</v>
      </c>
      <c r="U15" s="20"/>
      <c r="V15" s="28" t="s">
        <v>27</v>
      </c>
      <c r="W15" s="28">
        <v>58</v>
      </c>
      <c r="X15" s="37">
        <v>11.909650924024641</v>
      </c>
      <c r="Y15" s="28">
        <v>5</v>
      </c>
      <c r="Z15" s="37">
        <v>1.5197568389057752</v>
      </c>
      <c r="AA15" s="43">
        <v>53</v>
      </c>
      <c r="AB15" s="44">
        <v>33.544303797468359</v>
      </c>
      <c r="AC15" s="28" t="s">
        <v>37</v>
      </c>
      <c r="AD15" s="1"/>
      <c r="AE15" s="1"/>
    </row>
    <row r="16" spans="1:31" x14ac:dyDescent="0.25">
      <c r="A16" s="1"/>
      <c r="B16" s="27">
        <v>2014</v>
      </c>
      <c r="C16" s="28">
        <v>3218</v>
      </c>
      <c r="D16" s="28">
        <v>240</v>
      </c>
      <c r="E16" s="37">
        <v>7.4580484773151028</v>
      </c>
      <c r="F16" s="38">
        <f t="shared" si="0"/>
        <v>2894</v>
      </c>
      <c r="G16" s="38">
        <f t="shared" si="1"/>
        <v>209</v>
      </c>
      <c r="H16" s="37">
        <f t="shared" si="2"/>
        <v>7.2218382861091914</v>
      </c>
      <c r="I16" s="28">
        <v>324</v>
      </c>
      <c r="J16" s="28">
        <v>31</v>
      </c>
      <c r="K16" s="37">
        <v>9.6</v>
      </c>
      <c r="L16" s="28">
        <v>34</v>
      </c>
      <c r="M16" s="20"/>
      <c r="N16" s="39" t="s">
        <v>2</v>
      </c>
      <c r="O16" s="28">
        <v>0</v>
      </c>
      <c r="P16" s="37">
        <v>0</v>
      </c>
      <c r="Q16" s="28">
        <v>0</v>
      </c>
      <c r="R16" s="37">
        <v>0</v>
      </c>
      <c r="S16" s="28">
        <v>0</v>
      </c>
      <c r="T16" s="37">
        <v>0</v>
      </c>
      <c r="U16" s="20"/>
      <c r="V16" s="28" t="s">
        <v>30</v>
      </c>
      <c r="W16" s="28">
        <v>12</v>
      </c>
      <c r="X16" s="37">
        <v>2.4640657084188913</v>
      </c>
      <c r="Y16" s="28">
        <v>1</v>
      </c>
      <c r="Z16" s="37">
        <v>0.303951367781155</v>
      </c>
      <c r="AA16" s="43">
        <v>11</v>
      </c>
      <c r="AB16" s="44">
        <v>6.962025316455696</v>
      </c>
      <c r="AC16" s="28" t="s">
        <v>37</v>
      </c>
      <c r="AD16" s="1"/>
      <c r="AE16" s="1"/>
    </row>
    <row r="17" spans="1:31" x14ac:dyDescent="0.25">
      <c r="A17" s="1"/>
      <c r="B17" s="27">
        <v>2015</v>
      </c>
      <c r="C17" s="28">
        <v>4443</v>
      </c>
      <c r="D17" s="28">
        <v>378</v>
      </c>
      <c r="E17" s="37">
        <v>8.5077650236326807</v>
      </c>
      <c r="F17" s="38">
        <f t="shared" si="0"/>
        <v>4094</v>
      </c>
      <c r="G17" s="38">
        <f t="shared" si="1"/>
        <v>342</v>
      </c>
      <c r="H17" s="37">
        <f t="shared" si="2"/>
        <v>8.3536883243771367</v>
      </c>
      <c r="I17" s="28">
        <v>349</v>
      </c>
      <c r="J17" s="28">
        <v>36</v>
      </c>
      <c r="K17" s="37">
        <v>10.3</v>
      </c>
      <c r="L17" s="28">
        <v>47</v>
      </c>
      <c r="M17" s="20"/>
      <c r="N17" s="39" t="s">
        <v>3</v>
      </c>
      <c r="O17" s="28">
        <v>0</v>
      </c>
      <c r="P17" s="37">
        <v>0</v>
      </c>
      <c r="Q17" s="28">
        <v>0</v>
      </c>
      <c r="R17" s="37">
        <v>0</v>
      </c>
      <c r="S17" s="28">
        <v>0</v>
      </c>
      <c r="T17" s="37">
        <v>0</v>
      </c>
      <c r="U17" s="20"/>
      <c r="V17" s="28" t="s">
        <v>28</v>
      </c>
      <c r="W17" s="28">
        <v>335</v>
      </c>
      <c r="X17" s="37">
        <v>68.78850102669405</v>
      </c>
      <c r="Y17" s="43">
        <v>301</v>
      </c>
      <c r="Z17" s="44">
        <v>91.489361702127653</v>
      </c>
      <c r="AA17" s="28">
        <v>34</v>
      </c>
      <c r="AB17" s="37">
        <v>21.518987341772153</v>
      </c>
      <c r="AC17" s="28" t="s">
        <v>37</v>
      </c>
      <c r="AD17" s="1"/>
      <c r="AE17" s="1"/>
    </row>
    <row r="18" spans="1:31" ht="15" customHeight="1" x14ac:dyDescent="0.25">
      <c r="A18" s="1"/>
      <c r="B18" s="27">
        <v>2016</v>
      </c>
      <c r="C18" s="28">
        <v>4423</v>
      </c>
      <c r="D18" s="28">
        <v>385</v>
      </c>
      <c r="E18" s="37">
        <v>8.7044992086818898</v>
      </c>
      <c r="F18" s="38">
        <f t="shared" si="0"/>
        <v>4138</v>
      </c>
      <c r="G18" s="38">
        <f t="shared" si="1"/>
        <v>357</v>
      </c>
      <c r="H18" s="37">
        <f t="shared" si="2"/>
        <v>8.6273562107298218</v>
      </c>
      <c r="I18" s="28">
        <v>285</v>
      </c>
      <c r="J18" s="28">
        <v>28</v>
      </c>
      <c r="K18" s="37">
        <v>9.8000000000000007</v>
      </c>
      <c r="L18" s="28">
        <v>40</v>
      </c>
      <c r="M18" s="20"/>
      <c r="N18" s="50" t="s">
        <v>23</v>
      </c>
      <c r="O18" s="50"/>
      <c r="P18" s="50"/>
      <c r="Q18" s="50"/>
      <c r="R18" s="51"/>
      <c r="S18" s="51"/>
      <c r="T18" s="51"/>
      <c r="U18" s="20"/>
      <c r="V18" s="33" t="s">
        <v>25</v>
      </c>
      <c r="W18" s="33">
        <v>82</v>
      </c>
      <c r="X18" s="52">
        <v>16.837782340862422</v>
      </c>
      <c r="Y18" s="33">
        <v>22</v>
      </c>
      <c r="Z18" s="52">
        <v>6.6869300911854097</v>
      </c>
      <c r="AA18" s="53">
        <v>60</v>
      </c>
      <c r="AB18" s="54">
        <v>37.974683544303801</v>
      </c>
      <c r="AC18" s="33" t="s">
        <v>37</v>
      </c>
      <c r="AD18" s="1"/>
      <c r="AE18" s="1"/>
    </row>
    <row r="19" spans="1:31" ht="16.5" x14ac:dyDescent="0.3">
      <c r="A19" s="1"/>
      <c r="B19" s="27">
        <v>2017</v>
      </c>
      <c r="C19" s="28">
        <v>4620</v>
      </c>
      <c r="D19" s="28">
        <v>445</v>
      </c>
      <c r="E19" s="37">
        <v>9.6320346320346317</v>
      </c>
      <c r="F19" s="38">
        <f t="shared" si="0"/>
        <v>4274</v>
      </c>
      <c r="G19" s="38">
        <f t="shared" si="1"/>
        <v>408</v>
      </c>
      <c r="H19" s="37">
        <f t="shared" si="2"/>
        <v>9.5460926532522219</v>
      </c>
      <c r="I19" s="28">
        <v>346</v>
      </c>
      <c r="J19" s="28">
        <v>37</v>
      </c>
      <c r="K19" s="37">
        <v>10.7</v>
      </c>
      <c r="L19" s="28">
        <v>42</v>
      </c>
      <c r="M19" s="20"/>
      <c r="N19" s="48" t="s">
        <v>54</v>
      </c>
      <c r="O19" s="28">
        <v>377</v>
      </c>
      <c r="P19" s="37">
        <v>77.412731006160158</v>
      </c>
      <c r="Q19" s="43">
        <v>269</v>
      </c>
      <c r="R19" s="44">
        <v>81.762917933130694</v>
      </c>
      <c r="S19" s="28">
        <v>108</v>
      </c>
      <c r="T19" s="37">
        <v>68.35443037974683</v>
      </c>
      <c r="U19" s="20"/>
      <c r="V19" s="20"/>
      <c r="W19" s="20"/>
      <c r="X19" s="20"/>
      <c r="Y19" s="20"/>
      <c r="Z19" s="20"/>
      <c r="AA19" s="20"/>
      <c r="AB19" s="20"/>
      <c r="AC19" s="20"/>
      <c r="AD19" s="1"/>
      <c r="AE19" s="1"/>
    </row>
    <row r="20" spans="1:31" ht="16.5" x14ac:dyDescent="0.3">
      <c r="A20" s="1"/>
      <c r="B20" s="27">
        <v>2018</v>
      </c>
      <c r="C20" s="28">
        <v>4945</v>
      </c>
      <c r="D20" s="28">
        <v>416</v>
      </c>
      <c r="E20" s="37">
        <v>8.4125379170879668</v>
      </c>
      <c r="F20" s="38">
        <f t="shared" si="0"/>
        <v>4624</v>
      </c>
      <c r="G20" s="38">
        <f t="shared" si="1"/>
        <v>383</v>
      </c>
      <c r="H20" s="37">
        <f t="shared" si="2"/>
        <v>8.2828719723183397</v>
      </c>
      <c r="I20" s="28">
        <v>321</v>
      </c>
      <c r="J20" s="28">
        <v>33</v>
      </c>
      <c r="K20" s="37">
        <v>10.3</v>
      </c>
      <c r="L20" s="28">
        <v>39</v>
      </c>
      <c r="M20" s="20"/>
      <c r="N20" s="48" t="s">
        <v>55</v>
      </c>
      <c r="O20" s="28">
        <v>80</v>
      </c>
      <c r="P20" s="37">
        <v>16.427104722792606</v>
      </c>
      <c r="Q20" s="28">
        <v>52</v>
      </c>
      <c r="R20" s="37">
        <v>15.805471124620061</v>
      </c>
      <c r="S20" s="28">
        <v>28</v>
      </c>
      <c r="T20" s="37">
        <v>17.721518987341771</v>
      </c>
      <c r="U20" s="20"/>
      <c r="V20" s="20"/>
      <c r="W20" s="20"/>
      <c r="X20" s="20"/>
      <c r="Y20" s="20"/>
      <c r="Z20" s="20"/>
      <c r="AA20" s="20"/>
      <c r="AB20" s="20"/>
      <c r="AC20" s="20"/>
      <c r="AD20" s="1"/>
      <c r="AE20" s="1"/>
    </row>
    <row r="21" spans="1:31" ht="17.25" thickBot="1" x14ac:dyDescent="0.35">
      <c r="A21" s="1"/>
      <c r="B21" s="27">
        <v>2019</v>
      </c>
      <c r="C21" s="28">
        <v>4924</v>
      </c>
      <c r="D21" s="28">
        <v>395</v>
      </c>
      <c r="E21" s="37">
        <v>8.0219333874898471</v>
      </c>
      <c r="F21" s="38">
        <f t="shared" si="0"/>
        <v>4647</v>
      </c>
      <c r="G21" s="38">
        <f t="shared" si="1"/>
        <v>365</v>
      </c>
      <c r="H21" s="37">
        <f t="shared" si="2"/>
        <v>7.8545298041747369</v>
      </c>
      <c r="I21" s="28">
        <v>277</v>
      </c>
      <c r="J21" s="28">
        <v>30</v>
      </c>
      <c r="K21" s="37">
        <v>10.8</v>
      </c>
      <c r="L21" s="28">
        <v>35</v>
      </c>
      <c r="M21" s="20"/>
      <c r="N21" s="48" t="s">
        <v>56</v>
      </c>
      <c r="O21" s="28">
        <v>265</v>
      </c>
      <c r="P21" s="37">
        <v>54.414784394250518</v>
      </c>
      <c r="Q21" s="28">
        <v>172</v>
      </c>
      <c r="R21" s="37">
        <v>52.27963525835866</v>
      </c>
      <c r="S21" s="28">
        <v>93</v>
      </c>
      <c r="T21" s="37">
        <v>58.860759493670891</v>
      </c>
      <c r="U21" s="20"/>
      <c r="V21" s="20"/>
      <c r="W21" s="20"/>
      <c r="X21" s="20"/>
      <c r="Y21" s="20"/>
      <c r="Z21" s="20"/>
      <c r="AA21" s="20"/>
      <c r="AB21" s="20"/>
      <c r="AC21" s="20"/>
      <c r="AD21" s="1"/>
      <c r="AE21" s="1"/>
    </row>
    <row r="22" spans="1:31" ht="16.5" x14ac:dyDescent="0.3">
      <c r="A22" s="1"/>
      <c r="B22" s="55" t="s">
        <v>39</v>
      </c>
      <c r="C22" s="55">
        <f>SUM(C7:C21)</f>
        <v>60257</v>
      </c>
      <c r="D22" s="55">
        <f>SUM(D7:D21)</f>
        <v>3823</v>
      </c>
      <c r="E22" s="56">
        <f>(D22/C22)*100</f>
        <v>6.3444910964701204</v>
      </c>
      <c r="F22" s="55">
        <f>SUM(F7:F21)</f>
        <v>55441</v>
      </c>
      <c r="G22" s="55">
        <f>SUM(G7:G21)</f>
        <v>3425</v>
      </c>
      <c r="H22" s="56">
        <f>(G22/F22)*100</f>
        <v>6.1777384967803615</v>
      </c>
      <c r="I22" s="55">
        <f>SUM(I7:I21)</f>
        <v>4816</v>
      </c>
      <c r="J22" s="55">
        <v>400</v>
      </c>
      <c r="K22" s="56">
        <f>(J22/I22)*100</f>
        <v>8.3056478405315612</v>
      </c>
      <c r="L22" s="55">
        <f>SUM(L4:L21)</f>
        <v>487</v>
      </c>
      <c r="M22" s="20"/>
      <c r="N22" s="57" t="s">
        <v>57</v>
      </c>
      <c r="O22" s="33">
        <v>10</v>
      </c>
      <c r="P22" s="52">
        <v>2.0533880903490758</v>
      </c>
      <c r="Q22" s="33">
        <v>1</v>
      </c>
      <c r="R22" s="52">
        <v>0.303951367781155</v>
      </c>
      <c r="S22" s="53">
        <v>9</v>
      </c>
      <c r="T22" s="54">
        <v>5.6962025316455698</v>
      </c>
      <c r="U22" s="20"/>
      <c r="V22" s="20"/>
      <c r="W22" s="20"/>
      <c r="X22" s="20"/>
      <c r="Y22" s="20"/>
      <c r="Z22" s="20"/>
      <c r="AA22" s="20"/>
      <c r="AB22" s="20"/>
      <c r="AC22" s="20"/>
      <c r="AD22" s="1"/>
      <c r="AE22" s="1"/>
    </row>
    <row r="23" spans="1:3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8"/>
      <c r="L23" s="1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B24" s="16"/>
      <c r="C24" s="16"/>
      <c r="D24" s="16"/>
      <c r="E24" s="17"/>
      <c r="F24" s="16"/>
      <c r="G24" s="16"/>
      <c r="H24" s="17"/>
      <c r="I24" s="16"/>
      <c r="J24" s="16"/>
      <c r="K24" s="17"/>
      <c r="L24" s="1"/>
      <c r="M24" s="1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5"/>
      <c r="L25" s="14"/>
      <c r="M25" s="14"/>
      <c r="N25" s="1"/>
      <c r="O25" s="1"/>
      <c r="P25" s="1"/>
      <c r="Q25" s="1"/>
      <c r="R25" s="8"/>
      <c r="S25" s="8"/>
      <c r="T25" s="8"/>
      <c r="U25" s="8"/>
      <c r="V25" s="8"/>
      <c r="W25" s="8"/>
      <c r="X25" s="8"/>
      <c r="Y25" s="8"/>
      <c r="Z25" s="1"/>
      <c r="AA25" s="1"/>
      <c r="AB25" s="1"/>
      <c r="AC25" s="1"/>
      <c r="AD25" s="1"/>
      <c r="AE25" s="1"/>
    </row>
    <row r="26" spans="1:31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5"/>
      <c r="L26" s="15"/>
      <c r="M26" s="15"/>
      <c r="N26" s="8"/>
      <c r="O26" s="1"/>
      <c r="P26" s="1"/>
      <c r="Q26" s="1"/>
      <c r="R26" s="8"/>
      <c r="S26" s="8"/>
      <c r="T26" s="2"/>
      <c r="U26" s="11"/>
      <c r="V26" s="11"/>
      <c r="W26" s="8"/>
      <c r="X26" s="8"/>
      <c r="Y26" s="8"/>
      <c r="Z26" s="1"/>
      <c r="AA26" s="1"/>
      <c r="AB26" s="1"/>
      <c r="AC26" s="1"/>
      <c r="AD26" s="1"/>
      <c r="AE26" s="1"/>
    </row>
    <row r="27" spans="1:31" x14ac:dyDescent="0.25">
      <c r="B27" s="10"/>
      <c r="C27" s="10"/>
      <c r="D27" s="10"/>
      <c r="E27" s="10"/>
      <c r="F27" s="10"/>
      <c r="G27" s="10"/>
      <c r="H27" s="13"/>
      <c r="I27" s="10"/>
      <c r="J27" s="10"/>
      <c r="K27" s="8"/>
      <c r="L27" s="8"/>
      <c r="M27" s="8"/>
      <c r="N27" s="8"/>
      <c r="O27" s="1"/>
      <c r="P27" s="1"/>
      <c r="Q27" s="1"/>
      <c r="R27" s="8"/>
      <c r="S27" s="8"/>
      <c r="T27" s="12"/>
      <c r="U27" s="6"/>
      <c r="V27" s="6"/>
      <c r="W27" s="8"/>
      <c r="X27" s="8"/>
      <c r="Y27" s="8"/>
      <c r="Z27" s="1"/>
      <c r="AA27" s="1"/>
      <c r="AB27" s="1"/>
      <c r="AC27" s="1"/>
      <c r="AD27" s="1"/>
      <c r="AE27" s="1"/>
    </row>
    <row r="28" spans="1:31" x14ac:dyDescent="0.25">
      <c r="B28" s="5"/>
      <c r="C28" s="10"/>
      <c r="D28" s="10"/>
      <c r="E28" s="10"/>
      <c r="F28" s="10"/>
      <c r="G28" s="10"/>
      <c r="H28" s="10"/>
      <c r="I28" s="10"/>
      <c r="J28" s="10"/>
      <c r="K28" s="8"/>
      <c r="L28" s="8"/>
      <c r="M28" s="8"/>
      <c r="N28" s="8"/>
      <c r="O28" s="1"/>
      <c r="P28" s="1"/>
      <c r="Q28" s="1"/>
      <c r="R28" s="8"/>
      <c r="S28" s="8"/>
      <c r="T28" s="12"/>
      <c r="U28" s="6"/>
      <c r="V28" s="6"/>
      <c r="W28" s="8"/>
      <c r="X28" s="8"/>
      <c r="Y28" s="9"/>
      <c r="Z28" s="1"/>
      <c r="AA28" s="1"/>
      <c r="AB28" s="1"/>
      <c r="AC28" s="1"/>
      <c r="AD28" s="1"/>
      <c r="AE28" s="1"/>
    </row>
    <row r="29" spans="1:31" x14ac:dyDescent="0.25">
      <c r="B29" s="5"/>
      <c r="C29" s="10"/>
      <c r="D29" s="10"/>
      <c r="E29" s="10"/>
      <c r="F29" s="10"/>
      <c r="G29" s="10"/>
      <c r="H29" s="10"/>
      <c r="I29" s="10"/>
      <c r="J29" s="10"/>
      <c r="K29" s="2"/>
      <c r="L29" s="2"/>
      <c r="M29" s="8"/>
      <c r="N29" s="8"/>
      <c r="O29" s="1"/>
      <c r="P29" s="1"/>
      <c r="Q29" s="1"/>
      <c r="R29" s="8"/>
      <c r="S29" s="8"/>
      <c r="T29" s="12"/>
      <c r="U29" s="6"/>
      <c r="V29" s="6"/>
      <c r="W29" s="8"/>
      <c r="X29" s="8"/>
      <c r="Y29" s="8"/>
      <c r="Z29" s="1"/>
      <c r="AA29" s="1"/>
      <c r="AB29" s="1"/>
      <c r="AC29" s="1"/>
      <c r="AD29" s="1"/>
      <c r="AE29" s="1"/>
    </row>
    <row r="30" spans="1:31" x14ac:dyDescent="0.25">
      <c r="B30" s="5"/>
      <c r="C30" s="10"/>
      <c r="D30" s="10"/>
      <c r="E30" s="10"/>
      <c r="F30" s="10"/>
      <c r="G30" s="10"/>
      <c r="H30" s="10"/>
      <c r="I30" s="10"/>
      <c r="J30" s="10"/>
      <c r="K30" s="3"/>
      <c r="L30" s="6"/>
      <c r="M30" s="8"/>
      <c r="N30" s="8"/>
      <c r="O30" s="1"/>
      <c r="P30" s="1"/>
      <c r="Q30" s="1"/>
      <c r="R30" s="8"/>
      <c r="S30" s="8"/>
      <c r="T30" s="12"/>
      <c r="U30" s="6"/>
      <c r="V30" s="6"/>
      <c r="W30" s="4"/>
      <c r="X30" s="8"/>
      <c r="Y30" s="8"/>
      <c r="Z30" s="1"/>
      <c r="AA30" s="1"/>
      <c r="AB30" s="1"/>
      <c r="AC30" s="1"/>
      <c r="AD30" s="1"/>
      <c r="AE30" s="1"/>
    </row>
    <row r="31" spans="1:31" x14ac:dyDescent="0.25">
      <c r="B31" s="5"/>
      <c r="C31" s="10"/>
      <c r="D31" s="10"/>
      <c r="E31" s="10"/>
      <c r="F31" s="10"/>
      <c r="G31" s="10"/>
      <c r="H31" s="10"/>
      <c r="I31" s="10"/>
      <c r="J31" s="10"/>
      <c r="K31" s="3"/>
      <c r="L31" s="6"/>
      <c r="M31" s="8"/>
      <c r="N31" s="8"/>
      <c r="O31" s="1"/>
      <c r="P31" s="1"/>
      <c r="Q31" s="1"/>
      <c r="R31" s="8"/>
      <c r="S31" s="8"/>
      <c r="T31" s="12"/>
      <c r="U31" s="6"/>
      <c r="V31" s="6"/>
      <c r="W31" s="4"/>
      <c r="X31" s="2"/>
      <c r="Y31" s="2"/>
      <c r="Z31" s="1"/>
      <c r="AA31" s="1"/>
      <c r="AB31" s="1"/>
      <c r="AC31" s="1"/>
      <c r="AD31" s="1"/>
      <c r="AE31" s="1"/>
    </row>
    <row r="32" spans="1:31" x14ac:dyDescent="0.25">
      <c r="B32" s="5"/>
      <c r="C32" s="10"/>
      <c r="D32" s="10"/>
      <c r="E32" s="10"/>
      <c r="F32" s="10"/>
      <c r="G32" s="10"/>
      <c r="H32" s="10"/>
      <c r="I32" s="10"/>
      <c r="J32" s="10"/>
      <c r="K32" s="3"/>
      <c r="L32" s="6"/>
      <c r="M32" s="8"/>
      <c r="N32" s="8"/>
      <c r="O32" s="1"/>
      <c r="P32" s="1"/>
      <c r="Q32" s="1"/>
      <c r="R32" s="8"/>
      <c r="S32" s="8"/>
      <c r="T32" s="12"/>
      <c r="U32" s="6"/>
      <c r="V32" s="6"/>
      <c r="W32" s="4"/>
      <c r="X32" s="6"/>
      <c r="Y32" s="6"/>
      <c r="Z32" s="1"/>
      <c r="AA32" s="1"/>
      <c r="AB32" s="1"/>
      <c r="AC32" s="1"/>
      <c r="AD32" s="1"/>
      <c r="AE32" s="1"/>
    </row>
    <row r="33" spans="2:31" x14ac:dyDescent="0.25">
      <c r="B33" s="5"/>
      <c r="C33" s="10"/>
      <c r="D33" s="10"/>
      <c r="E33" s="10"/>
      <c r="F33" s="10"/>
      <c r="G33" s="10"/>
      <c r="H33" s="10"/>
      <c r="I33" s="10"/>
      <c r="J33" s="10"/>
      <c r="K33" s="7"/>
      <c r="L33" s="6"/>
      <c r="M33" s="8"/>
      <c r="N33" s="8"/>
      <c r="O33" s="1"/>
      <c r="P33" s="1"/>
      <c r="Q33" s="1"/>
      <c r="R33" s="8"/>
      <c r="S33" s="8"/>
      <c r="T33" s="12"/>
      <c r="U33" s="6"/>
      <c r="V33" s="6"/>
      <c r="W33" s="4"/>
      <c r="X33" s="6"/>
      <c r="Y33" s="6"/>
      <c r="Z33" s="1"/>
      <c r="AA33" s="1"/>
      <c r="AB33" s="1"/>
      <c r="AC33" s="1"/>
      <c r="AD33" s="1"/>
      <c r="AE33" s="1"/>
    </row>
    <row r="34" spans="2:3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7"/>
      <c r="L34" s="6"/>
      <c r="M34" s="8"/>
      <c r="N34" s="8"/>
      <c r="O34" s="1"/>
      <c r="P34" s="1"/>
      <c r="Q34" s="1"/>
      <c r="R34" s="8"/>
      <c r="S34" s="8"/>
      <c r="T34" s="12"/>
      <c r="U34" s="6"/>
      <c r="V34" s="6"/>
      <c r="W34" s="4"/>
      <c r="X34" s="6"/>
      <c r="Y34" s="6"/>
      <c r="Z34" s="1"/>
      <c r="AA34" s="1"/>
      <c r="AB34" s="1"/>
      <c r="AC34" s="1"/>
      <c r="AD34" s="1"/>
      <c r="AE34" s="1"/>
    </row>
    <row r="35" spans="2:3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7"/>
      <c r="L35" s="6"/>
      <c r="M35" s="8"/>
      <c r="N35" s="8"/>
      <c r="O35" s="1"/>
      <c r="P35" s="1"/>
      <c r="Q35" s="1"/>
      <c r="R35" s="8"/>
      <c r="S35" s="8"/>
      <c r="T35" s="12"/>
      <c r="U35" s="6"/>
      <c r="V35" s="6"/>
      <c r="W35" s="4"/>
      <c r="X35" s="6"/>
      <c r="Y35" s="6"/>
      <c r="Z35" s="1"/>
      <c r="AA35" s="1"/>
      <c r="AB35" s="1"/>
      <c r="AC35" s="1"/>
      <c r="AD35" s="1"/>
      <c r="AE35" s="1"/>
    </row>
    <row r="36" spans="2:3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7"/>
      <c r="L36" s="6"/>
      <c r="M36" s="8"/>
      <c r="N36" s="8"/>
      <c r="O36" s="1"/>
      <c r="P36" s="1"/>
      <c r="Q36" s="1"/>
      <c r="R36" s="8"/>
      <c r="S36" s="8"/>
      <c r="T36" s="12"/>
      <c r="U36" s="6"/>
      <c r="V36" s="6"/>
      <c r="W36" s="4"/>
      <c r="X36" s="6"/>
      <c r="Y36" s="6"/>
      <c r="Z36" s="1"/>
      <c r="AA36" s="1"/>
      <c r="AB36" s="1"/>
      <c r="AC36" s="1"/>
      <c r="AD36" s="1"/>
      <c r="AE36" s="1"/>
    </row>
    <row r="37" spans="2:3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7"/>
      <c r="L37" s="6"/>
      <c r="M37" s="10"/>
      <c r="N37" s="10"/>
      <c r="R37" s="10"/>
      <c r="S37" s="8"/>
      <c r="T37" s="12"/>
      <c r="U37" s="6"/>
      <c r="V37" s="6"/>
      <c r="W37" s="4"/>
      <c r="X37" s="6"/>
      <c r="Y37" s="6"/>
    </row>
    <row r="38" spans="2:3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7"/>
      <c r="L38" s="6"/>
      <c r="M38" s="10"/>
      <c r="N38" s="10"/>
      <c r="R38" s="10"/>
      <c r="S38" s="8"/>
      <c r="T38" s="12"/>
      <c r="U38" s="6"/>
      <c r="V38" s="6"/>
      <c r="W38" s="4"/>
      <c r="X38" s="6"/>
      <c r="Y38" s="6"/>
    </row>
    <row r="39" spans="2:3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7"/>
      <c r="L39" s="6"/>
      <c r="M39" s="10"/>
      <c r="N39" s="10"/>
      <c r="R39" s="10"/>
      <c r="S39" s="10"/>
      <c r="T39" s="12"/>
      <c r="U39" s="6"/>
      <c r="V39" s="6"/>
      <c r="W39" s="4"/>
      <c r="X39" s="6"/>
      <c r="Y39" s="6"/>
    </row>
    <row r="40" spans="2:3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7"/>
      <c r="L40" s="6"/>
      <c r="M40" s="10"/>
      <c r="N40" s="10"/>
      <c r="R40" s="10"/>
      <c r="S40" s="10"/>
      <c r="T40" s="12"/>
      <c r="U40" s="6"/>
      <c r="V40" s="6"/>
      <c r="W40" s="4"/>
      <c r="X40" s="6"/>
      <c r="Y40" s="6"/>
    </row>
    <row r="41" spans="2:31" x14ac:dyDescent="0.25">
      <c r="K41" s="7"/>
      <c r="L41" s="6"/>
      <c r="M41" s="10"/>
      <c r="N41" s="10"/>
      <c r="R41" s="10"/>
      <c r="S41" s="10"/>
      <c r="T41" s="12"/>
      <c r="U41" s="6"/>
      <c r="V41" s="6"/>
      <c r="W41" s="4"/>
      <c r="X41" s="6"/>
      <c r="Y41" s="6"/>
    </row>
    <row r="42" spans="2:31" x14ac:dyDescent="0.25">
      <c r="K42" s="7"/>
      <c r="L42" s="6"/>
      <c r="M42" s="10"/>
      <c r="N42" s="10"/>
      <c r="R42" s="10"/>
      <c r="S42" s="10"/>
      <c r="T42" s="12"/>
      <c r="U42" s="6"/>
      <c r="V42" s="6"/>
      <c r="W42" s="4"/>
      <c r="X42" s="6"/>
      <c r="Y42" s="6"/>
    </row>
    <row r="43" spans="2:31" x14ac:dyDescent="0.25">
      <c r="E43" s="10"/>
      <c r="F43" s="10"/>
      <c r="G43" s="10"/>
      <c r="H43" s="10"/>
      <c r="I43" s="6"/>
      <c r="J43" s="6"/>
      <c r="K43" s="7"/>
      <c r="L43" s="6"/>
      <c r="M43" s="10"/>
      <c r="N43" s="10"/>
      <c r="R43" s="10"/>
      <c r="S43" s="10"/>
      <c r="T43" s="12"/>
      <c r="U43" s="6"/>
      <c r="V43" s="6"/>
      <c r="W43" s="4"/>
      <c r="X43" s="6"/>
      <c r="Y43" s="6"/>
    </row>
    <row r="44" spans="2:31" x14ac:dyDescent="0.25">
      <c r="E44" s="10"/>
      <c r="F44" s="10"/>
      <c r="G44" s="10"/>
      <c r="H44" s="10"/>
      <c r="I44" s="6"/>
      <c r="J44" s="6"/>
      <c r="K44" s="7"/>
      <c r="L44" s="6"/>
      <c r="M44" s="10"/>
      <c r="N44" s="10"/>
      <c r="R44" s="10"/>
      <c r="S44" s="10"/>
      <c r="T44" s="12"/>
      <c r="U44" s="6"/>
      <c r="V44" s="6"/>
      <c r="W44" s="4"/>
      <c r="X44" s="6"/>
      <c r="Y44" s="6"/>
    </row>
    <row r="45" spans="2:31" x14ac:dyDescent="0.25">
      <c r="E45" s="10"/>
      <c r="F45" s="10"/>
      <c r="G45" s="10"/>
      <c r="H45" s="10"/>
      <c r="I45" s="6"/>
      <c r="J45" s="6"/>
      <c r="K45" s="7"/>
      <c r="L45" s="6"/>
      <c r="M45" s="10"/>
      <c r="N45" s="10"/>
      <c r="R45" s="10"/>
      <c r="S45" s="10"/>
      <c r="T45" s="10"/>
      <c r="U45" s="10"/>
      <c r="V45" s="10"/>
      <c r="W45" s="10"/>
      <c r="X45" s="10"/>
      <c r="Y45" s="10"/>
    </row>
    <row r="46" spans="2:31" x14ac:dyDescent="0.25">
      <c r="E46" s="10"/>
      <c r="F46" s="10"/>
      <c r="G46" s="10"/>
      <c r="H46" s="10"/>
      <c r="I46" s="6"/>
      <c r="J46" s="6"/>
      <c r="K46" s="7"/>
      <c r="L46" s="6"/>
      <c r="M46" s="10"/>
      <c r="N46" s="10"/>
      <c r="R46" s="10"/>
      <c r="S46" s="10"/>
      <c r="T46" s="10"/>
      <c r="U46" s="10"/>
      <c r="V46" s="10"/>
      <c r="W46" s="10"/>
      <c r="X46" s="10"/>
      <c r="Y46" s="10"/>
    </row>
    <row r="47" spans="2:31" x14ac:dyDescent="0.25">
      <c r="E47" s="10"/>
      <c r="F47" s="10"/>
      <c r="G47" s="10"/>
      <c r="H47" s="10"/>
      <c r="I47" s="6"/>
      <c r="J47" s="6"/>
      <c r="K47" s="7"/>
      <c r="L47" s="6"/>
      <c r="M47" s="10"/>
      <c r="N47" s="10"/>
    </row>
    <row r="48" spans="2:31" x14ac:dyDescent="0.25"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5:14" x14ac:dyDescent="0.25"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5:14" x14ac:dyDescent="0.25"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5:14" x14ac:dyDescent="0.25">
      <c r="E51" s="10"/>
      <c r="F51" s="10"/>
      <c r="G51" s="10"/>
      <c r="H51" s="10"/>
      <c r="I51" s="10"/>
      <c r="J51" s="10"/>
      <c r="K51" s="10"/>
      <c r="L51" s="10"/>
      <c r="M51" s="10"/>
      <c r="N51" s="10"/>
    </row>
  </sheetData>
  <mergeCells count="20">
    <mergeCell ref="V2:AC2"/>
    <mergeCell ref="B1:AC1"/>
    <mergeCell ref="B2:L2"/>
    <mergeCell ref="V3:V5"/>
    <mergeCell ref="W3:X3"/>
    <mergeCell ref="Y3:Z3"/>
    <mergeCell ref="AA3:AB3"/>
    <mergeCell ref="AC3:AC5"/>
    <mergeCell ref="W4:X4"/>
    <mergeCell ref="Y4:Z4"/>
    <mergeCell ref="AA4:AB4"/>
    <mergeCell ref="N18:Q18"/>
    <mergeCell ref="N2:T2"/>
    <mergeCell ref="N3:N5"/>
    <mergeCell ref="O3:P3"/>
    <mergeCell ref="Q3:R3"/>
    <mergeCell ref="S3:T3"/>
    <mergeCell ref="O4:P4"/>
    <mergeCell ref="Q4:R4"/>
    <mergeCell ref="S4:T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Hrovat, Katja</dc:creator>
  <cp:lastModifiedBy>Revathi Thangaraj</cp:lastModifiedBy>
  <cp:lastPrinted>2022-01-07T11:57:23Z</cp:lastPrinted>
  <dcterms:created xsi:type="dcterms:W3CDTF">2022-01-07T07:35:42Z</dcterms:created>
  <dcterms:modified xsi:type="dcterms:W3CDTF">2023-12-27T09:47:41Z</dcterms:modified>
</cp:coreProperties>
</file>