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18000" windowHeight="61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3" i="1" l="1"/>
  <c r="D11" i="1"/>
  <c r="D16" i="1"/>
  <c r="D15" i="1"/>
  <c r="D14" i="1"/>
  <c r="D12" i="1"/>
  <c r="D10" i="1"/>
  <c r="D9" i="1"/>
  <c r="D8" i="1"/>
  <c r="D7" i="1"/>
  <c r="D6" i="1"/>
  <c r="D17" i="1" l="1"/>
  <c r="D18" i="1" s="1"/>
</calcChain>
</file>

<file path=xl/sharedStrings.xml><?xml version="1.0" encoding="utf-8"?>
<sst xmlns="http://schemas.openxmlformats.org/spreadsheetml/2006/main" count="32" uniqueCount="32">
  <si>
    <t>SF-IND-VFQ Raw Score to Person Measure Conversion</t>
  </si>
  <si>
    <t>Climbing stairs</t>
  </si>
  <si>
    <t>Making out bumps</t>
  </si>
  <si>
    <t>Recognizing faces</t>
  </si>
  <si>
    <t>Seeing outside in bright light</t>
  </si>
  <si>
    <t>Q6</t>
  </si>
  <si>
    <t>Frightened to go out</t>
  </si>
  <si>
    <t>Enjoy social functions less</t>
  </si>
  <si>
    <t>Q8</t>
  </si>
  <si>
    <t>Ashamed can't see</t>
  </si>
  <si>
    <t>Dazzled in bright light</t>
  </si>
  <si>
    <t>Q10</t>
  </si>
  <si>
    <t>Blurred in sunlight</t>
  </si>
  <si>
    <t>Q11</t>
  </si>
  <si>
    <t>Blurred vision</t>
  </si>
  <si>
    <t>Item No.</t>
  </si>
  <si>
    <t>Item</t>
  </si>
  <si>
    <t>Raw Score</t>
  </si>
  <si>
    <t>Q1*</t>
  </si>
  <si>
    <t>Q2*</t>
  </si>
  <si>
    <t>Q3*</t>
  </si>
  <si>
    <t>Seeing animals or vehicles</t>
  </si>
  <si>
    <t>Q5*</t>
  </si>
  <si>
    <t>Q7*</t>
  </si>
  <si>
    <t>Q4^</t>
  </si>
  <si>
    <t>Q9^</t>
  </si>
  <si>
    <t xml:space="preserve">*These are recoded items </t>
  </si>
  <si>
    <t>^score of 1 recoded since no scores &lt; 2 were coded for any patients in validation study</t>
  </si>
  <si>
    <t>Score conversion</t>
  </si>
  <si>
    <t>Total Raw Score</t>
  </si>
  <si>
    <t>Total Person Measure</t>
  </si>
  <si>
    <t>Instructions: enter raw values in column C (blue) for each survey item. Final person measure (in logits) will be found in D18 (yellow). Higher scores represent greater visual ability.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</si>
</sst>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4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17" sqref="D17"/>
    </sheetView>
  </sheetViews>
  <sheetFormatPr defaultRowHeight="14.25" x14ac:dyDescent="0.2"/>
  <cols>
    <col min="2" max="2" width="23.625" customWidth="1"/>
    <col min="3" max="3" width="10.75" customWidth="1"/>
    <col min="4" max="4" width="14.125" customWidth="1"/>
  </cols>
  <sheetData>
    <row r="1" spans="1:4" ht="15" x14ac:dyDescent="0.25">
      <c r="A1" s="1" t="s">
        <v>0</v>
      </c>
      <c r="B1" s="2"/>
    </row>
    <row r="2" spans="1:4" x14ac:dyDescent="0.2">
      <c r="B2" s="2"/>
    </row>
    <row r="3" spans="1:4" s="6" customFormat="1" ht="15" x14ac:dyDescent="0.25">
      <c r="A3" s="6" t="s">
        <v>31</v>
      </c>
    </row>
    <row r="5" spans="1:4" ht="15" x14ac:dyDescent="0.25">
      <c r="A5" s="4" t="s">
        <v>15</v>
      </c>
      <c r="B5" s="5" t="s">
        <v>16</v>
      </c>
      <c r="C5" s="4" t="s">
        <v>17</v>
      </c>
      <c r="D5" s="4" t="s">
        <v>28</v>
      </c>
    </row>
    <row r="6" spans="1:4" ht="15" x14ac:dyDescent="0.2">
      <c r="A6" t="s">
        <v>18</v>
      </c>
      <c r="B6" s="3" t="s">
        <v>1</v>
      </c>
      <c r="C6" s="8"/>
      <c r="D6">
        <f>IF(C6=1, 2, C6)</f>
        <v>0</v>
      </c>
    </row>
    <row r="7" spans="1:4" ht="15" x14ac:dyDescent="0.2">
      <c r="A7" t="s">
        <v>19</v>
      </c>
      <c r="B7" s="3" t="s">
        <v>2</v>
      </c>
      <c r="C7" s="8"/>
      <c r="D7">
        <f>IF(C7=1, 2, C7)</f>
        <v>0</v>
      </c>
    </row>
    <row r="8" spans="1:4" ht="15" x14ac:dyDescent="0.2">
      <c r="A8" t="s">
        <v>20</v>
      </c>
      <c r="B8" s="3" t="s">
        <v>21</v>
      </c>
      <c r="C8" s="8"/>
      <c r="D8">
        <f>IF(C8=1, 2, C8)</f>
        <v>0</v>
      </c>
    </row>
    <row r="9" spans="1:4" ht="15" x14ac:dyDescent="0.2">
      <c r="A9" t="s">
        <v>24</v>
      </c>
      <c r="B9" s="3" t="s">
        <v>3</v>
      </c>
      <c r="C9" s="8"/>
      <c r="D9">
        <f>IF(C9=1, 2, C9)</f>
        <v>0</v>
      </c>
    </row>
    <row r="10" spans="1:4" ht="15" x14ac:dyDescent="0.2">
      <c r="A10" t="s">
        <v>22</v>
      </c>
      <c r="B10" s="3" t="s">
        <v>4</v>
      </c>
      <c r="C10" s="8"/>
      <c r="D10">
        <f>IF(C10=1, 2, C10)</f>
        <v>0</v>
      </c>
    </row>
    <row r="11" spans="1:4" ht="15" x14ac:dyDescent="0.2">
      <c r="A11" t="s">
        <v>5</v>
      </c>
      <c r="B11" s="3" t="s">
        <v>6</v>
      </c>
      <c r="C11" s="8"/>
      <c r="D11">
        <f>IF((AND(C11&gt;=1, C11&lt;=4)), C11, 0)</f>
        <v>0</v>
      </c>
    </row>
    <row r="12" spans="1:4" ht="15" x14ac:dyDescent="0.2">
      <c r="A12" t="s">
        <v>23</v>
      </c>
      <c r="B12" s="3" t="s">
        <v>7</v>
      </c>
      <c r="C12" s="8"/>
      <c r="D12">
        <f>IF(C12=1, 2, C12)</f>
        <v>0</v>
      </c>
    </row>
    <row r="13" spans="1:4" ht="15" x14ac:dyDescent="0.2">
      <c r="A13" t="s">
        <v>8</v>
      </c>
      <c r="B13" s="3" t="s">
        <v>9</v>
      </c>
      <c r="C13" s="8"/>
      <c r="D13">
        <f>IF((AND(C13&gt;=1, C13&lt;=4)), C13, 0)</f>
        <v>0</v>
      </c>
    </row>
    <row r="14" spans="1:4" ht="15" x14ac:dyDescent="0.2">
      <c r="A14" t="s">
        <v>25</v>
      </c>
      <c r="B14" s="3" t="s">
        <v>10</v>
      </c>
      <c r="C14" s="8"/>
      <c r="D14">
        <f>IF(C14=1, 2, C14)</f>
        <v>0</v>
      </c>
    </row>
    <row r="15" spans="1:4" ht="15" x14ac:dyDescent="0.2">
      <c r="A15" t="s">
        <v>11</v>
      </c>
      <c r="B15" s="3" t="s">
        <v>12</v>
      </c>
      <c r="C15" s="8"/>
      <c r="D15">
        <f>IF((AND(C15&gt;=1, C15&lt;=4)), C15, 0)</f>
        <v>0</v>
      </c>
    </row>
    <row r="16" spans="1:4" ht="15" x14ac:dyDescent="0.2">
      <c r="A16" t="s">
        <v>13</v>
      </c>
      <c r="B16" s="3" t="s">
        <v>14</v>
      </c>
      <c r="C16" s="8"/>
      <c r="D16">
        <f>IF((AND(C16&gt;=1, C16&lt;=4)), C16, 0)</f>
        <v>0</v>
      </c>
    </row>
    <row r="17" spans="1:4" ht="15" x14ac:dyDescent="0.25">
      <c r="A17" s="6"/>
      <c r="B17" s="4" t="s">
        <v>29</v>
      </c>
      <c r="D17">
        <f>SUM(D6:D16)</f>
        <v>0</v>
      </c>
    </row>
    <row r="18" spans="1:4" ht="15" x14ac:dyDescent="0.25">
      <c r="B18" s="4" t="s">
        <v>30</v>
      </c>
      <c r="D18" s="7" t="e">
        <f>VLOOKUP(D17,{18,-5.37;19,-4.1;20,-3.32;21,-2.83;22,-2.45;23,-2.21;24,-1.84;25,-1.58;26,-1.33;27,-1.1;28,-0.87;29,-0.64;30,-0.42;31,-0.19;32,0.03;33,0.27;34,0.51;35,0.76;36,1.03;37,1.32;38,1.64;39,2.01;40,2.42;41,2.93;42,3.56;43,4.5;44,5.88},2,FALSE)</f>
        <v>#N/A</v>
      </c>
    </row>
    <row r="19" spans="1:4" ht="15" x14ac:dyDescent="0.25">
      <c r="B19" s="6"/>
    </row>
    <row r="20" spans="1:4" ht="15" x14ac:dyDescent="0.25">
      <c r="A20" s="6" t="s">
        <v>26</v>
      </c>
    </row>
    <row r="21" spans="1:4" ht="15" x14ac:dyDescent="0.25">
      <c r="A21" s="6" t="s">
        <v>27</v>
      </c>
    </row>
  </sheetData>
  <pageMargins left="0.7" right="0.7" top="0.75" bottom="0.75" header="0.3" footer="0.3"/>
  <pageSetup orientation="portrait" r:id="rId1"/>
  <ignoredErrors>
    <ignoredError sqref="D11 D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Michigan Hospital and Health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Ehrlich, Joshua</dc:creator>
  <cp:lastModifiedBy>Ehrlich, Joshua</cp:lastModifiedBy>
  <dcterms:created xsi:type="dcterms:W3CDTF">2017-06-02T13:23:44Z</dcterms:created>
  <dcterms:modified xsi:type="dcterms:W3CDTF">2017-06-24T00:30:47Z</dcterms:modified>
</cp:coreProperties>
</file>