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ll DHI\LENOVO\8th November\13Nov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C8" i="1" l="1"/>
  <c r="C9" i="1"/>
  <c r="C10" i="1"/>
  <c r="C11" i="1"/>
  <c r="C12" i="1"/>
  <c r="C13" i="1"/>
  <c r="C14" i="1"/>
  <c r="B18" i="1" l="1"/>
  <c r="G7" i="1"/>
  <c r="C7" i="1"/>
  <c r="D7" i="1" s="1"/>
  <c r="D18" i="1" l="1"/>
  <c r="G9" i="1" s="1"/>
  <c r="C18" i="1"/>
  <c r="G8" i="1" s="1"/>
</calcChain>
</file>

<file path=xl/sharedStrings.xml><?xml version="1.0" encoding="utf-8"?>
<sst xmlns="http://schemas.openxmlformats.org/spreadsheetml/2006/main" count="102" uniqueCount="90">
  <si>
    <t>N</t>
  </si>
  <si>
    <t>AVE</t>
  </si>
  <si>
    <t>CR</t>
  </si>
  <si>
    <t>Sum</t>
  </si>
  <si>
    <t>Loading</t>
  </si>
  <si>
    <t>Loading sq</t>
  </si>
  <si>
    <t>1-Loading^</t>
  </si>
  <si>
    <t xml:space="preserve">load </t>
  </si>
  <si>
    <t>is loading of each item</t>
  </si>
  <si>
    <t>load^</t>
  </si>
  <si>
    <t>Error</t>
  </si>
  <si>
    <t xml:space="preserve">the whole equations are discussed in this movie </t>
  </si>
  <si>
    <t>https://www.youtube.com/watch?v=8tyjdfpiAJQ</t>
  </si>
  <si>
    <t xml:space="preserve">By Dr. Todd Grandi </t>
  </si>
  <si>
    <t>PC</t>
  </si>
  <si>
    <t>PAF</t>
  </si>
  <si>
    <t>Vest</t>
  </si>
  <si>
    <t>AA</t>
  </si>
  <si>
    <t>4- Vertigo (&gt;20 minutes)</t>
  </si>
  <si>
    <t>10- Unsteadiness (&gt;20 minutes)</t>
  </si>
  <si>
    <t>13- Unsteadiness (&lt;20 minutes)</t>
  </si>
  <si>
    <t>6- Dizziness (all day)</t>
  </si>
  <si>
    <t>8- Difficult to stand or walk</t>
  </si>
  <si>
    <t>15- Dizziness (&lt;20 minutes)</t>
  </si>
  <si>
    <t>1-  Vertigo (&lt;20 minutes)</t>
  </si>
  <si>
    <t xml:space="preserve">Autonomic-Anxiety subscale Score </t>
  </si>
  <si>
    <t>9- Difficulty in breathing</t>
  </si>
  <si>
    <t>14- Chest pain</t>
  </si>
  <si>
    <t>7-Headache</t>
  </si>
  <si>
    <t>11- Excessive sweating</t>
  </si>
  <si>
    <t>3- Nausea, vomiting</t>
  </si>
  <si>
    <t>2- Hot or cold spells</t>
  </si>
  <si>
    <t>5- Heart pounding</t>
  </si>
  <si>
    <t>12- Feeling faint</t>
  </si>
  <si>
    <t>Abbreviations</t>
  </si>
  <si>
    <t>Polychoric correlation</t>
  </si>
  <si>
    <t>Principle axis factoring</t>
  </si>
  <si>
    <t xml:space="preserve">Load </t>
  </si>
  <si>
    <t>Item loading</t>
  </si>
  <si>
    <t>Number of items</t>
  </si>
  <si>
    <t>Average variance extracted</t>
  </si>
  <si>
    <t>Composite reliability</t>
  </si>
  <si>
    <t>15 items</t>
  </si>
  <si>
    <t>all items</t>
  </si>
  <si>
    <t>14 items</t>
  </si>
  <si>
    <t>item-12 deleted</t>
  </si>
  <si>
    <t>Vestibular factor</t>
  </si>
  <si>
    <t>Autonomic-anxiety factor</t>
  </si>
  <si>
    <t>14 items PC Factor</t>
  </si>
  <si>
    <t>PAF 14 items</t>
  </si>
  <si>
    <t>V 1</t>
  </si>
  <si>
    <t>Item10</t>
  </si>
  <si>
    <t>V 4</t>
  </si>
  <si>
    <t>Item4</t>
  </si>
  <si>
    <t>V6</t>
  </si>
  <si>
    <t>Item13</t>
  </si>
  <si>
    <t>V8</t>
  </si>
  <si>
    <t>Item6</t>
  </si>
  <si>
    <t>V 10</t>
  </si>
  <si>
    <t>Item8</t>
  </si>
  <si>
    <t>item15</t>
  </si>
  <si>
    <t>Item1</t>
  </si>
  <si>
    <t>V 2</t>
  </si>
  <si>
    <t>Item9</t>
  </si>
  <si>
    <t>V 3</t>
  </si>
  <si>
    <t>Item14</t>
  </si>
  <si>
    <t>V 5</t>
  </si>
  <si>
    <t>Item7</t>
  </si>
  <si>
    <t>V 7</t>
  </si>
  <si>
    <t>Item11</t>
  </si>
  <si>
    <t>V 9</t>
  </si>
  <si>
    <t>Item3</t>
  </si>
  <si>
    <t>V 11</t>
  </si>
  <si>
    <t>Item2</t>
  </si>
  <si>
    <t>V 13</t>
  </si>
  <si>
    <t>Item5</t>
  </si>
  <si>
    <t>15 item (All items)</t>
  </si>
  <si>
    <t>14 items (Item-12 deleted)</t>
  </si>
  <si>
    <t>V 15</t>
  </si>
  <si>
    <t>Vestibular</t>
  </si>
  <si>
    <t>Autonomic-anxiety</t>
  </si>
  <si>
    <t>How to calculate?</t>
  </si>
  <si>
    <t>the values of AVE and CR will be calculated automatically in red colour on the right side</t>
  </si>
  <si>
    <t>is the square of the load</t>
  </si>
  <si>
    <t>is 1 minus load square</t>
  </si>
  <si>
    <t>Equation to estimate the average variance extracted (AVE) and Compositr reliability (rhoC)</t>
  </si>
  <si>
    <t>Start with 8 items then for 7 items you should delet the value in the 8th row</t>
  </si>
  <si>
    <t>For further information please refere to the  above URL movie.</t>
  </si>
  <si>
    <t>the above is the equation that estimate both the AVE and rhoC</t>
  </si>
  <si>
    <t>Copy the loadings of items in the below lists for each factor and past them into the cells right to the green aera (loading column)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</si>
</sst>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2" borderId="0" xfId="0" applyFont="1" applyFill="1"/>
    <xf numFmtId="0" fontId="0" fillId="2" borderId="0" xfId="0" applyFill="1"/>
    <xf numFmtId="0" fontId="0" fillId="3" borderId="0" xfId="0" applyFill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selection activeCell="A91" sqref="A91"/>
    </sheetView>
  </sheetViews>
  <sheetFormatPr defaultRowHeight="15" x14ac:dyDescent="0.25"/>
  <cols>
    <col min="3" max="3" width="10.28515625" bestFit="1" customWidth="1"/>
    <col min="4" max="4" width="10.5703125" bestFit="1" customWidth="1"/>
  </cols>
  <sheetData>
    <row r="1" spans="1:7" x14ac:dyDescent="0.25">
      <c r="B1" s="5" t="s">
        <v>85</v>
      </c>
    </row>
    <row r="6" spans="1:7" x14ac:dyDescent="0.25">
      <c r="B6" s="3" t="s">
        <v>4</v>
      </c>
      <c r="C6" s="3" t="s">
        <v>5</v>
      </c>
      <c r="D6" s="3" t="s">
        <v>6</v>
      </c>
    </row>
    <row r="7" spans="1:7" x14ac:dyDescent="0.25">
      <c r="A7" s="9"/>
      <c r="B7" s="7">
        <v>0.78</v>
      </c>
      <c r="C7">
        <f>B7^2</f>
        <v>0.60840000000000005</v>
      </c>
      <c r="D7">
        <f>1-C7</f>
        <v>0.39159999999999995</v>
      </c>
      <c r="F7" s="2" t="s">
        <v>0</v>
      </c>
      <c r="G7" s="1">
        <f>COUNT(B7:B17)</f>
        <v>8</v>
      </c>
    </row>
    <row r="8" spans="1:7" x14ac:dyDescent="0.25">
      <c r="A8" s="9"/>
      <c r="B8" s="7">
        <v>0.71</v>
      </c>
      <c r="C8">
        <f t="shared" ref="C8:C14" si="0">B8^2</f>
        <v>0.50409999999999999</v>
      </c>
      <c r="D8">
        <f t="shared" ref="D8:D14" si="1">1-C8</f>
        <v>0.49590000000000001</v>
      </c>
      <c r="F8" s="2" t="s">
        <v>1</v>
      </c>
      <c r="G8" s="1">
        <f>C18/G7</f>
        <v>0.38136250000000005</v>
      </c>
    </row>
    <row r="9" spans="1:7" x14ac:dyDescent="0.25">
      <c r="A9" s="9"/>
      <c r="B9" s="7">
        <v>0.69</v>
      </c>
      <c r="C9">
        <f t="shared" si="0"/>
        <v>0.47609999999999991</v>
      </c>
      <c r="D9">
        <f t="shared" si="1"/>
        <v>0.52390000000000003</v>
      </c>
      <c r="F9" s="2" t="s">
        <v>2</v>
      </c>
      <c r="G9" s="1">
        <f>B18^2/(B18^2+D18)</f>
        <v>0.82735296169678363</v>
      </c>
    </row>
    <row r="10" spans="1:7" x14ac:dyDescent="0.25">
      <c r="A10" s="9"/>
      <c r="B10" s="7">
        <v>0.59</v>
      </c>
      <c r="C10">
        <f t="shared" si="0"/>
        <v>0.34809999999999997</v>
      </c>
      <c r="D10">
        <f t="shared" si="1"/>
        <v>0.65190000000000003</v>
      </c>
    </row>
    <row r="11" spans="1:7" x14ac:dyDescent="0.25">
      <c r="A11" s="9"/>
      <c r="B11" s="7">
        <v>0.59</v>
      </c>
      <c r="C11">
        <f t="shared" si="0"/>
        <v>0.34809999999999997</v>
      </c>
      <c r="D11">
        <f t="shared" si="1"/>
        <v>0.65190000000000003</v>
      </c>
    </row>
    <row r="12" spans="1:7" x14ac:dyDescent="0.25">
      <c r="A12" s="9"/>
      <c r="B12" s="7">
        <v>0.56000000000000005</v>
      </c>
      <c r="C12">
        <f t="shared" si="0"/>
        <v>0.31360000000000005</v>
      </c>
      <c r="D12">
        <f t="shared" si="1"/>
        <v>0.6863999999999999</v>
      </c>
    </row>
    <row r="13" spans="1:7" x14ac:dyDescent="0.25">
      <c r="A13" s="9"/>
      <c r="B13" s="7">
        <v>0.5</v>
      </c>
      <c r="C13">
        <f t="shared" si="0"/>
        <v>0.25</v>
      </c>
      <c r="D13">
        <f t="shared" si="1"/>
        <v>0.75</v>
      </c>
    </row>
    <row r="14" spans="1:7" ht="15.75" thickBot="1" x14ac:dyDescent="0.3">
      <c r="A14" s="9"/>
      <c r="B14" s="8">
        <v>0.45</v>
      </c>
      <c r="C14">
        <f t="shared" si="0"/>
        <v>0.20250000000000001</v>
      </c>
      <c r="D14">
        <f t="shared" si="1"/>
        <v>0.79749999999999999</v>
      </c>
    </row>
    <row r="18" spans="1:6" x14ac:dyDescent="0.25">
      <c r="A18" t="s">
        <v>3</v>
      </c>
      <c r="B18" s="4">
        <f>SUM(B7:B17)</f>
        <v>4.87</v>
      </c>
      <c r="C18" s="4">
        <f t="shared" ref="C18:D18" si="2">SUM(C7:C17)</f>
        <v>3.0509000000000004</v>
      </c>
      <c r="D18" s="4">
        <f t="shared" si="2"/>
        <v>4.9491000000000005</v>
      </c>
    </row>
    <row r="21" spans="1:6" x14ac:dyDescent="0.25">
      <c r="B21" t="s">
        <v>88</v>
      </c>
    </row>
    <row r="22" spans="1:6" x14ac:dyDescent="0.25">
      <c r="B22" t="s">
        <v>7</v>
      </c>
      <c r="C22" t="s">
        <v>8</v>
      </c>
    </row>
    <row r="23" spans="1:6" x14ac:dyDescent="0.25">
      <c r="B23" t="s">
        <v>9</v>
      </c>
      <c r="C23" t="s">
        <v>83</v>
      </c>
    </row>
    <row r="24" spans="1:6" x14ac:dyDescent="0.25">
      <c r="B24" t="s">
        <v>10</v>
      </c>
      <c r="C24" t="s">
        <v>84</v>
      </c>
    </row>
    <row r="25" spans="1:6" x14ac:dyDescent="0.25">
      <c r="B25" t="s">
        <v>11</v>
      </c>
    </row>
    <row r="26" spans="1:6" x14ac:dyDescent="0.25">
      <c r="B26" s="6" t="s">
        <v>12</v>
      </c>
      <c r="C26" s="6"/>
      <c r="D26" s="6"/>
      <c r="E26" s="6"/>
      <c r="F26" s="6"/>
    </row>
    <row r="27" spans="1:6" x14ac:dyDescent="0.25">
      <c r="B27" t="s">
        <v>13</v>
      </c>
    </row>
    <row r="29" spans="1:6" x14ac:dyDescent="0.25">
      <c r="B29" t="s">
        <v>81</v>
      </c>
    </row>
    <row r="30" spans="1:6" x14ac:dyDescent="0.25">
      <c r="B30" t="s">
        <v>89</v>
      </c>
    </row>
    <row r="31" spans="1:6" x14ac:dyDescent="0.25">
      <c r="B31" t="s">
        <v>82</v>
      </c>
    </row>
    <row r="34" spans="2:7" x14ac:dyDescent="0.25">
      <c r="B34" t="s">
        <v>86</v>
      </c>
    </row>
    <row r="35" spans="2:7" x14ac:dyDescent="0.25">
      <c r="B35" t="s">
        <v>87</v>
      </c>
    </row>
    <row r="37" spans="2:7" x14ac:dyDescent="0.25">
      <c r="C37" s="5" t="s">
        <v>76</v>
      </c>
    </row>
    <row r="38" spans="2:7" x14ac:dyDescent="0.25">
      <c r="D38" t="s">
        <v>14</v>
      </c>
      <c r="E38" t="s">
        <v>14</v>
      </c>
      <c r="F38" t="s">
        <v>15</v>
      </c>
      <c r="G38" t="s">
        <v>15</v>
      </c>
    </row>
    <row r="39" spans="2:7" x14ac:dyDescent="0.25">
      <c r="D39" t="s">
        <v>16</v>
      </c>
      <c r="E39" t="s">
        <v>17</v>
      </c>
      <c r="F39" t="s">
        <v>16</v>
      </c>
      <c r="G39" t="s">
        <v>17</v>
      </c>
    </row>
    <row r="40" spans="2:7" x14ac:dyDescent="0.25">
      <c r="B40" t="s">
        <v>18</v>
      </c>
      <c r="D40" s="7">
        <v>0.91</v>
      </c>
      <c r="E40">
        <v>-0.17</v>
      </c>
      <c r="F40" s="7">
        <v>0.76</v>
      </c>
      <c r="G40">
        <v>-0.15</v>
      </c>
    </row>
    <row r="41" spans="2:7" x14ac:dyDescent="0.25">
      <c r="B41" t="s">
        <v>19</v>
      </c>
      <c r="D41" s="7">
        <v>0.85</v>
      </c>
      <c r="E41">
        <v>-0.06</v>
      </c>
      <c r="F41" s="7">
        <v>0.76</v>
      </c>
      <c r="G41">
        <v>-0.05</v>
      </c>
    </row>
    <row r="42" spans="2:7" x14ac:dyDescent="0.25">
      <c r="B42" t="s">
        <v>20</v>
      </c>
      <c r="D42" s="7">
        <v>0.74</v>
      </c>
      <c r="E42">
        <v>-0.03</v>
      </c>
      <c r="F42" s="7">
        <v>0.72</v>
      </c>
      <c r="G42">
        <v>-0.04</v>
      </c>
    </row>
    <row r="43" spans="2:7" x14ac:dyDescent="0.25">
      <c r="B43" t="s">
        <v>21</v>
      </c>
      <c r="D43" s="7">
        <v>0.57999999999999996</v>
      </c>
      <c r="E43">
        <v>0.21</v>
      </c>
      <c r="F43" s="7">
        <v>0.53</v>
      </c>
      <c r="G43">
        <v>0.19</v>
      </c>
    </row>
    <row r="44" spans="2:7" x14ac:dyDescent="0.25">
      <c r="B44" t="s">
        <v>22</v>
      </c>
      <c r="D44" s="7">
        <v>0.54</v>
      </c>
      <c r="E44">
        <v>-0.03</v>
      </c>
      <c r="F44" s="7">
        <v>0.52</v>
      </c>
      <c r="G44">
        <v>-0.03</v>
      </c>
    </row>
    <row r="45" spans="2:7" x14ac:dyDescent="0.25">
      <c r="B45" t="s">
        <v>23</v>
      </c>
      <c r="D45" s="7">
        <v>0.54</v>
      </c>
      <c r="E45">
        <v>0.18</v>
      </c>
      <c r="F45" s="7">
        <v>0.47</v>
      </c>
      <c r="G45">
        <v>0.19</v>
      </c>
    </row>
    <row r="46" spans="2:7" ht="15.75" thickBot="1" x14ac:dyDescent="0.3">
      <c r="B46" t="s">
        <v>24</v>
      </c>
      <c r="D46" s="8">
        <v>0.52</v>
      </c>
      <c r="E46">
        <v>0.04</v>
      </c>
      <c r="F46" s="8">
        <v>0.46</v>
      </c>
      <c r="G46">
        <v>0.05</v>
      </c>
    </row>
    <row r="47" spans="2:7" x14ac:dyDescent="0.25">
      <c r="B47" t="s">
        <v>25</v>
      </c>
    </row>
    <row r="48" spans="2:7" x14ac:dyDescent="0.25">
      <c r="B48" t="s">
        <v>26</v>
      </c>
      <c r="D48">
        <v>-0.05</v>
      </c>
      <c r="E48" s="7">
        <v>0.78</v>
      </c>
      <c r="F48">
        <v>-7.0000000000000007E-2</v>
      </c>
      <c r="G48" s="7">
        <v>0.69</v>
      </c>
    </row>
    <row r="49" spans="2:7" x14ac:dyDescent="0.25">
      <c r="B49" t="s">
        <v>27</v>
      </c>
      <c r="D49">
        <v>-0.1</v>
      </c>
      <c r="E49" s="7">
        <v>0.71</v>
      </c>
      <c r="F49">
        <v>-0.14000000000000001</v>
      </c>
      <c r="G49" s="7">
        <v>0.63</v>
      </c>
    </row>
    <row r="50" spans="2:7" x14ac:dyDescent="0.25">
      <c r="B50" t="s">
        <v>28</v>
      </c>
      <c r="D50">
        <v>-0.09</v>
      </c>
      <c r="E50" s="7">
        <v>0.69</v>
      </c>
      <c r="F50">
        <v>-0.11</v>
      </c>
      <c r="G50" s="7">
        <v>0.66</v>
      </c>
    </row>
    <row r="51" spans="2:7" x14ac:dyDescent="0.25">
      <c r="B51" t="s">
        <v>29</v>
      </c>
      <c r="D51">
        <v>0.06</v>
      </c>
      <c r="E51" s="7">
        <v>0.59</v>
      </c>
      <c r="F51">
        <v>0.06</v>
      </c>
      <c r="G51" s="7">
        <v>0.56000000000000005</v>
      </c>
    </row>
    <row r="52" spans="2:7" x14ac:dyDescent="0.25">
      <c r="B52" t="s">
        <v>30</v>
      </c>
      <c r="D52">
        <v>0.05</v>
      </c>
      <c r="E52" s="7">
        <v>0.59</v>
      </c>
      <c r="F52">
        <v>7.0000000000000007E-2</v>
      </c>
      <c r="G52" s="7">
        <v>0.52</v>
      </c>
    </row>
    <row r="53" spans="2:7" x14ac:dyDescent="0.25">
      <c r="B53" t="s">
        <v>31</v>
      </c>
      <c r="D53">
        <v>7.0000000000000007E-2</v>
      </c>
      <c r="E53" s="7">
        <v>0.56000000000000005</v>
      </c>
      <c r="F53">
        <v>0.12</v>
      </c>
      <c r="G53" s="7">
        <v>0.47</v>
      </c>
    </row>
    <row r="54" spans="2:7" x14ac:dyDescent="0.25">
      <c r="B54" t="s">
        <v>32</v>
      </c>
      <c r="D54">
        <v>0.2</v>
      </c>
      <c r="E54" s="7">
        <v>0.5</v>
      </c>
      <c r="F54">
        <v>0.16</v>
      </c>
      <c r="G54" s="7">
        <v>0.48</v>
      </c>
    </row>
    <row r="55" spans="2:7" ht="15.75" thickBot="1" x14ac:dyDescent="0.3">
      <c r="B55" t="s">
        <v>33</v>
      </c>
      <c r="D55">
        <v>0.33</v>
      </c>
      <c r="E55" s="8">
        <v>0.45</v>
      </c>
      <c r="F55">
        <v>0.3</v>
      </c>
      <c r="G55" s="8">
        <v>0.43</v>
      </c>
    </row>
    <row r="58" spans="2:7" x14ac:dyDescent="0.25">
      <c r="C58" s="5" t="s">
        <v>77</v>
      </c>
      <c r="D58" s="5"/>
    </row>
    <row r="59" spans="2:7" x14ac:dyDescent="0.25">
      <c r="C59" s="5"/>
      <c r="D59" s="5"/>
    </row>
    <row r="60" spans="2:7" x14ac:dyDescent="0.25">
      <c r="B60" t="s">
        <v>48</v>
      </c>
      <c r="E60" t="s">
        <v>49</v>
      </c>
    </row>
    <row r="61" spans="2:7" x14ac:dyDescent="0.25">
      <c r="B61" t="s">
        <v>79</v>
      </c>
    </row>
    <row r="62" spans="2:7" x14ac:dyDescent="0.25">
      <c r="B62" t="s">
        <v>50</v>
      </c>
      <c r="C62">
        <v>0.52100000000000002</v>
      </c>
      <c r="E62" t="s">
        <v>51</v>
      </c>
      <c r="F62">
        <v>0.75800000000000001</v>
      </c>
    </row>
    <row r="63" spans="2:7" x14ac:dyDescent="0.25">
      <c r="B63" t="s">
        <v>52</v>
      </c>
      <c r="C63">
        <v>0.89200000000000002</v>
      </c>
      <c r="E63" t="s">
        <v>53</v>
      </c>
      <c r="F63">
        <v>0.748</v>
      </c>
    </row>
    <row r="64" spans="2:7" x14ac:dyDescent="0.25">
      <c r="B64" t="s">
        <v>54</v>
      </c>
      <c r="C64">
        <v>0.58699999999999997</v>
      </c>
      <c r="E64" t="s">
        <v>55</v>
      </c>
      <c r="F64">
        <v>0.70399999999999996</v>
      </c>
    </row>
    <row r="65" spans="2:6" x14ac:dyDescent="0.25">
      <c r="B65" t="s">
        <v>56</v>
      </c>
      <c r="C65">
        <v>0.54800000000000004</v>
      </c>
      <c r="E65" t="s">
        <v>57</v>
      </c>
      <c r="F65">
        <v>0.53700000000000003</v>
      </c>
    </row>
    <row r="66" spans="2:6" x14ac:dyDescent="0.25">
      <c r="B66" t="s">
        <v>58</v>
      </c>
      <c r="C66">
        <v>0.85299999999999998</v>
      </c>
      <c r="E66" t="s">
        <v>59</v>
      </c>
      <c r="F66">
        <v>0.51300000000000001</v>
      </c>
    </row>
    <row r="67" spans="2:6" x14ac:dyDescent="0.25">
      <c r="B67" t="s">
        <v>74</v>
      </c>
      <c r="C67">
        <v>0.72499999999999998</v>
      </c>
      <c r="E67" t="s">
        <v>60</v>
      </c>
      <c r="F67">
        <v>0.46700000000000003</v>
      </c>
    </row>
    <row r="68" spans="2:6" x14ac:dyDescent="0.25">
      <c r="B68" t="s">
        <v>78</v>
      </c>
      <c r="C68">
        <v>0.54300000000000004</v>
      </c>
      <c r="E68" t="s">
        <v>61</v>
      </c>
      <c r="F68">
        <v>0.46200000000000002</v>
      </c>
    </row>
    <row r="69" spans="2:6" x14ac:dyDescent="0.25">
      <c r="B69" t="s">
        <v>80</v>
      </c>
    </row>
    <row r="70" spans="2:6" x14ac:dyDescent="0.25">
      <c r="B70" t="s">
        <v>62</v>
      </c>
      <c r="C70">
        <v>0.57499999999999996</v>
      </c>
      <c r="E70" t="s">
        <v>63</v>
      </c>
      <c r="F70">
        <v>0.69899999999999995</v>
      </c>
    </row>
    <row r="71" spans="2:6" x14ac:dyDescent="0.25">
      <c r="B71" t="s">
        <v>64</v>
      </c>
      <c r="C71">
        <v>0.58699999999999997</v>
      </c>
      <c r="E71" t="s">
        <v>65</v>
      </c>
      <c r="F71">
        <v>0.625</v>
      </c>
    </row>
    <row r="72" spans="2:6" x14ac:dyDescent="0.25">
      <c r="B72" t="s">
        <v>66</v>
      </c>
      <c r="C72">
        <v>0.48399999999999999</v>
      </c>
      <c r="E72" t="s">
        <v>67</v>
      </c>
      <c r="F72">
        <v>0.60299999999999998</v>
      </c>
    </row>
    <row r="73" spans="2:6" x14ac:dyDescent="0.25">
      <c r="B73" t="s">
        <v>68</v>
      </c>
      <c r="C73">
        <v>0.63800000000000001</v>
      </c>
      <c r="E73" t="s">
        <v>69</v>
      </c>
      <c r="F73">
        <v>0.55900000000000005</v>
      </c>
    </row>
    <row r="74" spans="2:6" x14ac:dyDescent="0.25">
      <c r="B74" t="s">
        <v>70</v>
      </c>
      <c r="C74">
        <v>0.79200000000000004</v>
      </c>
      <c r="E74" t="s">
        <v>71</v>
      </c>
      <c r="F74">
        <v>0.51600000000000001</v>
      </c>
    </row>
    <row r="75" spans="2:6" x14ac:dyDescent="0.25">
      <c r="B75" t="s">
        <v>72</v>
      </c>
      <c r="C75">
        <v>0.58699999999999997</v>
      </c>
      <c r="E75" t="s">
        <v>73</v>
      </c>
      <c r="F75">
        <v>0.49399999999999999</v>
      </c>
    </row>
    <row r="76" spans="2:6" x14ac:dyDescent="0.25">
      <c r="B76" t="s">
        <v>74</v>
      </c>
      <c r="C76">
        <v>0.69499999999999995</v>
      </c>
      <c r="E76" t="s">
        <v>75</v>
      </c>
      <c r="F76">
        <v>0.46400000000000002</v>
      </c>
    </row>
    <row r="78" spans="2:6" x14ac:dyDescent="0.25">
      <c r="C78" s="5" t="s">
        <v>34</v>
      </c>
    </row>
    <row r="79" spans="2:6" x14ac:dyDescent="0.25">
      <c r="B79" t="s">
        <v>14</v>
      </c>
      <c r="C79" t="s">
        <v>35</v>
      </c>
    </row>
    <row r="80" spans="2:6" x14ac:dyDescent="0.25">
      <c r="B80" t="s">
        <v>15</v>
      </c>
      <c r="C80" t="s">
        <v>36</v>
      </c>
    </row>
    <row r="81" spans="2:3" x14ac:dyDescent="0.25">
      <c r="B81" t="s">
        <v>37</v>
      </c>
      <c r="C81" t="s">
        <v>38</v>
      </c>
    </row>
    <row r="82" spans="2:3" x14ac:dyDescent="0.25">
      <c r="B82" t="s">
        <v>0</v>
      </c>
      <c r="C82" t="s">
        <v>39</v>
      </c>
    </row>
    <row r="83" spans="2:3" x14ac:dyDescent="0.25">
      <c r="B83" t="s">
        <v>1</v>
      </c>
      <c r="C83" t="s">
        <v>40</v>
      </c>
    </row>
    <row r="84" spans="2:3" x14ac:dyDescent="0.25">
      <c r="B84" t="s">
        <v>2</v>
      </c>
      <c r="C84" t="s">
        <v>41</v>
      </c>
    </row>
    <row r="85" spans="2:3" x14ac:dyDescent="0.25">
      <c r="B85" t="s">
        <v>42</v>
      </c>
      <c r="C85" t="s">
        <v>43</v>
      </c>
    </row>
    <row r="86" spans="2:3" x14ac:dyDescent="0.25">
      <c r="B86" t="s">
        <v>44</v>
      </c>
      <c r="C86" t="s">
        <v>45</v>
      </c>
    </row>
    <row r="87" spans="2:3" x14ac:dyDescent="0.25">
      <c r="B87" t="s">
        <v>16</v>
      </c>
      <c r="C87" t="s">
        <v>46</v>
      </c>
    </row>
    <row r="88" spans="2:3" x14ac:dyDescent="0.25">
      <c r="B88" t="s">
        <v>17</v>
      </c>
      <c r="C88" t="s">
        <v>47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2018-11-10T07:26:01Z</dcterms:created>
  <dcterms:modified xsi:type="dcterms:W3CDTF">2018-11-13T12:00:22Z</dcterms:modified>
</cp:coreProperties>
</file>