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65" windowWidth="28800" windowHeight="17535" tabRatio="915" firstSheet="1" activeTab="8"/>
  </bookViews>
  <sheets>
    <sheet name="Diseases included in the study" sheetId="29" r:id="rId1"/>
    <sheet name="Countries included in the study" sheetId="30" r:id="rId2"/>
    <sheet name="Fig 2a  %pubs, %pop, %DALYs" sheetId="3" r:id="rId3"/>
    <sheet name="Fig 3 DALYs per disease type" sheetId="32" r:id="rId4"/>
    <sheet name="Fig 4 % pubs by income, disease" sheetId="11" r:id="rId5"/>
    <sheet name="Fig 5 DALYs per disease type" sheetId="33" r:id="rId6"/>
    <sheet name="Fig 6 Q1, cits per disease type" sheetId="6" r:id="rId7"/>
    <sheet name="Fig 7 Q1 cits intl collab" sheetId="24" r:id="rId8"/>
    <sheet name="Fig S1" sheetId="36" r:id="rId9"/>
    <sheet name="Fig S2" sheetId="37" r:id="rId10"/>
    <sheet name="Fig S3" sheetId="38" r:id="rId11"/>
    <sheet name="Fig S4" sheetId="40" r:id="rId12"/>
    <sheet name="Fig S5" sheetId="25" r:id="rId13"/>
    <sheet name="Fig S6" sheetId="41" r:id="rId14"/>
    <sheet name="Fig S7" sheetId="42" r:id="rId15"/>
    <sheet name="Fig S8" sheetId="4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6" l="1"/>
  <c r="C8" i="36"/>
  <c r="C9" i="36"/>
  <c r="E14" i="6" l="1"/>
  <c r="F11" i="6"/>
  <c r="F9" i="6"/>
  <c r="D14" i="6"/>
  <c r="C11" i="33"/>
  <c r="D11" i="33"/>
  <c r="E11" i="33"/>
  <c r="B11" i="33"/>
  <c r="B40" i="11"/>
  <c r="C40" i="11"/>
  <c r="D40" i="11"/>
  <c r="E40" i="11"/>
  <c r="B41" i="11"/>
  <c r="C41" i="11"/>
  <c r="D41" i="11"/>
  <c r="E41" i="11"/>
  <c r="B42" i="11"/>
  <c r="C42" i="11"/>
  <c r="D42" i="11"/>
  <c r="E42" i="11"/>
  <c r="B43" i="11"/>
  <c r="C43" i="11"/>
  <c r="D43" i="11"/>
  <c r="E43" i="11"/>
  <c r="C39" i="11"/>
  <c r="D39" i="11"/>
  <c r="E39" i="11"/>
  <c r="B39" i="11"/>
  <c r="D7" i="32"/>
  <c r="B9" i="3"/>
  <c r="K96" i="29"/>
  <c r="K116" i="29"/>
  <c r="K84" i="29"/>
  <c r="K82" i="29"/>
  <c r="K68" i="29"/>
  <c r="K50" i="29"/>
  <c r="K110" i="29"/>
  <c r="K117" i="29"/>
  <c r="K121" i="29"/>
  <c r="K130" i="29"/>
  <c r="K139" i="29"/>
  <c r="K137" i="29"/>
  <c r="K113" i="29"/>
  <c r="K107" i="29"/>
  <c r="K103" i="29"/>
  <c r="K99" i="29"/>
  <c r="K131" i="29"/>
  <c r="K136" i="29"/>
  <c r="K128" i="29"/>
  <c r="K109" i="29"/>
  <c r="K135" i="29"/>
  <c r="K133" i="29"/>
  <c r="K140" i="29"/>
  <c r="K129" i="29"/>
  <c r="K122" i="29"/>
  <c r="K111" i="29"/>
  <c r="K132" i="29"/>
  <c r="K123" i="29"/>
  <c r="K125" i="29"/>
  <c r="K120" i="29"/>
  <c r="K134" i="29"/>
  <c r="K138" i="29"/>
  <c r="K127" i="29"/>
  <c r="K108" i="29"/>
  <c r="K124" i="29"/>
  <c r="K100" i="29"/>
  <c r="K45" i="29"/>
  <c r="K81" i="29"/>
  <c r="K115" i="29"/>
  <c r="K104" i="29"/>
  <c r="K112" i="29"/>
  <c r="K119" i="29"/>
  <c r="K114" i="29"/>
  <c r="K88" i="29"/>
  <c r="K126" i="29"/>
  <c r="K90" i="29"/>
  <c r="K66" i="29"/>
  <c r="K95" i="29"/>
  <c r="K63" i="29"/>
  <c r="K56" i="29"/>
  <c r="K18" i="29"/>
  <c r="K72" i="29"/>
  <c r="K12" i="29"/>
  <c r="K22" i="29"/>
  <c r="K14" i="29"/>
  <c r="K29" i="29"/>
  <c r="K89" i="29"/>
  <c r="K23" i="29"/>
  <c r="K25" i="29"/>
  <c r="K13" i="29"/>
  <c r="K54" i="29"/>
  <c r="K19" i="29"/>
  <c r="K15" i="29"/>
  <c r="K32" i="29"/>
  <c r="K36" i="29"/>
  <c r="K40" i="29"/>
  <c r="K35" i="29"/>
  <c r="K7" i="29"/>
  <c r="K64" i="29"/>
  <c r="K28" i="29"/>
  <c r="K11" i="29"/>
  <c r="K44" i="29"/>
  <c r="K53" i="29"/>
  <c r="K86" i="29"/>
  <c r="K106" i="29"/>
  <c r="K51" i="29"/>
  <c r="K48" i="29"/>
  <c r="K42" i="29"/>
  <c r="K46" i="29"/>
  <c r="K41" i="29"/>
  <c r="K31" i="29"/>
  <c r="K9" i="29"/>
  <c r="K34" i="29"/>
  <c r="K30" i="29"/>
  <c r="K38" i="29"/>
  <c r="K16" i="29"/>
  <c r="K62" i="29"/>
  <c r="K59" i="29"/>
  <c r="K70" i="29"/>
  <c r="K80" i="29"/>
  <c r="K17" i="29"/>
  <c r="K8" i="29"/>
  <c r="K85" i="29"/>
  <c r="K10" i="29"/>
  <c r="K47" i="29"/>
  <c r="K52" i="29"/>
  <c r="K76" i="29"/>
  <c r="K98" i="29"/>
  <c r="K92" i="29"/>
  <c r="K65" i="29"/>
  <c r="K101" i="29"/>
  <c r="K78" i="29"/>
  <c r="K58" i="29"/>
  <c r="K79" i="29"/>
  <c r="K55" i="29"/>
  <c r="K69" i="29"/>
  <c r="K75" i="29"/>
  <c r="K87" i="29"/>
  <c r="K74" i="29"/>
  <c r="K105" i="29"/>
  <c r="K93" i="29"/>
  <c r="K91" i="29"/>
  <c r="K24" i="29"/>
  <c r="K57" i="29"/>
  <c r="K60" i="29"/>
  <c r="K67" i="29"/>
  <c r="K21" i="29"/>
  <c r="K77" i="29"/>
  <c r="K94" i="29"/>
  <c r="K61" i="29"/>
  <c r="K73" i="29"/>
  <c r="K27" i="29"/>
  <c r="K39" i="29"/>
  <c r="K26" i="29"/>
  <c r="K33" i="29"/>
  <c r="K102" i="29"/>
  <c r="K83" i="29"/>
  <c r="K71" i="29"/>
  <c r="K97" i="29"/>
  <c r="K37" i="29"/>
  <c r="K43" i="29"/>
  <c r="K20" i="29"/>
  <c r="K49" i="29"/>
  <c r="K118" i="29"/>
  <c r="F12" i="6" l="1"/>
  <c r="F13" i="6"/>
  <c r="F14" i="6"/>
  <c r="F10" i="6"/>
  <c r="E6" i="32"/>
  <c r="E7" i="32"/>
  <c r="E8" i="32"/>
  <c r="E9" i="32"/>
  <c r="E5" i="32"/>
  <c r="D9" i="32" l="1"/>
  <c r="D8" i="32"/>
  <c r="D6" i="32"/>
  <c r="D5" i="32"/>
  <c r="C14" i="6" l="1"/>
  <c r="C9" i="3" l="1"/>
  <c r="D9" i="3"/>
</calcChain>
</file>

<file path=xl/sharedStrings.xml><?xml version="1.0" encoding="utf-8"?>
<sst xmlns="http://schemas.openxmlformats.org/spreadsheetml/2006/main" count="1399" uniqueCount="717">
  <si>
    <t>Low</t>
  </si>
  <si>
    <t>Upper middle</t>
  </si>
  <si>
    <t>High</t>
  </si>
  <si>
    <t>Lower middle</t>
  </si>
  <si>
    <t>type</t>
  </si>
  <si>
    <t>na</t>
  </si>
  <si>
    <t>income_level</t>
  </si>
  <si>
    <t>Disease type</t>
  </si>
  <si>
    <t>Q1</t>
  </si>
  <si>
    <t>total</t>
  </si>
  <si>
    <t>Publications</t>
  </si>
  <si>
    <t>Publications relative a WHO diseases</t>
  </si>
  <si>
    <t>All_pubs</t>
  </si>
  <si>
    <t>%</t>
  </si>
  <si>
    <t>P_Q1</t>
  </si>
  <si>
    <t xml:space="preserve">High </t>
  </si>
  <si>
    <t xml:space="preserve">Low </t>
  </si>
  <si>
    <t xml:space="preserve">Lower middle </t>
  </si>
  <si>
    <t xml:space="preserve">Upper middle </t>
  </si>
  <si>
    <t>Low income</t>
  </si>
  <si>
    <t>Lower middle income</t>
  </si>
  <si>
    <t>Upper middle income</t>
  </si>
  <si>
    <t>High income</t>
  </si>
  <si>
    <t>Acute hepatitis A</t>
  </si>
  <si>
    <t>Acute hepatitis B</t>
  </si>
  <si>
    <t>Acute hepatitis C</t>
  </si>
  <si>
    <t>Acute hepatitis E</t>
  </si>
  <si>
    <t>African Trypanosomiasis</t>
  </si>
  <si>
    <t>Alcohol use disorders</t>
  </si>
  <si>
    <t>Alzheimer's disease and other dementias</t>
  </si>
  <si>
    <t>Amphetamine use disorders</t>
  </si>
  <si>
    <t>Anxiety disorders</t>
  </si>
  <si>
    <t>Appendicitis</t>
  </si>
  <si>
    <t>Ascariasis</t>
  </si>
  <si>
    <t>Asthma</t>
  </si>
  <si>
    <t>Attention deficit/hyperactivity syndrome</t>
  </si>
  <si>
    <t>Autism and Asperger syndrome</t>
  </si>
  <si>
    <t>Back and neck pain</t>
  </si>
  <si>
    <t>Benign prostatic hyperplasia</t>
  </si>
  <si>
    <t>Bipolar disorder</t>
  </si>
  <si>
    <t>Birth asphyxia and birth trauma</t>
  </si>
  <si>
    <t>Bladder cancer</t>
  </si>
  <si>
    <t>Brain and nervous system cancers</t>
  </si>
  <si>
    <t>Breast cancer</t>
  </si>
  <si>
    <t>Cannabis use disorders</t>
  </si>
  <si>
    <t>Cataracts</t>
  </si>
  <si>
    <t>Cervix uteri cancer</t>
  </si>
  <si>
    <t>Chagas disease</t>
  </si>
  <si>
    <t>Chlamydia</t>
  </si>
  <si>
    <t>Chronic obstructive pulmonary disease</t>
  </si>
  <si>
    <t>Cirrhosis of the liver</t>
  </si>
  <si>
    <t>Cleft lip and cleft palate</t>
  </si>
  <si>
    <t>Cocaine use disorders</t>
  </si>
  <si>
    <t>Colon and rectum cancers</t>
  </si>
  <si>
    <t>Conduct disorder</t>
  </si>
  <si>
    <t>Congenital heart anomalies</t>
  </si>
  <si>
    <t>Corpus uteri cancer</t>
  </si>
  <si>
    <t>Cysticercosis</t>
  </si>
  <si>
    <t>Dengue</t>
  </si>
  <si>
    <t>Dental caries</t>
  </si>
  <si>
    <t>Diabetes mellitus</t>
  </si>
  <si>
    <t>Diarrhoeal diseases</t>
  </si>
  <si>
    <t>Diphtheria</t>
  </si>
  <si>
    <t>Down's syndrome</t>
  </si>
  <si>
    <t>Dysthymia</t>
  </si>
  <si>
    <t>Eating disorders</t>
  </si>
  <si>
    <t>Echinococcosis</t>
  </si>
  <si>
    <t>Edentulism</t>
  </si>
  <si>
    <t>Encephalitis</t>
  </si>
  <si>
    <t>Epilepsy</t>
  </si>
  <si>
    <t>Food-bourne trematodes</t>
  </si>
  <si>
    <t>Gallbladder and biliary diseases</t>
  </si>
  <si>
    <t>Gallbladder and biliary tract cancer</t>
  </si>
  <si>
    <t>Gastritis and duodenitis</t>
  </si>
  <si>
    <t>Genital herpes</t>
  </si>
  <si>
    <t>Glaucoma</t>
  </si>
  <si>
    <t>Gonorrhoea</t>
  </si>
  <si>
    <t>Gout</t>
  </si>
  <si>
    <t>Gynecological diseases</t>
  </si>
  <si>
    <t>HIV/AIDS</t>
  </si>
  <si>
    <t>Hodgkin lymphoma</t>
  </si>
  <si>
    <t>Hookworm disease</t>
  </si>
  <si>
    <t>Hypertensive heart disease</t>
  </si>
  <si>
    <t>Idiopathic intellectual disability</t>
  </si>
  <si>
    <t>Infertility</t>
  </si>
  <si>
    <t>Inflammatory bowel disease</t>
  </si>
  <si>
    <t>Iodine deficiency</t>
  </si>
  <si>
    <t>Iron-deficiency anaemia</t>
  </si>
  <si>
    <t>Ischaemic heart disease</t>
  </si>
  <si>
    <t>Kidney diseases</t>
  </si>
  <si>
    <t>Larynx cancer</t>
  </si>
  <si>
    <t>Leishmaniasis</t>
  </si>
  <si>
    <t>Leprosy</t>
  </si>
  <si>
    <t>Leukaemia</t>
  </si>
  <si>
    <t>Lip and oral cavity</t>
  </si>
  <si>
    <t>Liver cancer</t>
  </si>
  <si>
    <t>Lower respiratory infections</t>
  </si>
  <si>
    <t>lymphatic filariasis</t>
  </si>
  <si>
    <t>Macular degeneration</t>
  </si>
  <si>
    <t>Major depressive disorder</t>
  </si>
  <si>
    <t>Malaria</t>
  </si>
  <si>
    <t>Maternal conditions</t>
  </si>
  <si>
    <t>Measles</t>
  </si>
  <si>
    <t>Melanoma and other skin cancers</t>
  </si>
  <si>
    <t>Meningitis</t>
  </si>
  <si>
    <t>Mesothelioma</t>
  </si>
  <si>
    <t>Migraine</t>
  </si>
  <si>
    <t>Multiple sclerosis</t>
  </si>
  <si>
    <t>Nasopharynx</t>
  </si>
  <si>
    <t>Neonatal sepsis and infections</t>
  </si>
  <si>
    <t>Neural tube defects</t>
  </si>
  <si>
    <t>Non-Hodgkin lymphoma</t>
  </si>
  <si>
    <t>Non-migraine headache</t>
  </si>
  <si>
    <t>Oesophagus cancer</t>
  </si>
  <si>
    <t>Onchocerciasis</t>
  </si>
  <si>
    <t>Opioid use disorders</t>
  </si>
  <si>
    <t>Osteoarthritis</t>
  </si>
  <si>
    <t>Otitis media</t>
  </si>
  <si>
    <t>Ovary cancer</t>
  </si>
  <si>
    <t>Pancreas cancer</t>
  </si>
  <si>
    <t>Pancreatitis</t>
  </si>
  <si>
    <t>Paralytic ileus and intestinal obstruction</t>
  </si>
  <si>
    <t>Parkinson's disease</t>
  </si>
  <si>
    <t>Peptic ulcer disease</t>
  </si>
  <si>
    <t>Periodontal Diseases</t>
  </si>
  <si>
    <t>Preterm birth complications</t>
  </si>
  <si>
    <t>Prostate cancer</t>
  </si>
  <si>
    <t>Protein-energy malnutrition</t>
  </si>
  <si>
    <t>Rabies</t>
  </si>
  <si>
    <t>Rheumatic heart disease</t>
  </si>
  <si>
    <t>Rheumatoid arthritis</t>
  </si>
  <si>
    <t>Schistosomiasis</t>
  </si>
  <si>
    <t>Schizophrenia</t>
  </si>
  <si>
    <t>Sickle Cell disorders and trait</t>
  </si>
  <si>
    <t>Skin diseases</t>
  </si>
  <si>
    <t>Stomach cancer</t>
  </si>
  <si>
    <t>Stroke</t>
  </si>
  <si>
    <t>Sudden infant death syndrome</t>
  </si>
  <si>
    <t>Syphilis</t>
  </si>
  <si>
    <t>Testicular cancer</t>
  </si>
  <si>
    <t>Tetanus</t>
  </si>
  <si>
    <t>Thalassaemias</t>
  </si>
  <si>
    <t>Thyroid cancer</t>
  </si>
  <si>
    <t>Trachoma</t>
  </si>
  <si>
    <t>Trichomoniasis</t>
  </si>
  <si>
    <t>Trichuriasis</t>
  </si>
  <si>
    <t>Tuberculosis</t>
  </si>
  <si>
    <t>Uncorrected refractive errors</t>
  </si>
  <si>
    <t>Upper respiratory infections</t>
  </si>
  <si>
    <t>Urolithiasis</t>
  </si>
  <si>
    <t>Vitamin A deficiency</t>
  </si>
  <si>
    <t>Whooping cough</t>
  </si>
  <si>
    <t>Yellow fever</t>
  </si>
  <si>
    <t>STP</t>
  </si>
  <si>
    <t>LCA</t>
  </si>
  <si>
    <t>CPV</t>
  </si>
  <si>
    <t>ATG</t>
  </si>
  <si>
    <t>SUR</t>
  </si>
  <si>
    <t>PRK</t>
  </si>
  <si>
    <t>LBR</t>
  </si>
  <si>
    <t>BLZ</t>
  </si>
  <si>
    <t>MRT</t>
  </si>
  <si>
    <t>FSM</t>
  </si>
  <si>
    <t>BDI</t>
  </si>
  <si>
    <t>GNQ</t>
  </si>
  <si>
    <t>SOM</t>
  </si>
  <si>
    <t>MDV</t>
  </si>
  <si>
    <t>TCD</t>
  </si>
  <si>
    <t>HND</t>
  </si>
  <si>
    <t>ARM</t>
  </si>
  <si>
    <t>DOM</t>
  </si>
  <si>
    <t>TGO</t>
  </si>
  <si>
    <t>IRQ</t>
  </si>
  <si>
    <t>NAM</t>
  </si>
  <si>
    <t>BTN</t>
  </si>
  <si>
    <t>ARE</t>
  </si>
  <si>
    <t>RWA</t>
  </si>
  <si>
    <t>GUY</t>
  </si>
  <si>
    <t>MDA</t>
  </si>
  <si>
    <t>ERI</t>
  </si>
  <si>
    <t>LAO</t>
  </si>
  <si>
    <t>PNG</t>
  </si>
  <si>
    <t>MLT</t>
  </si>
  <si>
    <t>AZE</t>
  </si>
  <si>
    <t>PER</t>
  </si>
  <si>
    <t>BHR</t>
  </si>
  <si>
    <t>KGZ</t>
  </si>
  <si>
    <t>ALB</t>
  </si>
  <si>
    <t>SYR</t>
  </si>
  <si>
    <t>LKA</t>
  </si>
  <si>
    <t>GAB</t>
  </si>
  <si>
    <t>PAN</t>
  </si>
  <si>
    <t>LBY</t>
  </si>
  <si>
    <t>DJI</t>
  </si>
  <si>
    <t>CIV</t>
  </si>
  <si>
    <t>GMB</t>
  </si>
  <si>
    <t>FJI</t>
  </si>
  <si>
    <t>CAF</t>
  </si>
  <si>
    <t>CMR</t>
  </si>
  <si>
    <t>CYP</t>
  </si>
  <si>
    <t>GEO</t>
  </si>
  <si>
    <t>SDN</t>
  </si>
  <si>
    <t>BRN</t>
  </si>
  <si>
    <t>JOR</t>
  </si>
  <si>
    <t>VNM</t>
  </si>
  <si>
    <t>KWT</t>
  </si>
  <si>
    <t>VEN</t>
  </si>
  <si>
    <t>AGO</t>
  </si>
  <si>
    <t>COL</t>
  </si>
  <si>
    <t>QAT</t>
  </si>
  <si>
    <t>IDN</t>
  </si>
  <si>
    <t>KHM</t>
  </si>
  <si>
    <t>GTM</t>
  </si>
  <si>
    <t>MUS</t>
  </si>
  <si>
    <t>URY</t>
  </si>
  <si>
    <t>LBN</t>
  </si>
  <si>
    <t>ECU</t>
  </si>
  <si>
    <t>MAR</t>
  </si>
  <si>
    <t>ZWE</t>
  </si>
  <si>
    <t>RUS</t>
  </si>
  <si>
    <t>MMR</t>
  </si>
  <si>
    <t>DZA</t>
  </si>
  <si>
    <t>BIH</t>
  </si>
  <si>
    <t>SAU</t>
  </si>
  <si>
    <t>MLI</t>
  </si>
  <si>
    <t>BGR</t>
  </si>
  <si>
    <t>PRY</t>
  </si>
  <si>
    <t>BRA</t>
  </si>
  <si>
    <t>LUX</t>
  </si>
  <si>
    <t>BOL</t>
  </si>
  <si>
    <t>POL</t>
  </si>
  <si>
    <t>EST</t>
  </si>
  <si>
    <t>ARG</t>
  </si>
  <si>
    <t>JAM</t>
  </si>
  <si>
    <t>HRV</t>
  </si>
  <si>
    <t>CHE</t>
  </si>
  <si>
    <t>UZB</t>
  </si>
  <si>
    <t>YEM</t>
  </si>
  <si>
    <t>SWZ</t>
  </si>
  <si>
    <t>LTU</t>
  </si>
  <si>
    <t>BGD</t>
  </si>
  <si>
    <t>CRI</t>
  </si>
  <si>
    <t>KEN</t>
  </si>
  <si>
    <t>BLR</t>
  </si>
  <si>
    <t>SVN</t>
  </si>
  <si>
    <t>HUN</t>
  </si>
  <si>
    <t>ESP</t>
  </si>
  <si>
    <t>BFA</t>
  </si>
  <si>
    <t>SLB</t>
  </si>
  <si>
    <t>PRT</t>
  </si>
  <si>
    <t>TUN</t>
  </si>
  <si>
    <t>LSO</t>
  </si>
  <si>
    <t>NER</t>
  </si>
  <si>
    <t>MNE</t>
  </si>
  <si>
    <t>ISL</t>
  </si>
  <si>
    <t>PHL</t>
  </si>
  <si>
    <t>TTO</t>
  </si>
  <si>
    <t>GRD</t>
  </si>
  <si>
    <t>MYS</t>
  </si>
  <si>
    <t>IRN</t>
  </si>
  <si>
    <t>COD</t>
  </si>
  <si>
    <t>SVK</t>
  </si>
  <si>
    <t>LVA</t>
  </si>
  <si>
    <t>TUR</t>
  </si>
  <si>
    <t>IND</t>
  </si>
  <si>
    <t>CUB</t>
  </si>
  <si>
    <t>ZAF</t>
  </si>
  <si>
    <t>BRB</t>
  </si>
  <si>
    <t>ROU</t>
  </si>
  <si>
    <t>OMN</t>
  </si>
  <si>
    <t>THA</t>
  </si>
  <si>
    <t>BWA</t>
  </si>
  <si>
    <t>ISR</t>
  </si>
  <si>
    <t>NPL</t>
  </si>
  <si>
    <t>GIN</t>
  </si>
  <si>
    <t>AUT</t>
  </si>
  <si>
    <t>SYC</t>
  </si>
  <si>
    <t>TZA</t>
  </si>
  <si>
    <t>NOR</t>
  </si>
  <si>
    <t>GRC</t>
  </si>
  <si>
    <t>GHA</t>
  </si>
  <si>
    <t>NLD</t>
  </si>
  <si>
    <t>DNK</t>
  </si>
  <si>
    <t>MOZ</t>
  </si>
  <si>
    <t>PAK</t>
  </si>
  <si>
    <t>MWI</t>
  </si>
  <si>
    <t>SRB</t>
  </si>
  <si>
    <t>SGP</t>
  </si>
  <si>
    <t>SEN</t>
  </si>
  <si>
    <t>USA</t>
  </si>
  <si>
    <t>MKD</t>
  </si>
  <si>
    <t>ITA</t>
  </si>
  <si>
    <t>FIN</t>
  </si>
  <si>
    <t>GBR</t>
  </si>
  <si>
    <t>UKR</t>
  </si>
  <si>
    <t>CZE</t>
  </si>
  <si>
    <t>EGY</t>
  </si>
  <si>
    <t>NZL</t>
  </si>
  <si>
    <t>IRL</t>
  </si>
  <si>
    <t>UGA</t>
  </si>
  <si>
    <t>MEX</t>
  </si>
  <si>
    <t>CHN</t>
  </si>
  <si>
    <t>SWE</t>
  </si>
  <si>
    <t>BEL</t>
  </si>
  <si>
    <t>FRA</t>
  </si>
  <si>
    <t>NGA</t>
  </si>
  <si>
    <t>KAZ</t>
  </si>
  <si>
    <t>HTI</t>
  </si>
  <si>
    <t>COG</t>
  </si>
  <si>
    <t>AUS</t>
  </si>
  <si>
    <t>ZMB</t>
  </si>
  <si>
    <t>SLV</t>
  </si>
  <si>
    <t>CAN</t>
  </si>
  <si>
    <t>VUT</t>
  </si>
  <si>
    <t>BHS</t>
  </si>
  <si>
    <t>GNB</t>
  </si>
  <si>
    <t>CHL</t>
  </si>
  <si>
    <t>DEU</t>
  </si>
  <si>
    <t>BEN</t>
  </si>
  <si>
    <t>ETH</t>
  </si>
  <si>
    <t>MDG</t>
  </si>
  <si>
    <t>KOR</t>
  </si>
  <si>
    <t>JPN</t>
  </si>
  <si>
    <t>NIC</t>
  </si>
  <si>
    <t>AFG</t>
  </si>
  <si>
    <t>MNG</t>
  </si>
  <si>
    <t>TJK</t>
  </si>
  <si>
    <t>SLE</t>
  </si>
  <si>
    <t>KIR</t>
  </si>
  <si>
    <t>TON</t>
  </si>
  <si>
    <t>COM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</si>
  <si>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</si>
  <si>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</si>
  <si>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</si>
  <si>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</si>
  <si>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</si>
  <si>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</si>
  <si>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</si>
  <si>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</si>
  <si>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</si>
  <si>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</si>
  <si>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</si>
  <si>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</si>
  <si>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</si>
  <si>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</si>
  <si>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</si>
  <si>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</si>
  <si>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</si>
  <si>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</si>
  <si>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</si>
  <si>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</si>
  <si>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</si>
  <si>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</si>
  <si>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</si>
  <si>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</si>
  <si>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</si>
  <si>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</si>
  <si>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</si>
  <si>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</si>
  <si>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</si>
  <si>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</si>
  <si>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</si>
  <si>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</si>
  <si>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</si>
  <si>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</si>
  <si>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</si>
  <si>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</si>
  <si>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</si>
  <si>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</si>
  <si>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</si>
  <si>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</si>
  <si>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</si>
  <si>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</si>
  <si>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</si>
  <si>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</si>
  <si>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</si>
  <si>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</si>
  <si>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</si>
  <si>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</si>
  <si>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</si>
  <si>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</si>
  <si>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</si>
  <si>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</si>
  <si>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</si>
  <si>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</si>
  <si>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</si>
  <si>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</si>
  <si>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</si>
  <si>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</si>
  <si>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</si>
  <si>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</si>
  <si>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</si>
  <si>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</si>
  <si>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</si>
  <si>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</si>
  <si>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</si>
  <si>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</si>
  <si>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</si>
  <si>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</si>
  <si>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</si>
  <si>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</si>
  <si>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</si>
  <si>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</si>
  <si>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</si>
  <si>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</si>
  <si>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</si>
  <si>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</si>
  <si>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</si>
  <si>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</si>
  <si>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</si>
  <si>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</si>
  <si>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</si>
  <si>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</si>
  <si>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</si>
  <si>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</si>
  <si>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</si>
  <si>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</si>
  <si>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</si>
  <si>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</si>
  <si>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</si>
  <si>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</si>
  <si>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</si>
  <si>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</si>
  <si>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</si>
  <si>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</si>
  <si>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</si>
  <si>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</si>
  <si>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</si>
  <si>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</si>
  <si>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</si>
  <si>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</si>
  <si>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</si>
  <si>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</si>
  <si>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</si>
  <si>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</si>
  <si>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</si>
  <si>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</si>
  <si>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</si>
  <si>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</si>
  <si>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</si>
  <si>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</si>
  <si>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</si>
  <si>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</si>
  <si>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</si>
  <si>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</si>
  <si>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</si>
  <si>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</si>
  <si>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</si>
  <si>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</si>
  <si>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</si>
  <si>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</si>
  <si>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</si>
  <si>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</si>
  <si>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</si>
  <si>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</si>
  <si>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</si>
  <si>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</si>
  <si>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</si>
  <si>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</si>
  <si>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</si>
  <si>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</si>
  <si>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</si>
  <si>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</si>
  <si>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</si>
  <si>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</si>
  <si>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</si>
  <si>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</si>
  <si>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</si>
  <si>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</si>
  <si>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</si>
  <si>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</si>
  <si>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</si>
  <si>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</si>
  <si>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</si>
  <si>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</si>
  <si>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</si>
  <si>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</si>
  <si>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</si>
  <si>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</si>
  <si>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</si>
  <si>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</si>
  <si>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</si>
  <si>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</si>
  <si>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</si>
  <si>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</si>
  <si>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</si>
  <si>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</si>
  <si>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</si>
  <si>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</si>
  <si>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</si>
  <si>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Vanuatu</t>
  </si>
  <si>
    <t>Venezuela, RB</t>
  </si>
  <si>
    <t>Vietnam</t>
  </si>
  <si>
    <t>Yemen, Rep.</t>
  </si>
  <si>
    <t>Zambia</t>
  </si>
  <si>
    <t>Zimbabwe</t>
  </si>
  <si>
    <t>Côte d'Ivoire</t>
  </si>
  <si>
    <t>São Tomé and Principe</t>
  </si>
  <si>
    <t>Swaziland</t>
  </si>
  <si>
    <t>Total</t>
  </si>
  <si>
    <t>Row Labels</t>
  </si>
  <si>
    <t>No Intl. collab.</t>
  </si>
  <si>
    <t>Intl. collab</t>
  </si>
  <si>
    <t>country</t>
  </si>
  <si>
    <t>TLS</t>
  </si>
  <si>
    <t>TKM</t>
  </si>
  <si>
    <t>WSM</t>
  </si>
  <si>
    <t>SSD</t>
  </si>
  <si>
    <t>VCT</t>
  </si>
  <si>
    <t>Ratio % disease burden over % publications</t>
  </si>
  <si>
    <t>MNCS</t>
  </si>
  <si>
    <t>PP(Top10%)</t>
  </si>
  <si>
    <t>Income level</t>
  </si>
  <si>
    <t>Kidney, renal pelvis and ureter cancer</t>
  </si>
  <si>
    <t>Multiple myeloma</t>
  </si>
  <si>
    <t>Trachea, bronchus, lung cancers</t>
  </si>
  <si>
    <t>Cardiomyopathy, myocarditis, endocarditis</t>
  </si>
  <si>
    <t>Communicable, maternal, perinatal and nutritional conditions</t>
  </si>
  <si>
    <t>Noncommunicable diseases</t>
  </si>
  <si>
    <t>Infectious and parasitic diseases</t>
  </si>
  <si>
    <t xml:space="preserve">Respiratory Infectious </t>
  </si>
  <si>
    <t>Neonatal conditions</t>
  </si>
  <si>
    <t>Nutritional deficiencies</t>
  </si>
  <si>
    <t>Malignant neoplasms</t>
  </si>
  <si>
    <t>Diabetes melitus</t>
  </si>
  <si>
    <t>Endocrine, blood, immune disorders</t>
  </si>
  <si>
    <t>Mental and substance use disorders</t>
  </si>
  <si>
    <t>Neurological conditions</t>
  </si>
  <si>
    <t>Sense organ diseases</t>
  </si>
  <si>
    <t>Cardiovascular diseases</t>
  </si>
  <si>
    <t>Respiratory diseases</t>
  </si>
  <si>
    <t>Digestive diseases</t>
  </si>
  <si>
    <t>Genitourinary diseases</t>
  </si>
  <si>
    <t>Musculoskeletal diseases</t>
  </si>
  <si>
    <t>Congenital anomalies</t>
  </si>
  <si>
    <t>Oral conditions</t>
  </si>
  <si>
    <t>GHE code</t>
  </si>
  <si>
    <t>GHE cause</t>
  </si>
  <si>
    <t>GHE casue group 1</t>
  </si>
  <si>
    <t>GHE casue group 2</t>
  </si>
  <si>
    <t>DALYs per 100,000 inhabitants</t>
  </si>
  <si>
    <t>LMIC</t>
  </si>
  <si>
    <t>HIC</t>
  </si>
  <si>
    <t>Ratio (LMIC/HIC)</t>
  </si>
  <si>
    <t>Brunei Darussalam</t>
  </si>
  <si>
    <t>Antigua and Barbuda</t>
  </si>
  <si>
    <t>Maldives</t>
  </si>
  <si>
    <t>St. Vincent and the Grenadines</t>
  </si>
  <si>
    <t>Kiribati</t>
  </si>
  <si>
    <t>Samoa</t>
  </si>
  <si>
    <t>Syrian Arab Republic</t>
  </si>
  <si>
    <t>Timor-Leste</t>
  </si>
  <si>
    <t>Turkmenistan</t>
  </si>
  <si>
    <t>Uzbekistan</t>
  </si>
  <si>
    <t>Comoros</t>
  </si>
  <si>
    <t>Eritrea</t>
  </si>
  <si>
    <t>Korea, Dem. Rep.</t>
  </si>
  <si>
    <t>Somalia</t>
  </si>
  <si>
    <t>South Sudan</t>
  </si>
  <si>
    <t>Countries included in the study. Incomel level in 2010 (Source: World Bank)</t>
  </si>
  <si>
    <t>ISO 3166-1 alpha-3 code</t>
  </si>
  <si>
    <t>DALYs/Pubs</t>
  </si>
  <si>
    <t>Population (2010)</t>
  </si>
  <si>
    <t>Publications (2010-14)</t>
  </si>
  <si>
    <t>DALYs (2010)</t>
  </si>
  <si>
    <t>Type 1a</t>
  </si>
  <si>
    <t>Type 1b</t>
  </si>
  <si>
    <t>Type 1c</t>
  </si>
  <si>
    <t>Type 2</t>
  </si>
  <si>
    <t>Type 3</t>
  </si>
  <si>
    <t>High (HIC)</t>
  </si>
  <si>
    <t>Upper middle (UMIC)</t>
  </si>
  <si>
    <t>Lower middle (LoMIC)</t>
  </si>
  <si>
    <t>Low (LIC)</t>
  </si>
  <si>
    <t>Above or below expectation</t>
  </si>
  <si>
    <t>1a</t>
  </si>
  <si>
    <t>1b</t>
  </si>
  <si>
    <t>1c</t>
  </si>
  <si>
    <t>% Publications / % DALYs</t>
  </si>
  <si>
    <t>Funded by big pharma</t>
  </si>
  <si>
    <t>Authored by big pharma</t>
  </si>
  <si>
    <t>All publications</t>
  </si>
  <si>
    <t>Pubs / DALYs</t>
  </si>
  <si>
    <t>Diseases included in the study (source: WHO 2017 , year 2010)</t>
  </si>
  <si>
    <t xml:space="preserve">WHO (2017). Disease, injury and causes of death county, regional and global estimates, 2000-2015. World Health Organization. </t>
  </si>
  <si>
    <t>https://www.who.int/healthinfo/global_burden_disease/estimates_country_2000_2015/en/</t>
  </si>
  <si>
    <t>n.a.</t>
  </si>
  <si>
    <t>All diseases (international collabs)</t>
  </si>
  <si>
    <t>All diseases (no international collabs)</t>
  </si>
  <si>
    <t xml:space="preserve"> n.a.</t>
  </si>
  <si>
    <t>All diseases</t>
  </si>
  <si>
    <t>All countries</t>
  </si>
  <si>
    <t>Income level in 2010</t>
  </si>
  <si>
    <t>Total DALYs worldwide</t>
  </si>
  <si>
    <t>Publications*</t>
  </si>
  <si>
    <t>* Publications included in the study, these are related to the 134 disease causes covered in the study</t>
  </si>
  <si>
    <t>% DALYs (2010)</t>
  </si>
  <si>
    <t>Percenatge of DALYs by disease type, per income level</t>
  </si>
  <si>
    <t>Percenatge of Publications by disease type, per income level</t>
  </si>
  <si>
    <t>DALYS in 2010</t>
  </si>
  <si>
    <t>Publications in 2010-14</t>
  </si>
  <si>
    <t>% DALYs</t>
  </si>
  <si>
    <t>% pubs (all)</t>
  </si>
  <si>
    <t>% pubs (authored by pharma)</t>
  </si>
  <si>
    <t>% pubs (funded by pharma)</t>
  </si>
  <si>
    <t>Percenatge of publications in Q1 journals, by disease type</t>
  </si>
  <si>
    <t>Citation impact of publications by disease type (percentage of publications in the top 10% most cited papers woldwide and Mean Normalised Citation Impact)</t>
  </si>
  <si>
    <t>Publications in 2010-14 (those not involving international collaboration)</t>
  </si>
  <si>
    <t>Percentage of Q1 publications by disease type and income level (No international collaboration)</t>
  </si>
  <si>
    <t>Citation impact (PP(Top10%)) by disease type and income level of publications without international collaboration</t>
  </si>
  <si>
    <t>#all_pubs (not only WHO countries)</t>
  </si>
  <si>
    <t>% pubs (relative to WoS)</t>
  </si>
  <si>
    <t>Health</t>
  </si>
  <si>
    <t xml:space="preserve">Diseases </t>
  </si>
  <si>
    <t>134 WHO diseases</t>
  </si>
  <si>
    <t>World</t>
  </si>
  <si>
    <t>Category</t>
  </si>
  <si>
    <t>World:</t>
  </si>
  <si>
    <t>Health:</t>
  </si>
  <si>
    <t>all articles and reviews in the Web of Science</t>
  </si>
  <si>
    <t>all publications in the WoS published in journals from 84 Subject Categories (see list below)</t>
  </si>
  <si>
    <t xml:space="preserve">Diseases: </t>
  </si>
  <si>
    <t xml:space="preserve">all publications with at least one MeSH term from the branch C or F03 in the MeSH tree (except C22 and descriptors with the qualifier 'veterinary') </t>
  </si>
  <si>
    <t xml:space="preserve">134 diseases included for this study, as considered by the WHO in the Global Health Estimates 2016 </t>
  </si>
  <si>
    <t>ACOUSTICS</t>
  </si>
  <si>
    <t>ALLERGY</t>
  </si>
  <si>
    <t>ANATOMY &amp; MORPHOLOGY</t>
  </si>
  <si>
    <t>ANDROLOGY</t>
  </si>
  <si>
    <t>ANESTHESIOLOGY</t>
  </si>
  <si>
    <t>AUDIOLOGY &amp; SPEECH-LANGUAGE PATHOLOGY</t>
  </si>
  <si>
    <t>BEHAVIORAL SCIENCES</t>
  </si>
  <si>
    <t>BIOCHEMICAL RESEARCH METHODS</t>
  </si>
  <si>
    <t>BIOCHEMISTRY &amp; MOLECULAR BIOLOGY</t>
  </si>
  <si>
    <t>BIOPHYSICS</t>
  </si>
  <si>
    <t>CARDIAC &amp; CARDIOVASCULAR SYSTEMS</t>
  </si>
  <si>
    <t>CELL &amp; TISSUE ENGINEERING</t>
  </si>
  <si>
    <t>CELL BIOLOGY</t>
  </si>
  <si>
    <t>CLINICAL NEUROLOGY</t>
  </si>
  <si>
    <t>CRITICAL CARE MEDICINE</t>
  </si>
  <si>
    <t>DENTISTRY/ORAL SURGERY &amp; MEDICINE</t>
  </si>
  <si>
    <t>DERMATOLOGY</t>
  </si>
  <si>
    <t>DEVELOPMENTAL BIOLOGY</t>
  </si>
  <si>
    <t>EDUCATION, SCIENTIFIC DISCIPLINES</t>
  </si>
  <si>
    <t>EDUCATION, SPECIAL</t>
  </si>
  <si>
    <t>EMERGENCY MEDICINE</t>
  </si>
  <si>
    <t>ENDOCRINOLOGY &amp; METABOLISM</t>
  </si>
  <si>
    <t>ENGINEERING, BIOMEDICAL</t>
  </si>
  <si>
    <t>ETHICS</t>
  </si>
  <si>
    <t>GASTROENTEROLOGY &amp; HEPATOLOGY</t>
  </si>
  <si>
    <t>GENETICS &amp; HEREDITY</t>
  </si>
  <si>
    <t>GERIATRICS &amp; GERONTOLOGY</t>
  </si>
  <si>
    <t>GERONTOLOGY</t>
  </si>
  <si>
    <t>HEALTH CARE SCIENCES &amp; SERVICES</t>
  </si>
  <si>
    <t>HEALTH POLICY &amp; SERVICES</t>
  </si>
  <si>
    <t>HEMATOLOGY</t>
  </si>
  <si>
    <t>IMMUNOLOGY</t>
  </si>
  <si>
    <t>INFECTIOUS DISEASES</t>
  </si>
  <si>
    <t>MATERIALS SCIENCE, BIOMATERIALS</t>
  </si>
  <si>
    <t>MATHEMATICAL &amp; COMPUTATIONAL BIOLOGY</t>
  </si>
  <si>
    <t>MEDICAL ETHICS</t>
  </si>
  <si>
    <t>MEDICAL INFORMATICS</t>
  </si>
  <si>
    <t>MEDICAL LABORATORY TECHNOLOGY</t>
  </si>
  <si>
    <t>MEDICINE, GENERAL &amp; INTERNAL</t>
  </si>
  <si>
    <t>MEDICINE, LEGAL</t>
  </si>
  <si>
    <t>MEDICINE, RESEARCH &amp; EXPERIMENTAL</t>
  </si>
  <si>
    <t>MICROBIOLOGY</t>
  </si>
  <si>
    <t>MICROSCOPY</t>
  </si>
  <si>
    <t>MULTIDISCIPLINARY SCIENCES</t>
  </si>
  <si>
    <t>NEUROIMAGING</t>
  </si>
  <si>
    <t>NEUROSCIENCES</t>
  </si>
  <si>
    <t>NURSING</t>
  </si>
  <si>
    <t>NUTRITION &amp; DIETETICS</t>
  </si>
  <si>
    <t>OBSTETRICS &amp; GYNECOLOGY</t>
  </si>
  <si>
    <t>ONCOLOGY</t>
  </si>
  <si>
    <t>OPHTHALMOLOGY</t>
  </si>
  <si>
    <t>ORTHOPEDICS</t>
  </si>
  <si>
    <t>OTORHINOLARYNGOLOGY</t>
  </si>
  <si>
    <t>PARASITOLOGY</t>
  </si>
  <si>
    <t>PATHOLOGY</t>
  </si>
  <si>
    <t>PEDIATRICS</t>
  </si>
  <si>
    <t>PERIPHERAL VASCULAR DISEASE</t>
  </si>
  <si>
    <t>PHARMACOLOGY &amp; PHARMACY</t>
  </si>
  <si>
    <t>PHYSIOLOGY</t>
  </si>
  <si>
    <t>PRIMARY HEALTH CARE</t>
  </si>
  <si>
    <t>PSYCHIATRY</t>
  </si>
  <si>
    <t>PSYCHOLOGY, BIOLOGICAL</t>
  </si>
  <si>
    <t>PSYCHOLOGY, CLINICAL</t>
  </si>
  <si>
    <t>PSYCHOLOGY, DEVELOPMENTAL</t>
  </si>
  <si>
    <t>PSYCHOLOGY, EXPERIMENTAL</t>
  </si>
  <si>
    <t>PSYCHOLOGY, MULTIDISCIPLINARY</t>
  </si>
  <si>
    <t>PSYCHOLOGY, PSYCHOANALYSIS</t>
  </si>
  <si>
    <t>PUBLIC, ENVIRONMENTAL &amp; OCCUPATIONAL HEALTH</t>
  </si>
  <si>
    <t>RADIOLOGY, NUCLEAR MEDICINE &amp; MEDICAL IMAGING</t>
  </si>
  <si>
    <t>REHABILITATION</t>
  </si>
  <si>
    <t>REPRODUCTIVE BIOLOGY</t>
  </si>
  <si>
    <t>RESPIRATORY SYSTEM</t>
  </si>
  <si>
    <t>RHEUMATOLOGY</t>
  </si>
  <si>
    <t>SOCIAL ISSUES</t>
  </si>
  <si>
    <t>SOCIAL SCIENCES, BIOMEDICAL</t>
  </si>
  <si>
    <t>SOCIAL SCIENCES, INTERDISCIPLINARY</t>
  </si>
  <si>
    <t>SPORT SCIENCES</t>
  </si>
  <si>
    <t>SUBSTANCE ABUSE</t>
  </si>
  <si>
    <t>SURGERY</t>
  </si>
  <si>
    <t>TOXICOLOGY</t>
  </si>
  <si>
    <t>TRANSPLANTATION</t>
  </si>
  <si>
    <t>TROPICAL MEDICINE</t>
  </si>
  <si>
    <t>UROLOGY &amp; NEPHROLOGY</t>
  </si>
  <si>
    <t>VIROLOGY</t>
  </si>
  <si>
    <t>84 subject categories selected to delineated health-related research</t>
  </si>
  <si>
    <t>Percentage of Q1 publications by disease type and  level (with international collaboration)</t>
  </si>
  <si>
    <t>Percenatge of DALYs across income levels for a given disease type</t>
  </si>
  <si>
    <t>Percenatge of publications across income levels for a given disease type</t>
  </si>
  <si>
    <t>Percentage of publications with and without International collaboration by income level</t>
  </si>
  <si>
    <t>Percentage of publications with and without International collaboration by disease type</t>
  </si>
  <si>
    <t>Citation Impact (PP(top10%), by disease type and income level (with international collaboration)</t>
  </si>
  <si>
    <t>Internal coverage (percentage of references that in turn are scientific publications covered by the Web of Science)</t>
  </si>
  <si>
    <t>DALYs in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</si>
</sst>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0.0"/>
    <numFmt numFmtId="166" formatCode="0.000"/>
    <numFmt numFmtId="167" formatCode="0.00000"/>
    <numFmt numFmtId="168" formatCode="0.00000000000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/>
    <xf numFmtId="2" fontId="0" fillId="0" borderId="0" xfId="0" applyNumberFormat="1"/>
    <xf numFmtId="164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left"/>
    </xf>
    <xf numFmtId="0" fontId="0" fillId="0" borderId="0" xfId="0" applyNumberFormat="1"/>
    <xf numFmtId="165" fontId="2" fillId="0" borderId="0" xfId="0" applyNumberFormat="1" applyFont="1"/>
    <xf numFmtId="2" fontId="0" fillId="0" borderId="0" xfId="1" applyNumberFormat="1" applyFont="1"/>
    <xf numFmtId="0" fontId="2" fillId="0" borderId="0" xfId="0" applyFont="1" applyAlignment="1">
      <alignment horizontal="left"/>
    </xf>
    <xf numFmtId="0" fontId="2" fillId="0" borderId="1" xfId="0" applyFont="1" applyFill="1" applyBorder="1"/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quotePrefix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166" fontId="0" fillId="0" borderId="0" xfId="0" applyNumberFormat="1"/>
    <xf numFmtId="2" fontId="2" fillId="0" borderId="0" xfId="0" applyNumberFormat="1" applyFont="1"/>
    <xf numFmtId="0" fontId="2" fillId="2" borderId="0" xfId="0" applyFont="1" applyFill="1"/>
    <xf numFmtId="0" fontId="0" fillId="2" borderId="0" xfId="0" applyFill="1"/>
    <xf numFmtId="165" fontId="2" fillId="2" borderId="0" xfId="0" applyNumberFormat="1" applyFont="1" applyFill="1"/>
    <xf numFmtId="164" fontId="0" fillId="2" borderId="0" xfId="1" applyNumberFormat="1" applyFont="1" applyFill="1"/>
    <xf numFmtId="0" fontId="2" fillId="2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0" xfId="2"/>
    <xf numFmtId="49" fontId="0" fillId="0" borderId="0" xfId="0" applyNumberFormat="1"/>
    <xf numFmtId="49" fontId="2" fillId="0" borderId="0" xfId="0" applyNumberFormat="1" applyFont="1"/>
    <xf numFmtId="49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Font="1"/>
    <xf numFmtId="167" fontId="0" fillId="0" borderId="0" xfId="0" applyNumberFormat="1"/>
    <xf numFmtId="10" fontId="0" fillId="0" borderId="0" xfId="1" applyNumberFormat="1" applyFont="1"/>
    <xf numFmtId="9" fontId="0" fillId="0" borderId="0" xfId="0" applyNumberFormat="1"/>
    <xf numFmtId="3" fontId="0" fillId="0" borderId="0" xfId="0" applyNumberFormat="1" applyFont="1"/>
    <xf numFmtId="0" fontId="2" fillId="0" borderId="0" xfId="0" applyFont="1" applyFill="1"/>
    <xf numFmtId="165" fontId="2" fillId="0" borderId="0" xfId="0" applyNumberFormat="1" applyFont="1" applyFill="1"/>
    <xf numFmtId="0" fontId="0" fillId="0" borderId="0" xfId="0" applyFill="1"/>
    <xf numFmtId="164" fontId="0" fillId="0" borderId="0" xfId="1" applyNumberFormat="1" applyFont="1" applyFill="1"/>
    <xf numFmtId="164" fontId="0" fillId="0" borderId="0" xfId="0" applyNumberFormat="1" applyFill="1"/>
    <xf numFmtId="168" fontId="0" fillId="0" borderId="0" xfId="0" applyNumberFormat="1"/>
    <xf numFmtId="164" fontId="2" fillId="0" borderId="0" xfId="0" applyNumberFormat="1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65" fontId="0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9" fontId="0" fillId="0" borderId="0" xfId="1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4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2a  %pubs, %pop, %DALYs'!$A$5:$A$8</c:f>
              <c:strCache>
                <c:ptCount val="4"/>
                <c:pt idx="0">
                  <c:v>High (HIC)</c:v>
                </c:pt>
                <c:pt idx="1">
                  <c:v>Upper middle (UMIC)</c:v>
                </c:pt>
                <c:pt idx="2">
                  <c:v>Lower middle (LoMIC)</c:v>
                </c:pt>
                <c:pt idx="3">
                  <c:v>Low (LIC)</c:v>
                </c:pt>
              </c:strCache>
            </c:strRef>
          </c:cat>
          <c:val>
            <c:numRef>
              <c:f>'Fig 2a  %pubs, %pop, %DALYs'!$B$5:$B$8</c:f>
              <c:numCache>
                <c:formatCode>0.0%</c:formatCode>
                <c:ptCount val="4"/>
                <c:pt idx="0">
                  <c:v>0.158138415591427</c:v>
                </c:pt>
                <c:pt idx="1">
                  <c:v>0.358779243826164</c:v>
                </c:pt>
                <c:pt idx="2">
                  <c:v>0.36485302712212903</c:v>
                </c:pt>
                <c:pt idx="3">
                  <c:v>0.116770630693175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'Fig 2a  %pubs, %pop, %DALYs'!#REF!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C75-49F6-B4E6-68B268C1FD9A}"/>
            </c:ext>
          </c:extLst>
        </c:ser>
        <c:ser>
          <c:idx val="2"/>
          <c:order val="1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2a  %pubs, %pop, %DALYs'!$A$5:$A$8</c:f>
              <c:strCache>
                <c:ptCount val="4"/>
                <c:pt idx="0">
                  <c:v>High (HIC)</c:v>
                </c:pt>
                <c:pt idx="1">
                  <c:v>Upper middle (UMIC)</c:v>
                </c:pt>
                <c:pt idx="2">
                  <c:v>Lower middle (LoMIC)</c:v>
                </c:pt>
                <c:pt idx="3">
                  <c:v>Low (LIC)</c:v>
                </c:pt>
              </c:strCache>
            </c:strRef>
          </c:cat>
          <c:val>
            <c:numRef>
              <c:f>'Fig 2a  %pubs, %pop, %DALYs'!$C$5:$C$8</c:f>
              <c:numCache>
                <c:formatCode>0.0%</c:formatCode>
                <c:ptCount val="4"/>
                <c:pt idx="0">
                  <c:v>0.104013964769005</c:v>
                </c:pt>
                <c:pt idx="1">
                  <c:v>0.263395221137321</c:v>
                </c:pt>
                <c:pt idx="2">
                  <c:v>0.44507589513134499</c:v>
                </c:pt>
                <c:pt idx="3">
                  <c:v>0.18410882056900699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'Fig 2a  %pubs, %pop, %DALYs'!#REF!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5C75-49F6-B4E6-68B268C1FD9A}"/>
            </c:ext>
          </c:extLst>
        </c:ser>
        <c:ser>
          <c:idx val="0"/>
          <c:order val="2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2a  %pubs, %pop, %DALYs'!$A$5:$A$8</c:f>
              <c:strCache>
                <c:ptCount val="4"/>
                <c:pt idx="0">
                  <c:v>High (HIC)</c:v>
                </c:pt>
                <c:pt idx="1">
                  <c:v>Upper middle (UMIC)</c:v>
                </c:pt>
                <c:pt idx="2">
                  <c:v>Lower middle (LoMIC)</c:v>
                </c:pt>
                <c:pt idx="3">
                  <c:v>Low (LIC)</c:v>
                </c:pt>
              </c:strCache>
            </c:strRef>
          </c:cat>
          <c:val>
            <c:numRef>
              <c:f>'Fig 2a  %pubs, %pop, %DALYs'!$D$5:$D$8</c:f>
              <c:numCache>
                <c:formatCode>0.0%</c:formatCode>
                <c:ptCount val="4"/>
                <c:pt idx="0">
                  <c:v>0.79273700000000002</c:v>
                </c:pt>
                <c:pt idx="1">
                  <c:v>0.16686899999999999</c:v>
                </c:pt>
                <c:pt idx="2">
                  <c:v>3.4306000000000003E-2</c:v>
                </c:pt>
                <c:pt idx="3">
                  <c:v>6.0850000000000001E-3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'Fig 2a  %pubs, %pop, %DALYs'!#REF!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C75-49F6-B4E6-68B268C1F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4907096"/>
        <c:axId val="504906768"/>
      </c:barChart>
      <c:catAx>
        <c:axId val="504907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04906768"/>
        <c:crosses val="autoZero"/>
        <c:auto val="1"/>
        <c:lblAlgn val="ctr"/>
        <c:lblOffset val="100"/>
        <c:noMultiLvlLbl val="0"/>
      </c:catAx>
      <c:valAx>
        <c:axId val="5049067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04907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3 DALYs per disease type'!$B$4</c:f>
              <c:strCache>
                <c:ptCount val="1"/>
                <c:pt idx="0">
                  <c:v>% DALYs (2010)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3 DALYs per disease type'!$A$5:$A$9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3 DALYs per disease type'!$B$5:$B$9</c:f>
              <c:numCache>
                <c:formatCode>0.0%</c:formatCode>
                <c:ptCount val="5"/>
                <c:pt idx="0">
                  <c:v>0.12805654353978699</c:v>
                </c:pt>
                <c:pt idx="1">
                  <c:v>0.22799684806353099</c:v>
                </c:pt>
                <c:pt idx="2">
                  <c:v>0.22233297771987701</c:v>
                </c:pt>
                <c:pt idx="3">
                  <c:v>0.27792837966642098</c:v>
                </c:pt>
                <c:pt idx="4">
                  <c:v>0.14368525101038401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01-45F8-816E-468EA64CF0DB}"/>
            </c:ext>
          </c:extLst>
        </c:ser>
        <c:ser>
          <c:idx val="1"/>
          <c:order val="1"/>
          <c:tx>
            <c:strRef>
              <c:f>'Fig 3 DALYs per disease type'!$C$4</c:f>
              <c:strCache>
                <c:ptCount val="1"/>
                <c:pt idx="0">
                  <c:v>Publications (2010-14)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3 DALYs per disease type'!$A$5:$A$9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3 DALYs per disease type'!$C$5:$C$9</c:f>
              <c:numCache>
                <c:formatCode>0.0%</c:formatCode>
                <c:ptCount val="5"/>
                <c:pt idx="0">
                  <c:v>0.33891700000000002</c:v>
                </c:pt>
                <c:pt idx="1">
                  <c:v>0.27300099999999999</c:v>
                </c:pt>
                <c:pt idx="2">
                  <c:v>0.20422699999999999</c:v>
                </c:pt>
                <c:pt idx="3">
                  <c:v>0.14432400000000001</c:v>
                </c:pt>
                <c:pt idx="4">
                  <c:v>3.9528000000000001E-2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01-45F8-816E-468EA64CF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2830888"/>
        <c:axId val="572834496"/>
      </c:barChart>
      <c:catAx>
        <c:axId val="572830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834496"/>
        <c:crosses val="autoZero"/>
        <c:auto val="1"/>
        <c:lblAlgn val="ctr"/>
        <c:lblOffset val="100"/>
        <c:noMultiLvlLbl val="0"/>
      </c:catAx>
      <c:valAx>
        <c:axId val="572834496"/>
        <c:scaling>
          <c:orientation val="minMax"/>
          <c:max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830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63228565883581"/>
          <c:y val="3.8168005054346678E-2"/>
          <c:w val="0.85419845304498354"/>
          <c:h val="0.75764310227310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3 DALYs per disease type'!$E$4</c:f>
              <c:strCache>
                <c:ptCount val="1"/>
                <c:pt idx="0">
                  <c:v>% Publications / % DALYs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786447415827452E-17"/>
                  <c:y val="7.18697335613543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545-42E9-ACBE-EA902C71E9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3 DALYs per disease type'!$A$5:$A$9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3 DALYs per disease type'!$E$5:$E$9</c:f>
              <c:numCache>
                <c:formatCode>0.00</c:formatCode>
                <c:ptCount val="5"/>
                <c:pt idx="0">
                  <c:v>2.6466199276626501</c:v>
                </c:pt>
                <c:pt idx="1">
                  <c:v>1.1973893600666299</c:v>
                </c:pt>
                <c:pt idx="2">
                  <c:v>0.91856368809718725</c:v>
                </c:pt>
                <c:pt idx="3">
                  <c:v>0.51928486098908844</c:v>
                </c:pt>
                <c:pt idx="4">
                  <c:v>0.27510130456704529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45-42E9-ACBE-EA902C71E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2830888"/>
        <c:axId val="572834496"/>
      </c:barChart>
      <c:catAx>
        <c:axId val="572830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834496"/>
        <c:crosses val="autoZero"/>
        <c:auto val="1"/>
        <c:lblAlgn val="ctr"/>
        <c:lblOffset val="100"/>
        <c:noMultiLvlLbl val="0"/>
      </c:catAx>
      <c:valAx>
        <c:axId val="572834496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0"/>
                  <a:t>% Publications / % DALYs</a:t>
                </a:r>
              </a:p>
            </c:rich>
          </c:tx>
          <c:layout>
            <c:manualLayout>
              <c:xMode val="edge"/>
              <c:yMode val="edge"/>
              <c:x val="3.1045066761445472E-2"/>
              <c:y val="0.177557588566744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830888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293750746380136"/>
          <c:y val="4.7567849852356209E-2"/>
          <c:w val="0.78758707064944256"/>
          <c:h val="0.731548068654614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4 % pubs by income, disease'!$A$39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disease'!$B$39:$E$39</c:f>
              <c:numCache>
                <c:formatCode>0.00</c:formatCode>
                <c:ptCount val="4"/>
                <c:pt idx="0">
                  <c:v>0.97494950506551858</c:v>
                </c:pt>
                <c:pt idx="1">
                  <c:v>1.5388474638034093</c:v>
                </c:pt>
                <c:pt idx="2">
                  <c:v>3.0867340935289294</c:v>
                </c:pt>
                <c:pt idx="3">
                  <c:v>0.93234132528048352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C-B142-8564-3AC35FC14BC0}"/>
            </c:ext>
          </c:extLst>
        </c:ser>
        <c:ser>
          <c:idx val="1"/>
          <c:order val="1"/>
          <c:tx>
            <c:strRef>
              <c:f>'Fig 4 % pubs by income, disease'!$A$40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disease'!$B$40:$E$40</c:f>
              <c:numCache>
                <c:formatCode>0.00</c:formatCode>
                <c:ptCount val="4"/>
                <c:pt idx="0">
                  <c:v>0.77043568988242361</c:v>
                </c:pt>
                <c:pt idx="1">
                  <c:v>0.83119543428834264</c:v>
                </c:pt>
                <c:pt idx="2">
                  <c:v>1.2030046757561259</c:v>
                </c:pt>
                <c:pt idx="3">
                  <c:v>0.75380715439008483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5C-B142-8564-3AC35FC14BC0}"/>
            </c:ext>
          </c:extLst>
        </c:ser>
        <c:ser>
          <c:idx val="2"/>
          <c:order val="2"/>
          <c:tx>
            <c:strRef>
              <c:f>'Fig 4 % pubs by income, disease'!$A$41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disease'!$B$41:$E$41</c:f>
              <c:numCache>
                <c:formatCode>0.00</c:formatCode>
                <c:ptCount val="4"/>
                <c:pt idx="0">
                  <c:v>0.95167553431244523</c:v>
                </c:pt>
                <c:pt idx="1">
                  <c:v>0.73341597389560531</c:v>
                </c:pt>
                <c:pt idx="2">
                  <c:v>1.0166619236849153</c:v>
                </c:pt>
                <c:pt idx="3">
                  <c:v>0.59338180139257923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5C-B142-8564-3AC35FC14BC0}"/>
            </c:ext>
          </c:extLst>
        </c:ser>
        <c:ser>
          <c:idx val="3"/>
          <c:order val="3"/>
          <c:tx>
            <c:strRef>
              <c:f>'Fig 4 % pubs by income, disease'!$A$42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disease'!$B$42:$E$42</c:f>
              <c:numCache>
                <c:formatCode>0.00</c:formatCode>
                <c:ptCount val="4"/>
                <c:pt idx="0">
                  <c:v>2.2770289980220899</c:v>
                </c:pt>
                <c:pt idx="1">
                  <c:v>1.0451789919446359</c:v>
                </c:pt>
                <c:pt idx="2">
                  <c:v>0.55116647954120646</c:v>
                </c:pt>
                <c:pt idx="3">
                  <c:v>0.9713745755351163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5C-B142-8564-3AC35FC14BC0}"/>
            </c:ext>
          </c:extLst>
        </c:ser>
        <c:ser>
          <c:idx val="4"/>
          <c:order val="4"/>
          <c:tx>
            <c:strRef>
              <c:f>'Fig 4 % pubs by income, disease'!$A$43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disease'!$B$43:$E$43</c:f>
              <c:numCache>
                <c:formatCode>0.00</c:formatCode>
                <c:ptCount val="4"/>
                <c:pt idx="0">
                  <c:v>5.6920229949142902</c:v>
                </c:pt>
                <c:pt idx="1">
                  <c:v>1.9222282306329153</c:v>
                </c:pt>
                <c:pt idx="2">
                  <c:v>0.8010589641075655</c:v>
                </c:pt>
                <c:pt idx="3">
                  <c:v>1.3839486505827767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5C-B142-8564-3AC35FC14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382152"/>
        <c:axId val="401382480"/>
      </c:barChart>
      <c:catAx>
        <c:axId val="40138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382480"/>
        <c:crosses val="autoZero"/>
        <c:auto val="1"/>
        <c:lblAlgn val="ctr"/>
        <c:lblOffset val="100"/>
        <c:noMultiLvlLbl val="0"/>
      </c:catAx>
      <c:valAx>
        <c:axId val="40138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baseline="0">
                    <a:effectLst/>
                  </a:rPr>
                  <a:t>Relative Research Efforts</a:t>
                </a:r>
                <a:endParaRPr lang="es-ES" sz="1100">
                  <a:effectLst/>
                </a:endParaRPr>
              </a:p>
              <a:p>
                <a:pPr>
                  <a:defRPr/>
                </a:pPr>
                <a:r>
                  <a:rPr lang="en-US" sz="1000" b="0" i="0" baseline="0">
                    <a:effectLst/>
                  </a:rPr>
                  <a:t>(% Publications / %  Disease burden)</a:t>
                </a:r>
                <a:endParaRPr lang="es-ES" sz="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4116254270982303E-2"/>
              <c:y val="4.75678498523562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382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37507733430672"/>
          <c:y val="0.88644782576070991"/>
          <c:w val="0.78717268461804957"/>
          <c:h val="8.78457770975184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4 % pubs by income, disease'!$A$23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disease'!$B$23:$E$23</c:f>
              <c:numCache>
                <c:formatCode>0.0%</c:formatCode>
                <c:ptCount val="4"/>
                <c:pt idx="0">
                  <c:v>0.36461132562332449</c:v>
                </c:pt>
                <c:pt idx="1">
                  <c:v>0.19220995916476918</c:v>
                </c:pt>
                <c:pt idx="2">
                  <c:v>7.0641771545956841E-2</c:v>
                </c:pt>
                <c:pt idx="3">
                  <c:v>4.3319627322783411E-2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E-4423-9FA7-62E84F9EABC9}"/>
            </c:ext>
          </c:extLst>
        </c:ser>
        <c:ser>
          <c:idx val="1"/>
          <c:order val="1"/>
          <c:tx>
            <c:strRef>
              <c:f>'Fig 4 % pubs by income, disease'!$A$24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disease'!$B$24:$E$24</c:f>
              <c:numCache>
                <c:formatCode>0.0%</c:formatCode>
                <c:ptCount val="4"/>
                <c:pt idx="0">
                  <c:v>0.35808378276138741</c:v>
                </c:pt>
                <c:pt idx="1">
                  <c:v>0.33180061645249231</c:v>
                </c:pt>
                <c:pt idx="2">
                  <c:v>0.19062629674421172</c:v>
                </c:pt>
                <c:pt idx="3">
                  <c:v>9.9412895820804328E-2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E-4423-9FA7-62E84F9EABC9}"/>
            </c:ext>
          </c:extLst>
        </c:ser>
        <c:ser>
          <c:idx val="2"/>
          <c:order val="2"/>
          <c:tx>
            <c:strRef>
              <c:f>'Fig 4 % pubs by income, disease'!$A$25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disease'!$B$25:$E$25</c:f>
              <c:numCache>
                <c:formatCode>0.0%</c:formatCode>
                <c:ptCount val="4"/>
                <c:pt idx="0">
                  <c:v>0.21130224650835361</c:v>
                </c:pt>
                <c:pt idx="1">
                  <c:v>0.30201523503093214</c:v>
                </c:pt>
                <c:pt idx="2">
                  <c:v>0.20862025966958109</c:v>
                </c:pt>
                <c:pt idx="3">
                  <c:v>0.14986349477309871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E-4423-9FA7-62E84F9EABC9}"/>
            </c:ext>
          </c:extLst>
        </c:ser>
        <c:ser>
          <c:idx val="3"/>
          <c:order val="3"/>
          <c:tx>
            <c:strRef>
              <c:f>'Fig 4 % pubs by income, disease'!$A$26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disease'!$B$26:$E$26</c:f>
              <c:numCache>
                <c:formatCode>0.0%</c:formatCode>
                <c:ptCount val="4"/>
                <c:pt idx="0">
                  <c:v>6.0948250531547309E-2</c:v>
                </c:pt>
                <c:pt idx="1">
                  <c:v>0.1453668231484373</c:v>
                </c:pt>
                <c:pt idx="2">
                  <c:v>0.33663946513135129</c:v>
                </c:pt>
                <c:pt idx="3">
                  <c:v>0.44419632462001374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7E-4423-9FA7-62E84F9EABC9}"/>
            </c:ext>
          </c:extLst>
        </c:ser>
        <c:ser>
          <c:idx val="4"/>
          <c:order val="4"/>
          <c:tx>
            <c:strRef>
              <c:f>'Fig 4 % pubs by income, disease'!$A$27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disease'!$B$22:$E$22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disease'!$B$27:$E$27</c:f>
              <c:numCache>
                <c:formatCode>0.0%</c:formatCode>
                <c:ptCount val="4"/>
                <c:pt idx="0">
                  <c:v>5.0543945753871678E-3</c:v>
                </c:pt>
                <c:pt idx="1">
                  <c:v>2.860736620336898E-2</c:v>
                </c:pt>
                <c:pt idx="2">
                  <c:v>0.19347220690889896</c:v>
                </c:pt>
                <c:pt idx="3">
                  <c:v>0.26320765746329999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423-9FA7-62E84F9EA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382152"/>
        <c:axId val="401382480"/>
      </c:barChart>
      <c:catAx>
        <c:axId val="40138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382480"/>
        <c:crosses val="autoZero"/>
        <c:auto val="1"/>
        <c:lblAlgn val="ctr"/>
        <c:lblOffset val="100"/>
        <c:noMultiLvlLbl val="0"/>
      </c:catAx>
      <c:valAx>
        <c:axId val="40138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382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4 % pubs by income, disease'!$A$7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disease'!$B$7:$E$7</c:f>
              <c:numCache>
                <c:formatCode>0.0%</c:formatCode>
                <c:ptCount val="4"/>
                <c:pt idx="0">
                  <c:v>0.35547763145774286</c:v>
                </c:pt>
                <c:pt idx="1">
                  <c:v>0.29578180817846195</c:v>
                </c:pt>
                <c:pt idx="2">
                  <c:v>0.21805236465818681</c:v>
                </c:pt>
                <c:pt idx="3">
                  <c:v>4.0388678748780528E-2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2-4F8E-B4D2-04C1AE061E62}"/>
            </c:ext>
          </c:extLst>
        </c:ser>
        <c:ser>
          <c:idx val="1"/>
          <c:order val="1"/>
          <c:tx>
            <c:strRef>
              <c:f>'Fig 4 % pubs by income, disease'!$A$8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disease'!$B$8:$E$8</c:f>
              <c:numCache>
                <c:formatCode>0.0%</c:formatCode>
                <c:ptCount val="4"/>
                <c:pt idx="0">
                  <c:v>0.27588052620747744</c:v>
                </c:pt>
                <c:pt idx="1">
                  <c:v>0.27579115748936917</c:v>
                </c:pt>
                <c:pt idx="2">
                  <c:v>0.22932432630536148</c:v>
                </c:pt>
                <c:pt idx="3">
                  <c:v>7.4938152108358469E-2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A2-4F8E-B4D2-04C1AE061E62}"/>
            </c:ext>
          </c:extLst>
        </c:ser>
        <c:ser>
          <c:idx val="2"/>
          <c:order val="2"/>
          <c:tx>
            <c:strRef>
              <c:f>'Fig 4 % pubs by income, disease'!$A$9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disease'!$B$9:$E$9</c:f>
              <c:numCache>
                <c:formatCode>0.0%</c:formatCode>
                <c:ptCount val="4"/>
                <c:pt idx="0">
                  <c:v>0.20109117834725743</c:v>
                </c:pt>
                <c:pt idx="1">
                  <c:v>0.22150279773152123</c:v>
                </c:pt>
                <c:pt idx="2">
                  <c:v>0.21209627451532284</c:v>
                </c:pt>
                <c:pt idx="3">
                  <c:v>8.8926270491448689E-2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A2-4F8E-B4D2-04C1AE061E62}"/>
            </c:ext>
          </c:extLst>
        </c:ser>
        <c:ser>
          <c:idx val="3"/>
          <c:order val="3"/>
          <c:tx>
            <c:strRef>
              <c:f>'Fig 4 % pubs by income, disease'!$A$10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disease'!$B$10:$E$10</c:f>
              <c:numCache>
                <c:formatCode>0.0%</c:formatCode>
                <c:ptCount val="4"/>
                <c:pt idx="0">
                  <c:v>0.13878093383904846</c:v>
                </c:pt>
                <c:pt idx="1">
                  <c:v>0.15193434968047786</c:v>
                </c:pt>
                <c:pt idx="2">
                  <c:v>0.1855443888710816</c:v>
                </c:pt>
                <c:pt idx="3">
                  <c:v>0.43148101628202457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A2-4F8E-B4D2-04C1AE061E62}"/>
            </c:ext>
          </c:extLst>
        </c:ser>
        <c:ser>
          <c:idx val="4"/>
          <c:order val="4"/>
          <c:tx>
            <c:strRef>
              <c:f>'Fig 4 % pubs by income, disease'!$A$11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4 % pubs by income, disease'!$B$6:$E$6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4 % pubs by income, disease'!$B$11:$E$11</c:f>
              <c:numCache>
                <c:formatCode>0.0%</c:formatCode>
                <c:ptCount val="4"/>
                <c:pt idx="0">
                  <c:v>2.876973014847381E-2</c:v>
                </c:pt>
                <c:pt idx="1">
                  <c:v>5.498988692016981E-2</c:v>
                </c:pt>
                <c:pt idx="2">
                  <c:v>0.15498264565004718</c:v>
                </c:pt>
                <c:pt idx="3">
                  <c:v>0.36426588236938773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A2-4F8E-B4D2-04C1AE061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1382152"/>
        <c:axId val="401382480"/>
      </c:barChart>
      <c:catAx>
        <c:axId val="40138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382480"/>
        <c:crosses val="autoZero"/>
        <c:auto val="1"/>
        <c:lblAlgn val="ctr"/>
        <c:lblOffset val="100"/>
        <c:noMultiLvlLbl val="0"/>
      </c:catAx>
      <c:valAx>
        <c:axId val="401382480"/>
        <c:scaling>
          <c:orientation val="minMax"/>
          <c:max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382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0107460370428"/>
          <c:y val="4.063043129262147E-2"/>
          <c:w val="0.82276770817225142"/>
          <c:h val="0.75764310227310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 5 DALYs per disease type'!$F$5</c:f>
              <c:strCache>
                <c:ptCount val="1"/>
                <c:pt idx="0">
                  <c:v>All publications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5 DALYs per disease type'!$A$6:$A$10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5 DALYs per disease type'!$F$6:$F$10</c:f>
              <c:numCache>
                <c:formatCode>0.0</c:formatCode>
                <c:ptCount val="5"/>
                <c:pt idx="0">
                  <c:v>2.6466199276626501</c:v>
                </c:pt>
                <c:pt idx="1">
                  <c:v>1.1973893600666299</c:v>
                </c:pt>
                <c:pt idx="2">
                  <c:v>0.91856368809718725</c:v>
                </c:pt>
                <c:pt idx="3">
                  <c:v>0.51928486098908844</c:v>
                </c:pt>
                <c:pt idx="4">
                  <c:v>0.27510130456704529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BA-0947-8A96-5B3DDB69242F}"/>
            </c:ext>
          </c:extLst>
        </c:ser>
        <c:ser>
          <c:idx val="1"/>
          <c:order val="1"/>
          <c:tx>
            <c:strRef>
              <c:f>'Fig 5 DALYs per disease type'!$G$5</c:f>
              <c:strCache>
                <c:ptCount val="1"/>
                <c:pt idx="0">
                  <c:v>Authored by big pharma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5 DALYs per disease type'!$A$6:$A$10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5 DALYs per disease type'!$G$6:$G$10</c:f>
              <c:numCache>
                <c:formatCode>0.0</c:formatCode>
                <c:ptCount val="5"/>
                <c:pt idx="0">
                  <c:v>2.57638594530964</c:v>
                </c:pt>
                <c:pt idx="1">
                  <c:v>1.4228677057278365</c:v>
                </c:pt>
                <c:pt idx="2">
                  <c:v>0.83992150897076356</c:v>
                </c:pt>
                <c:pt idx="3">
                  <c:v>0.45405748681864078</c:v>
                </c:pt>
                <c:pt idx="4">
                  <c:v>0.22778856524464339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BA-0947-8A96-5B3DDB69242F}"/>
            </c:ext>
          </c:extLst>
        </c:ser>
        <c:ser>
          <c:idx val="2"/>
          <c:order val="2"/>
          <c:tx>
            <c:strRef>
              <c:f>'Fig 5 DALYs per disease type'!$H$5</c:f>
              <c:strCache>
                <c:ptCount val="1"/>
                <c:pt idx="0">
                  <c:v>Funded by big pharma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 5 DALYs per disease type'!$A$6:$A$10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5 DALYs per disease type'!$H$6:$H$10</c:f>
              <c:numCache>
                <c:formatCode>0.0</c:formatCode>
                <c:ptCount val="5"/>
                <c:pt idx="0">
                  <c:v>2.3436364086844592</c:v>
                </c:pt>
                <c:pt idx="1">
                  <c:v>1.5342318387258871</c:v>
                </c:pt>
                <c:pt idx="2">
                  <c:v>0.89327435652860254</c:v>
                </c:pt>
                <c:pt idx="3">
                  <c:v>0.46627664453333934</c:v>
                </c:pt>
                <c:pt idx="4">
                  <c:v>0.1523200099418065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BA-0947-8A96-5B3DDB692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2830888"/>
        <c:axId val="572834496"/>
      </c:barChart>
      <c:catAx>
        <c:axId val="572830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834496"/>
        <c:crosses val="autoZero"/>
        <c:auto val="1"/>
        <c:lblAlgn val="ctr"/>
        <c:lblOffset val="100"/>
        <c:noMultiLvlLbl val="0"/>
      </c:catAx>
      <c:valAx>
        <c:axId val="572834496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% Publications</a:t>
                </a:r>
                <a:r>
                  <a:rPr lang="en-US" sz="1400" baseline="0"/>
                  <a:t> / %  DALYs</a:t>
                </a:r>
                <a:endParaRPr lang="en-US" sz="1400"/>
              </a:p>
            </c:rich>
          </c:tx>
          <c:layout>
            <c:manualLayout>
              <c:xMode val="edge"/>
              <c:yMode val="edge"/>
              <c:x val="3.1782559823042615E-2"/>
              <c:y val="0.167752526638148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72830888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6 Q1, cits per disease type'!$A$9:$A$13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6 Q1, cits per disease type'!$E$9:$E$13</c:f>
              <c:numCache>
                <c:formatCode>General</c:formatCode>
                <c:ptCount val="5"/>
                <c:pt idx="0">
                  <c:v>0.47259099999999998</c:v>
                </c:pt>
                <c:pt idx="1">
                  <c:v>0.443158</c:v>
                </c:pt>
                <c:pt idx="2">
                  <c:v>0.40497300000000003</c:v>
                </c:pt>
                <c:pt idx="3">
                  <c:v>0.446992</c:v>
                </c:pt>
                <c:pt idx="4">
                  <c:v>0.50652299999999995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C-47BF-A319-FBB88BD5F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381976"/>
        <c:axId val="518383944"/>
      </c:barChart>
      <c:catAx>
        <c:axId val="518381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18383944"/>
        <c:crosses val="autoZero"/>
        <c:auto val="1"/>
        <c:lblAlgn val="ctr"/>
        <c:lblOffset val="100"/>
        <c:noMultiLvlLbl val="0"/>
      </c:catAx>
      <c:valAx>
        <c:axId val="5183839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Q1 publications 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31083734324876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18381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6 Q1, cits per disease type'!$D$24</c:f>
              <c:strCache>
                <c:ptCount val="1"/>
                <c:pt idx="0">
                  <c:v>PP(Top10%)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6 Q1, cits per disease type'!$A$25:$A$29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6 Q1, cits per disease type'!$D$25:$D$29</c:f>
              <c:numCache>
                <c:formatCode>0.0%</c:formatCode>
                <c:ptCount val="5"/>
                <c:pt idx="0">
                  <c:v>0.117863546335015</c:v>
                </c:pt>
                <c:pt idx="1">
                  <c:v>0.112928868045427</c:v>
                </c:pt>
                <c:pt idx="2">
                  <c:v>0.101269817708086</c:v>
                </c:pt>
                <c:pt idx="3">
                  <c:v>0.104240512159069</c:v>
                </c:pt>
                <c:pt idx="4">
                  <c:v>8.3993650451717194E-2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5-FA49-B3BA-C402F9084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8379352"/>
        <c:axId val="518373776"/>
      </c:barChart>
      <c:lineChart>
        <c:grouping val="stacked"/>
        <c:varyColors val="0"/>
        <c:ser>
          <c:idx val="1"/>
          <c:order val="1"/>
          <c:tx>
            <c:strRef>
              <c:f>'Fig 6 Q1, cits per disease type'!$C$24</c:f>
              <c:strCache>
                <c:ptCount val="1"/>
                <c:pt idx="0">
                  <c:v>MNCS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tx1"/>
              </a:solidFill>
              <a:ln w="28575" cap="sq">
                <a:solidFill>
                  <a:schemeClr val="tx1"/>
                </a:solidFill>
              </a:ln>
              <a:effectLst/>
            </c:spPr>
          </c:marker>
          <c:cat>
            <c:strRef>
              <c:f>'Fig 6 Q1, cits per disease type'!$A$25:$A$29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6 Q1, cits per disease type'!$C$25:$C$29</c:f>
              <c:numCache>
                <c:formatCode>General</c:formatCode>
                <c:ptCount val="5"/>
                <c:pt idx="0">
                  <c:v>1.12399585919898</c:v>
                </c:pt>
                <c:pt idx="1">
                  <c:v>1.0937733686230899</c:v>
                </c:pt>
                <c:pt idx="2">
                  <c:v>1.02409522653589</c:v>
                </c:pt>
                <c:pt idx="3">
                  <c:v>1.0279841715515801</c:v>
                </c:pt>
                <c:pt idx="4">
                  <c:v>0.84940104333368305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05-FA49-B3BA-C402F9084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041744"/>
        <c:axId val="525034856"/>
      </c:lineChart>
      <c:catAx>
        <c:axId val="518379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18373776"/>
        <c:crosses val="autoZero"/>
        <c:auto val="1"/>
        <c:lblAlgn val="ctr"/>
        <c:lblOffset val="100"/>
        <c:noMultiLvlLbl val="0"/>
      </c:catAx>
      <c:valAx>
        <c:axId val="518373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PP(Top10%)</a:t>
                </a:r>
              </a:p>
            </c:rich>
          </c:tx>
          <c:layout>
            <c:manualLayout>
              <c:xMode val="edge"/>
              <c:yMode val="edge"/>
              <c:x val="2.2408963585434174E-2"/>
              <c:y val="0.34930715852299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18379352"/>
        <c:crosses val="autoZero"/>
        <c:crossBetween val="between"/>
      </c:valAx>
      <c:valAx>
        <c:axId val="525034856"/>
        <c:scaling>
          <c:orientation val="minMax"/>
          <c:max val="1.4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MNCS</a:t>
                </a:r>
              </a:p>
            </c:rich>
          </c:tx>
          <c:layout>
            <c:manualLayout>
              <c:xMode val="edge"/>
              <c:yMode val="edge"/>
              <c:x val="0.95170879554722398"/>
              <c:y val="0.3697390532494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25041744"/>
        <c:crosses val="max"/>
        <c:crossBetween val="between"/>
        <c:majorUnit val="0.2"/>
      </c:valAx>
      <c:catAx>
        <c:axId val="5250417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5034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'Fig 7 Q1 cits intl collab'!$A$9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7 Q1 cits intl collab'!$B$8:$E$8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collab'!$B$9:$E$9</c:f>
              <c:numCache>
                <c:formatCode>0.0%</c:formatCode>
                <c:ptCount val="4"/>
                <c:pt idx="0">
                  <c:v>0.47992732992910986</c:v>
                </c:pt>
                <c:pt idx="1">
                  <c:v>0.22394623181145443</c:v>
                </c:pt>
                <c:pt idx="2">
                  <c:v>0.17011326844276756</c:v>
                </c:pt>
                <c:pt idx="3">
                  <c:v>8.3179300057058786E-2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54D-4349-85E2-28C49C731620}"/>
            </c:ext>
          </c:extLst>
        </c:ser>
        <c:ser>
          <c:idx val="3"/>
          <c:order val="1"/>
          <c:tx>
            <c:strRef>
              <c:f>'Fig 7 Q1 cits intl collab'!$A$10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7 Q1 cits intl collab'!$B$8:$E$8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collab'!$B$10:$E$10</c:f>
              <c:numCache>
                <c:formatCode>0.0%</c:formatCode>
                <c:ptCount val="4"/>
                <c:pt idx="0">
                  <c:v>0.45279375854935139</c:v>
                </c:pt>
                <c:pt idx="1">
                  <c:v>0.2139139876091497</c:v>
                </c:pt>
                <c:pt idx="2">
                  <c:v>0.15822930271116056</c:v>
                </c:pt>
                <c:pt idx="3">
                  <c:v>7.5800644134181791E-2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54D-4349-85E2-28C49C731620}"/>
            </c:ext>
          </c:extLst>
        </c:ser>
        <c:ser>
          <c:idx val="4"/>
          <c:order val="2"/>
          <c:tx>
            <c:strRef>
              <c:f>'Fig 7 Q1 cits intl collab'!$A$11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7 Q1 cits intl collab'!$B$8:$E$8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collab'!$B$11:$E$11</c:f>
              <c:numCache>
                <c:formatCode>0.0%</c:formatCode>
                <c:ptCount val="4"/>
                <c:pt idx="0">
                  <c:v>0.414045023869341</c:v>
                </c:pt>
                <c:pt idx="1">
                  <c:v>0.20995139915237979</c:v>
                </c:pt>
                <c:pt idx="2">
                  <c:v>0.15783800755020783</c:v>
                </c:pt>
                <c:pt idx="3">
                  <c:v>7.2086156500869927E-2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54D-4349-85E2-28C49C731620}"/>
            </c:ext>
          </c:extLst>
        </c:ser>
        <c:ser>
          <c:idx val="0"/>
          <c:order val="3"/>
          <c:tx>
            <c:strRef>
              <c:f>'Fig 7 Q1 cits intl collab'!$A$12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7 Q1 cits intl collab'!$B$8:$E$8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collab'!$B$12:$E$12</c:f>
              <c:numCache>
                <c:formatCode>0.0%</c:formatCode>
                <c:ptCount val="4"/>
                <c:pt idx="0">
                  <c:v>0.45748504645797677</c:v>
                </c:pt>
                <c:pt idx="1">
                  <c:v>0.2320072119560895</c:v>
                </c:pt>
                <c:pt idx="2">
                  <c:v>0.13209419541064887</c:v>
                </c:pt>
                <c:pt idx="3">
                  <c:v>0.22266648299094502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D-4349-85E2-28C49C731620}"/>
            </c:ext>
          </c:extLst>
        </c:ser>
        <c:ser>
          <c:idx val="1"/>
          <c:order val="4"/>
          <c:tx>
            <c:strRef>
              <c:f>'Fig 7 Q1 cits intl collab'!$A$13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7 Q1 cits intl collab'!$B$8:$E$8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collab'!$B$13:$E$13</c:f>
              <c:numCache>
                <c:formatCode>0.0%</c:formatCode>
                <c:ptCount val="4"/>
                <c:pt idx="0">
                  <c:v>0.50784489508787911</c:v>
                </c:pt>
                <c:pt idx="1">
                  <c:v>0.2848292054815641</c:v>
                </c:pt>
                <c:pt idx="2">
                  <c:v>0.25183642138356938</c:v>
                </c:pt>
                <c:pt idx="3">
                  <c:v>0.39871640769847511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4D-4349-85E2-28C49C731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8372600"/>
        <c:axId val="548377192"/>
      </c:barChart>
      <c:catAx>
        <c:axId val="548372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48377192"/>
        <c:crosses val="autoZero"/>
        <c:auto val="1"/>
        <c:lblAlgn val="ctr"/>
        <c:lblOffset val="100"/>
        <c:noMultiLvlLbl val="0"/>
      </c:catAx>
      <c:valAx>
        <c:axId val="548377192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48372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7 Q1 cits intl collab'!$A$28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7 Q1 cits intl collab'!$B$27:$E$27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collab'!$B$28:$E$28</c:f>
              <c:numCache>
                <c:formatCode>0.0%</c:formatCode>
                <c:ptCount val="4"/>
                <c:pt idx="0">
                  <c:v>0.12768329411635601</c:v>
                </c:pt>
                <c:pt idx="1">
                  <c:v>6.9962803311166402E-2</c:v>
                </c:pt>
                <c:pt idx="2">
                  <c:v>4.6860477186419003E-2</c:v>
                </c:pt>
                <c:pt idx="3">
                  <c:v>1.14100959971941E-2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70-4C2D-8254-098B4F986872}"/>
            </c:ext>
          </c:extLst>
        </c:ser>
        <c:ser>
          <c:idx val="1"/>
          <c:order val="1"/>
          <c:tx>
            <c:strRef>
              <c:f>'Fig 7 Q1 cits intl collab'!$A$29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7 Q1 cits intl collab'!$B$27:$E$27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collab'!$B$29:$E$29</c:f>
              <c:numCache>
                <c:formatCode>0.0%</c:formatCode>
                <c:ptCount val="4"/>
                <c:pt idx="0">
                  <c:v>0.126355172246811</c:v>
                </c:pt>
                <c:pt idx="1">
                  <c:v>5.6888609350646401E-2</c:v>
                </c:pt>
                <c:pt idx="2">
                  <c:v>4.3307448135610202E-2</c:v>
                </c:pt>
                <c:pt idx="3">
                  <c:v>2.3748248989141001E-2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70-4C2D-8254-098B4F986872}"/>
            </c:ext>
          </c:extLst>
        </c:ser>
        <c:ser>
          <c:idx val="2"/>
          <c:order val="2"/>
          <c:tx>
            <c:strRef>
              <c:f>'Fig 7 Q1 cits intl collab'!$A$30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7 Q1 cits intl collab'!$B$27:$E$27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collab'!$B$30:$E$30</c:f>
              <c:numCache>
                <c:formatCode>0.0%</c:formatCode>
                <c:ptCount val="4"/>
                <c:pt idx="0">
                  <c:v>0.116308909215679</c:v>
                </c:pt>
                <c:pt idx="1">
                  <c:v>5.5953691985125599E-2</c:v>
                </c:pt>
                <c:pt idx="2">
                  <c:v>3.6320961427532598E-2</c:v>
                </c:pt>
                <c:pt idx="3">
                  <c:v>3.1164108097172499E-2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70-4C2D-8254-098B4F986872}"/>
            </c:ext>
          </c:extLst>
        </c:ser>
        <c:ser>
          <c:idx val="3"/>
          <c:order val="3"/>
          <c:tx>
            <c:strRef>
              <c:f>'Fig 7 Q1 cits intl collab'!$A$31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7 Q1 cits intl collab'!$B$27:$E$27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collab'!$B$31:$E$31</c:f>
              <c:numCache>
                <c:formatCode>0.0%</c:formatCode>
                <c:ptCount val="4"/>
                <c:pt idx="0">
                  <c:v>0.12378787367916699</c:v>
                </c:pt>
                <c:pt idx="1">
                  <c:v>4.5105753714874498E-2</c:v>
                </c:pt>
                <c:pt idx="2">
                  <c:v>2.30984135250068E-2</c:v>
                </c:pt>
                <c:pt idx="3">
                  <c:v>3.3672538611637097E-2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70-4C2D-8254-098B4F986872}"/>
            </c:ext>
          </c:extLst>
        </c:ser>
        <c:ser>
          <c:idx val="4"/>
          <c:order val="4"/>
          <c:tx>
            <c:strRef>
              <c:f>'Fig 7 Q1 cits intl collab'!$A$32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7 Q1 cits intl collab'!$B$27:$E$27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7 Q1 cits intl collab'!$B$32:$E$32</c:f>
              <c:numCache>
                <c:formatCode>0.0%</c:formatCode>
                <c:ptCount val="4"/>
                <c:pt idx="0">
                  <c:v>0.140267036168406</c:v>
                </c:pt>
                <c:pt idx="1">
                  <c:v>3.9928017229021603E-2</c:v>
                </c:pt>
                <c:pt idx="2">
                  <c:v>3.2959853744175698E-2</c:v>
                </c:pt>
                <c:pt idx="3">
                  <c:v>5.1543306883918602E-2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70-4C2D-8254-098B4F986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592624"/>
        <c:axId val="484596232"/>
      </c:barChart>
      <c:catAx>
        <c:axId val="48459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84596232"/>
        <c:crosses val="autoZero"/>
        <c:auto val="1"/>
        <c:lblAlgn val="ctr"/>
        <c:lblOffset val="100"/>
        <c:noMultiLvlLbl val="0"/>
      </c:catAx>
      <c:valAx>
        <c:axId val="484596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8459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S1'!$A$6:$A$9</c:f>
              <c:strCache>
                <c:ptCount val="4"/>
                <c:pt idx="0">
                  <c:v>World</c:v>
                </c:pt>
                <c:pt idx="1">
                  <c:v>Health</c:v>
                </c:pt>
                <c:pt idx="2">
                  <c:v>Diseases </c:v>
                </c:pt>
                <c:pt idx="3">
                  <c:v>134 WHO diseases</c:v>
                </c:pt>
              </c:strCache>
            </c:strRef>
          </c:cat>
          <c:val>
            <c:numRef>
              <c:f>'Fig S1'!$C$6:$C$9</c:f>
              <c:numCache>
                <c:formatCode>0%</c:formatCode>
                <c:ptCount val="4"/>
                <c:pt idx="0">
                  <c:v>1</c:v>
                </c:pt>
                <c:pt idx="1">
                  <c:v>0.42940961182476101</c:v>
                </c:pt>
                <c:pt idx="2">
                  <c:v>0.22229902252969053</c:v>
                </c:pt>
                <c:pt idx="3">
                  <c:v>0.12938697711605196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20-4B52-B368-DCD3EBE4B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0816320"/>
        <c:axId val="490816648"/>
      </c:barChart>
      <c:catAx>
        <c:axId val="49081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90816648"/>
        <c:crosses val="autoZero"/>
        <c:auto val="1"/>
        <c:lblAlgn val="ctr"/>
        <c:lblOffset val="100"/>
        <c:noMultiLvlLbl val="0"/>
      </c:catAx>
      <c:valAx>
        <c:axId val="4908166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9081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S2'!$B$6</c:f>
              <c:strCache>
                <c:ptCount val="1"/>
                <c:pt idx="0">
                  <c:v>High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S2'!$A$7:$A$11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S2'!$B$7:$B$11</c:f>
              <c:numCache>
                <c:formatCode>0.0%</c:formatCode>
                <c:ptCount val="5"/>
                <c:pt idx="0">
                  <c:v>0.29615565538032324</c:v>
                </c:pt>
                <c:pt idx="1">
                  <c:v>0.16336065292497554</c:v>
                </c:pt>
                <c:pt idx="2">
                  <c:v>9.8853461368302087E-2</c:v>
                </c:pt>
                <c:pt idx="3">
                  <c:v>2.28097223865E-2</c:v>
                </c:pt>
                <c:pt idx="4">
                  <c:v>3.6588836752282608E-3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5-41FA-8EF4-723EC9CD2F44}"/>
            </c:ext>
          </c:extLst>
        </c:ser>
        <c:ser>
          <c:idx val="1"/>
          <c:order val="1"/>
          <c:tx>
            <c:strRef>
              <c:f>'Fig S2'!$C$6</c:f>
              <c:strCache>
                <c:ptCount val="1"/>
                <c:pt idx="0">
                  <c:v>Upper middle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S2'!$A$7:$A$11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S2'!$C$7:$C$11</c:f>
              <c:numCache>
                <c:formatCode>0.0%</c:formatCode>
                <c:ptCount val="5"/>
                <c:pt idx="0">
                  <c:v>0.39535023591566992</c:v>
                </c:pt>
                <c:pt idx="1">
                  <c:v>0.38331537249870984</c:v>
                </c:pt>
                <c:pt idx="2">
                  <c:v>0.35779383892406225</c:v>
                </c:pt>
                <c:pt idx="3">
                  <c:v>0.13776544365555027</c:v>
                </c:pt>
                <c:pt idx="4">
                  <c:v>5.2441315265880591E-2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75-41FA-8EF4-723EC9CD2F44}"/>
            </c:ext>
          </c:extLst>
        </c:ser>
        <c:ser>
          <c:idx val="2"/>
          <c:order val="2"/>
          <c:tx>
            <c:strRef>
              <c:f>'Fig S2'!$D$6</c:f>
              <c:strCache>
                <c:ptCount val="1"/>
                <c:pt idx="0">
                  <c:v>Lower middle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S2'!$A$7:$A$11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S2'!$D$7:$D$11</c:f>
              <c:numCache>
                <c:formatCode>0.0%</c:formatCode>
                <c:ptCount val="5"/>
                <c:pt idx="0">
                  <c:v>0.24552396023958042</c:v>
                </c:pt>
                <c:pt idx="1">
                  <c:v>0.37212430952274483</c:v>
                </c:pt>
                <c:pt idx="2">
                  <c:v>0.41762517538877697</c:v>
                </c:pt>
                <c:pt idx="3">
                  <c:v>0.53909612058943013</c:v>
                </c:pt>
                <c:pt idx="4">
                  <c:v>0.59929474366712909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75-41FA-8EF4-723EC9CD2F44}"/>
            </c:ext>
          </c:extLst>
        </c:ser>
        <c:ser>
          <c:idx val="3"/>
          <c:order val="3"/>
          <c:tx>
            <c:strRef>
              <c:f>'Fig S2'!$E$6</c:f>
              <c:strCache>
                <c:ptCount val="1"/>
                <c:pt idx="0">
                  <c:v>Low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S2'!$A$7:$A$11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S2'!$E$7:$E$11</c:f>
              <c:numCache>
                <c:formatCode>0.0%</c:formatCode>
                <c:ptCount val="5"/>
                <c:pt idx="0">
                  <c:v>6.2281280389303972E-2</c:v>
                </c:pt>
                <c:pt idx="1">
                  <c:v>8.0276508883218536E-2</c:v>
                </c:pt>
                <c:pt idx="2">
                  <c:v>0.12409851004553915</c:v>
                </c:pt>
                <c:pt idx="3">
                  <c:v>0.29425012848646226</c:v>
                </c:pt>
                <c:pt idx="4">
                  <c:v>0.3372569629766477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75-41FA-8EF4-723EC9CD2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5667928"/>
        <c:axId val="695665304"/>
      </c:barChart>
      <c:catAx>
        <c:axId val="695667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95665304"/>
        <c:crosses val="autoZero"/>
        <c:auto val="1"/>
        <c:lblAlgn val="ctr"/>
        <c:lblOffset val="100"/>
        <c:noMultiLvlLbl val="0"/>
      </c:catAx>
      <c:valAx>
        <c:axId val="695665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9566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S3'!$B$7</c:f>
              <c:strCache>
                <c:ptCount val="1"/>
                <c:pt idx="0">
                  <c:v>High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S3'!$A$8:$A$12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S3'!$B$8:$B$12</c:f>
              <c:numCache>
                <c:formatCode>0.0%</c:formatCode>
                <c:ptCount val="5"/>
                <c:pt idx="0">
                  <c:v>0.83155518399156525</c:v>
                </c:pt>
                <c:pt idx="1">
                  <c:v>0.80096942352868716</c:v>
                </c:pt>
                <c:pt idx="2">
                  <c:v>0.78069946843921545</c:v>
                </c:pt>
                <c:pt idx="3">
                  <c:v>0.76209377037467185</c:v>
                </c:pt>
                <c:pt idx="4">
                  <c:v>0.57712733917773595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C-4E68-BB78-5D8C2FE8626C}"/>
            </c:ext>
          </c:extLst>
        </c:ser>
        <c:ser>
          <c:idx val="1"/>
          <c:order val="1"/>
          <c:tx>
            <c:strRef>
              <c:f>'Fig S3'!$C$7</c:f>
              <c:strCache>
                <c:ptCount val="1"/>
                <c:pt idx="0">
                  <c:v>Upper middle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S3'!$A$8:$A$12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S3'!$C$8:$C$12</c:f>
              <c:numCache>
                <c:formatCode>0.0%</c:formatCode>
                <c:ptCount val="5"/>
                <c:pt idx="0">
                  <c:v>0.14564530759630093</c:v>
                </c:pt>
                <c:pt idx="1">
                  <c:v>0.16854717175222031</c:v>
                </c:pt>
                <c:pt idx="2">
                  <c:v>0.18101573193969508</c:v>
                </c:pt>
                <c:pt idx="3">
                  <c:v>0.17562276782984909</c:v>
                </c:pt>
                <c:pt idx="4">
                  <c:v>0.2322014492950342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C-4E68-BB78-5D8C2FE8626C}"/>
            </c:ext>
          </c:extLst>
        </c:ser>
        <c:ser>
          <c:idx val="2"/>
          <c:order val="2"/>
          <c:tx>
            <c:strRef>
              <c:f>'Fig S3'!$D$7</c:f>
              <c:strCache>
                <c:ptCount val="1"/>
                <c:pt idx="0">
                  <c:v>Lower middle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S3'!$A$8:$A$12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S3'!$D$8:$D$12</c:f>
              <c:numCache>
                <c:formatCode>0.0%</c:formatCode>
                <c:ptCount val="5"/>
                <c:pt idx="0">
                  <c:v>2.2074174732330604E-2</c:v>
                </c:pt>
                <c:pt idx="1">
                  <c:v>2.8813093986940895E-2</c:v>
                </c:pt>
                <c:pt idx="2">
                  <c:v>3.5634345180383539E-2</c:v>
                </c:pt>
                <c:pt idx="3">
                  <c:v>4.4093168601804365E-2</c:v>
                </c:pt>
                <c:pt idx="4">
                  <c:v>0.13454383653400004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CC-4E68-BB78-5D8C2FE8626C}"/>
            </c:ext>
          </c:extLst>
        </c:ser>
        <c:ser>
          <c:idx val="3"/>
          <c:order val="3"/>
          <c:tx>
            <c:strRef>
              <c:f>'Fig S3'!$E$7</c:f>
              <c:strCache>
                <c:ptCount val="1"/>
                <c:pt idx="0">
                  <c:v>Low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S3'!$A$8:$A$12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S3'!$E$8:$E$12</c:f>
              <c:numCache>
                <c:formatCode>0.0%</c:formatCode>
                <c:ptCount val="5"/>
                <c:pt idx="0">
                  <c:v>7.2533367980336962E-4</c:v>
                </c:pt>
                <c:pt idx="1">
                  <c:v>1.6703107321516082E-3</c:v>
                </c:pt>
                <c:pt idx="2">
                  <c:v>2.650454440705921E-3</c:v>
                </c:pt>
                <c:pt idx="3">
                  <c:v>1.8190293193674593E-2</c:v>
                </c:pt>
                <c:pt idx="4">
                  <c:v>5.6098823851853843E-2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CC-4E68-BB78-5D8C2FE86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0827472"/>
        <c:axId val="490824192"/>
      </c:barChart>
      <c:catAx>
        <c:axId val="49082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90824192"/>
        <c:crosses val="autoZero"/>
        <c:auto val="1"/>
        <c:lblAlgn val="ctr"/>
        <c:lblOffset val="100"/>
        <c:noMultiLvlLbl val="0"/>
      </c:catAx>
      <c:valAx>
        <c:axId val="4908241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90827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S4'!$B$5</c:f>
              <c:strCache>
                <c:ptCount val="1"/>
                <c:pt idx="0">
                  <c:v>No Intl. collab.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S4'!$A$6:$A$9</c:f>
              <c:strCache>
                <c:ptCount val="4"/>
                <c:pt idx="0">
                  <c:v>High</c:v>
                </c:pt>
                <c:pt idx="1">
                  <c:v>Upper middle</c:v>
                </c:pt>
                <c:pt idx="2">
                  <c:v>Lower middle</c:v>
                </c:pt>
                <c:pt idx="3">
                  <c:v>Low</c:v>
                </c:pt>
              </c:strCache>
            </c:strRef>
          </c:cat>
          <c:val>
            <c:numRef>
              <c:f>'Fig S4'!$B$6:$B$9</c:f>
              <c:numCache>
                <c:formatCode>0.0%</c:formatCode>
                <c:ptCount val="4"/>
                <c:pt idx="0">
                  <c:v>0.77065399999999995</c:v>
                </c:pt>
                <c:pt idx="1">
                  <c:v>0.83427700000000005</c:v>
                </c:pt>
                <c:pt idx="2">
                  <c:v>0.78280899999999998</c:v>
                </c:pt>
                <c:pt idx="3">
                  <c:v>0.25157499999999999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8-46F3-A471-EA508E0A1006}"/>
            </c:ext>
          </c:extLst>
        </c:ser>
        <c:ser>
          <c:idx val="1"/>
          <c:order val="1"/>
          <c:tx>
            <c:strRef>
              <c:f>'Fig S4'!$C$5</c:f>
              <c:strCache>
                <c:ptCount val="1"/>
                <c:pt idx="0">
                  <c:v>Intl. collab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S4'!$A$6:$A$9</c:f>
              <c:strCache>
                <c:ptCount val="4"/>
                <c:pt idx="0">
                  <c:v>High</c:v>
                </c:pt>
                <c:pt idx="1">
                  <c:v>Upper middle</c:v>
                </c:pt>
                <c:pt idx="2">
                  <c:v>Lower middle</c:v>
                </c:pt>
                <c:pt idx="3">
                  <c:v>Low</c:v>
                </c:pt>
              </c:strCache>
            </c:strRef>
          </c:cat>
          <c:val>
            <c:numRef>
              <c:f>'Fig S4'!$C$6:$C$9</c:f>
              <c:numCache>
                <c:formatCode>0.0%</c:formatCode>
                <c:ptCount val="4"/>
                <c:pt idx="0">
                  <c:v>0.22934499999999999</c:v>
                </c:pt>
                <c:pt idx="1">
                  <c:v>0.16572199999999998</c:v>
                </c:pt>
                <c:pt idx="2">
                  <c:v>0.21719000000000002</c:v>
                </c:pt>
                <c:pt idx="3">
                  <c:v>0.74842399999999998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58-46F3-A471-EA508E0A1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614976"/>
        <c:axId val="506615304"/>
      </c:barChart>
      <c:catAx>
        <c:axId val="50661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06615304"/>
        <c:crosses val="autoZero"/>
        <c:auto val="1"/>
        <c:lblAlgn val="ctr"/>
        <c:lblOffset val="100"/>
        <c:noMultiLvlLbl val="0"/>
      </c:catAx>
      <c:valAx>
        <c:axId val="50661530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0661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S5'!$B$5</c:f>
              <c:strCache>
                <c:ptCount val="1"/>
                <c:pt idx="0">
                  <c:v>No Intl. collab.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S5'!$A$6:$A$10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S5'!$B$6:$B$10</c:f>
              <c:numCache>
                <c:formatCode>0.0%</c:formatCode>
                <c:ptCount val="5"/>
                <c:pt idx="0">
                  <c:v>0.79016299999999995</c:v>
                </c:pt>
                <c:pt idx="1">
                  <c:v>0.78567299999999995</c:v>
                </c:pt>
                <c:pt idx="2">
                  <c:v>0.79554899999999995</c:v>
                </c:pt>
                <c:pt idx="3">
                  <c:v>0.75194799999999995</c:v>
                </c:pt>
                <c:pt idx="4">
                  <c:v>0.598553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50-4CFF-A5BC-844221047BA6}"/>
            </c:ext>
          </c:extLst>
        </c:ser>
        <c:ser>
          <c:idx val="1"/>
          <c:order val="1"/>
          <c:tx>
            <c:strRef>
              <c:f>'Fig S5'!$C$5</c:f>
              <c:strCache>
                <c:ptCount val="1"/>
                <c:pt idx="0">
                  <c:v>Intl. collab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S5'!$A$6:$A$10</c:f>
              <c:strCache>
                <c:ptCount val="5"/>
                <c:pt idx="0">
                  <c:v>Type 1a</c:v>
                </c:pt>
                <c:pt idx="1">
                  <c:v>Type 1b</c:v>
                </c:pt>
                <c:pt idx="2">
                  <c:v>Type 1c</c:v>
                </c:pt>
                <c:pt idx="3">
                  <c:v>Type 2</c:v>
                </c:pt>
                <c:pt idx="4">
                  <c:v>Type 3</c:v>
                </c:pt>
              </c:strCache>
            </c:strRef>
          </c:cat>
          <c:val>
            <c:numRef>
              <c:f>'Fig S5'!$C$6:$C$10</c:f>
              <c:numCache>
                <c:formatCode>0.0%</c:formatCode>
                <c:ptCount val="5"/>
                <c:pt idx="0">
                  <c:v>0.20983599999999999</c:v>
                </c:pt>
                <c:pt idx="1">
                  <c:v>0.21432599999999999</c:v>
                </c:pt>
                <c:pt idx="2">
                  <c:v>0.20444999999999999</c:v>
                </c:pt>
                <c:pt idx="3">
                  <c:v>0.24805099999999999</c:v>
                </c:pt>
                <c:pt idx="4">
                  <c:v>0.40144600000000003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50-4CFF-A5BC-844221047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614976"/>
        <c:axId val="506615304"/>
      </c:barChart>
      <c:catAx>
        <c:axId val="50661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06615304"/>
        <c:crosses val="autoZero"/>
        <c:auto val="1"/>
        <c:lblAlgn val="ctr"/>
        <c:lblOffset val="100"/>
        <c:noMultiLvlLbl val="0"/>
      </c:catAx>
      <c:valAx>
        <c:axId val="50661530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506614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S6'!$A$7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S6'!$B$6:$E$6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S6'!$B$7:$E$7</c:f>
              <c:numCache>
                <c:formatCode>0.0%</c:formatCode>
                <c:ptCount val="4"/>
                <c:pt idx="0">
                  <c:v>0.63922310321124221</c:v>
                </c:pt>
                <c:pt idx="1">
                  <c:v>0.51943197700420252</c:v>
                </c:pt>
                <c:pt idx="2">
                  <c:v>0.43241044847798604</c:v>
                </c:pt>
                <c:pt idx="3">
                  <c:v>0.40545900701675897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F-473F-AF55-1D3D9BB12F09}"/>
            </c:ext>
          </c:extLst>
        </c:ser>
        <c:ser>
          <c:idx val="1"/>
          <c:order val="1"/>
          <c:tx>
            <c:strRef>
              <c:f>'Fig S6'!$A$8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S6'!$B$6:$E$6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S6'!$B$8:$E$8</c:f>
              <c:numCache>
                <c:formatCode>0.0%</c:formatCode>
                <c:ptCount val="4"/>
                <c:pt idx="0">
                  <c:v>0.62335143493983147</c:v>
                </c:pt>
                <c:pt idx="1">
                  <c:v>0.49866584709364231</c:v>
                </c:pt>
                <c:pt idx="2">
                  <c:v>0.37611937552619307</c:v>
                </c:pt>
                <c:pt idx="3">
                  <c:v>0.36150347791829118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1F-473F-AF55-1D3D9BB12F09}"/>
            </c:ext>
          </c:extLst>
        </c:ser>
        <c:ser>
          <c:idx val="2"/>
          <c:order val="2"/>
          <c:tx>
            <c:strRef>
              <c:f>'Fig S6'!$A$9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S6'!$B$6:$E$6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S6'!$B$9:$E$9</c:f>
              <c:numCache>
                <c:formatCode>0.0%</c:formatCode>
                <c:ptCount val="4"/>
                <c:pt idx="0">
                  <c:v>0.58499533264589676</c:v>
                </c:pt>
                <c:pt idx="1">
                  <c:v>0.46992056220696199</c:v>
                </c:pt>
                <c:pt idx="2">
                  <c:v>0.3782909932009782</c:v>
                </c:pt>
                <c:pt idx="3">
                  <c:v>0.43941436895757169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1F-473F-AF55-1D3D9BB12F09}"/>
            </c:ext>
          </c:extLst>
        </c:ser>
        <c:ser>
          <c:idx val="3"/>
          <c:order val="3"/>
          <c:tx>
            <c:strRef>
              <c:f>'Fig S6'!$A$10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S6'!$B$6:$E$6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S6'!$B$10:$E$10</c:f>
              <c:numCache>
                <c:formatCode>0.0%</c:formatCode>
                <c:ptCount val="4"/>
                <c:pt idx="0">
                  <c:v>0.60203584591422121</c:v>
                </c:pt>
                <c:pt idx="1">
                  <c:v>0.53098048714050805</c:v>
                </c:pt>
                <c:pt idx="2">
                  <c:v>0.478807188293638</c:v>
                </c:pt>
                <c:pt idx="3">
                  <c:v>0.60008710524458164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1F-473F-AF55-1D3D9BB12F09}"/>
            </c:ext>
          </c:extLst>
        </c:ser>
        <c:ser>
          <c:idx val="4"/>
          <c:order val="4"/>
          <c:tx>
            <c:strRef>
              <c:f>'Fig S6'!$A$11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S6'!$B$6:$E$6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S6'!$B$11:$E$11</c:f>
              <c:numCache>
                <c:formatCode>0.0%</c:formatCode>
                <c:ptCount val="4"/>
                <c:pt idx="0">
                  <c:v>0.67237076444767052</c:v>
                </c:pt>
                <c:pt idx="1">
                  <c:v>0.58331558831473229</c:v>
                </c:pt>
                <c:pt idx="2">
                  <c:v>0.62385149887298064</c:v>
                </c:pt>
                <c:pt idx="3">
                  <c:v>0.73658945391784647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1F-473F-AF55-1D3D9BB12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61984"/>
        <c:axId val="477763624"/>
      </c:barChart>
      <c:catAx>
        <c:axId val="47776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77763624"/>
        <c:crosses val="autoZero"/>
        <c:auto val="1"/>
        <c:lblAlgn val="ctr"/>
        <c:lblOffset val="100"/>
        <c:noMultiLvlLbl val="0"/>
      </c:catAx>
      <c:valAx>
        <c:axId val="477763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7776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S7'!$A$8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S7'!$B$7:$E$7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S7'!$B$8:$E$8</c:f>
              <c:numCache>
                <c:formatCode>0.0%</c:formatCode>
                <c:ptCount val="4"/>
                <c:pt idx="0">
                  <c:v>9.3500290911271502E-2</c:v>
                </c:pt>
                <c:pt idx="1">
                  <c:v>0.13535880753157201</c:v>
                </c:pt>
                <c:pt idx="2">
                  <c:v>0.110928282156484</c:v>
                </c:pt>
                <c:pt idx="3">
                  <c:v>6.3624133900282501E-2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58-4E79-A42F-B55DDDAC965C}"/>
            </c:ext>
          </c:extLst>
        </c:ser>
        <c:ser>
          <c:idx val="1"/>
          <c:order val="1"/>
          <c:tx>
            <c:strRef>
              <c:f>'Fig S7'!$A$9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S7'!$B$7:$E$7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S7'!$B$9:$E$9</c:f>
              <c:numCache>
                <c:formatCode>0.0%</c:formatCode>
                <c:ptCount val="4"/>
                <c:pt idx="0">
                  <c:v>9.7290130084962706E-2</c:v>
                </c:pt>
                <c:pt idx="1">
                  <c:v>0.136056666038088</c:v>
                </c:pt>
                <c:pt idx="2">
                  <c:v>0.10811940679927901</c:v>
                </c:pt>
                <c:pt idx="3">
                  <c:v>9.90914565541645E-2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58-4E79-A42F-B55DDDAC965C}"/>
            </c:ext>
          </c:extLst>
        </c:ser>
        <c:ser>
          <c:idx val="2"/>
          <c:order val="2"/>
          <c:tx>
            <c:strRef>
              <c:f>'Fig S7'!$A$10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S7'!$B$7:$E$7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S7'!$B$10:$E$10</c:f>
              <c:numCache>
                <c:formatCode>0.0%</c:formatCode>
                <c:ptCount val="4"/>
                <c:pt idx="0">
                  <c:v>9.1771166769196E-2</c:v>
                </c:pt>
                <c:pt idx="1">
                  <c:v>0.12562264693860001</c:v>
                </c:pt>
                <c:pt idx="2">
                  <c:v>7.8098277679104003E-2</c:v>
                </c:pt>
                <c:pt idx="3">
                  <c:v>9.2728899660986602E-2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58-4E79-A42F-B55DDDAC965C}"/>
            </c:ext>
          </c:extLst>
        </c:ser>
        <c:ser>
          <c:idx val="3"/>
          <c:order val="3"/>
          <c:tx>
            <c:strRef>
              <c:f>'Fig S7'!$A$11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S7'!$B$7:$E$7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S7'!$B$11:$E$11</c:f>
              <c:numCache>
                <c:formatCode>0.0%</c:formatCode>
                <c:ptCount val="4"/>
                <c:pt idx="0">
                  <c:v>9.2806857983966304E-2</c:v>
                </c:pt>
                <c:pt idx="1">
                  <c:v>0.12083763816863601</c:v>
                </c:pt>
                <c:pt idx="2">
                  <c:v>7.9705932961695994E-2</c:v>
                </c:pt>
                <c:pt idx="3">
                  <c:v>0.114500516233584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58-4E79-A42F-B55DDDAC965C}"/>
            </c:ext>
          </c:extLst>
        </c:ser>
        <c:ser>
          <c:idx val="4"/>
          <c:order val="4"/>
          <c:tx>
            <c:strRef>
              <c:f>'Fig S7'!$A$12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S7'!$B$7:$E$7</c:f>
              <c:strCache>
                <c:ptCount val="4"/>
                <c:pt idx="0">
                  <c:v>High </c:v>
                </c:pt>
                <c:pt idx="1">
                  <c:v>Upper middle </c:v>
                </c:pt>
                <c:pt idx="2">
                  <c:v>Lower middle </c:v>
                </c:pt>
                <c:pt idx="3">
                  <c:v>Low </c:v>
                </c:pt>
              </c:strCache>
            </c:strRef>
          </c:cat>
          <c:val>
            <c:numRef>
              <c:f>'Fig S7'!$B$12:$E$12</c:f>
              <c:numCache>
                <c:formatCode>0.0%</c:formatCode>
                <c:ptCount val="4"/>
                <c:pt idx="0">
                  <c:v>0.10008633743015</c:v>
                </c:pt>
                <c:pt idx="1">
                  <c:v>0.132197322253779</c:v>
                </c:pt>
                <c:pt idx="2">
                  <c:v>0.107500445532576</c:v>
                </c:pt>
                <c:pt idx="3">
                  <c:v>0.12564529141227501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58-4E79-A42F-B55DDDAC9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2197840"/>
        <c:axId val="702202760"/>
      </c:barChart>
      <c:catAx>
        <c:axId val="70219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02202760"/>
        <c:crosses val="autoZero"/>
        <c:auto val="1"/>
        <c:lblAlgn val="ctr"/>
        <c:lblOffset val="100"/>
        <c:noMultiLvlLbl val="0"/>
      </c:catAx>
      <c:valAx>
        <c:axId val="702202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702197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S8'!$A$8</c:f>
              <c:strCache>
                <c:ptCount val="1"/>
                <c:pt idx="0">
                  <c:v>Type 1a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S8'!$B$7:$F$7</c:f>
              <c:strCache>
                <c:ptCount val="5"/>
                <c:pt idx="0">
                  <c:v>High income</c:v>
                </c:pt>
                <c:pt idx="1">
                  <c:v>Upper middle income</c:v>
                </c:pt>
                <c:pt idx="2">
                  <c:v>Lower middle income</c:v>
                </c:pt>
                <c:pt idx="3">
                  <c:v>Low income</c:v>
                </c:pt>
                <c:pt idx="4">
                  <c:v>All countries</c:v>
                </c:pt>
              </c:strCache>
            </c:strRef>
          </c:cat>
          <c:val>
            <c:numRef>
              <c:f>'Fig S8'!$B$8:$F$8</c:f>
              <c:numCache>
                <c:formatCode>0.0%</c:formatCode>
                <c:ptCount val="5"/>
                <c:pt idx="0">
                  <c:v>0.90653929855471005</c:v>
                </c:pt>
                <c:pt idx="1">
                  <c:v>0.90621471846730395</c:v>
                </c:pt>
                <c:pt idx="2">
                  <c:v>0.87559204801248502</c:v>
                </c:pt>
                <c:pt idx="3">
                  <c:v>0.82629352424340996</c:v>
                </c:pt>
                <c:pt idx="4">
                  <c:v>0.90553033194316301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B-4DAC-A9E4-7825024B7F9B}"/>
            </c:ext>
          </c:extLst>
        </c:ser>
        <c:ser>
          <c:idx val="1"/>
          <c:order val="1"/>
          <c:tx>
            <c:strRef>
              <c:f>'Fig S8'!$A$9</c:f>
              <c:strCache>
                <c:ptCount val="1"/>
                <c:pt idx="0">
                  <c:v>Type 1b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S8'!$B$7:$F$7</c:f>
              <c:strCache>
                <c:ptCount val="5"/>
                <c:pt idx="0">
                  <c:v>High income</c:v>
                </c:pt>
                <c:pt idx="1">
                  <c:v>Upper middle income</c:v>
                </c:pt>
                <c:pt idx="2">
                  <c:v>Lower middle income</c:v>
                </c:pt>
                <c:pt idx="3">
                  <c:v>Low income</c:v>
                </c:pt>
                <c:pt idx="4">
                  <c:v>All countries</c:v>
                </c:pt>
              </c:strCache>
            </c:strRef>
          </c:cat>
          <c:val>
            <c:numRef>
              <c:f>'Fig S8'!$B$9:$F$9</c:f>
              <c:numCache>
                <c:formatCode>0.0%</c:formatCode>
                <c:ptCount val="5"/>
                <c:pt idx="0">
                  <c:v>0.90025293917156701</c:v>
                </c:pt>
                <c:pt idx="1">
                  <c:v>0.89288693254503304</c:v>
                </c:pt>
                <c:pt idx="2">
                  <c:v>0.84502323439781402</c:v>
                </c:pt>
                <c:pt idx="3">
                  <c:v>0.78242609714806599</c:v>
                </c:pt>
                <c:pt idx="4">
                  <c:v>0.89767432584295603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B-4DAC-A9E4-7825024B7F9B}"/>
            </c:ext>
          </c:extLst>
        </c:ser>
        <c:ser>
          <c:idx val="2"/>
          <c:order val="2"/>
          <c:tx>
            <c:strRef>
              <c:f>'Fig S8'!$A$10</c:f>
              <c:strCache>
                <c:ptCount val="1"/>
                <c:pt idx="0">
                  <c:v>Type 1c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S8'!$B$7:$F$7</c:f>
              <c:strCache>
                <c:ptCount val="5"/>
                <c:pt idx="0">
                  <c:v>High income</c:v>
                </c:pt>
                <c:pt idx="1">
                  <c:v>Upper middle income</c:v>
                </c:pt>
                <c:pt idx="2">
                  <c:v>Lower middle income</c:v>
                </c:pt>
                <c:pt idx="3">
                  <c:v>Low income</c:v>
                </c:pt>
                <c:pt idx="4">
                  <c:v>All countries</c:v>
                </c:pt>
              </c:strCache>
            </c:strRef>
          </c:cat>
          <c:val>
            <c:numRef>
              <c:f>'Fig S8'!$B$10:$F$10</c:f>
              <c:numCache>
                <c:formatCode>0.0%</c:formatCode>
                <c:ptCount val="5"/>
                <c:pt idx="0">
                  <c:v>0.89471699825741902</c:v>
                </c:pt>
                <c:pt idx="1">
                  <c:v>0.88601345107443896</c:v>
                </c:pt>
                <c:pt idx="2">
                  <c:v>0.83778227636033598</c:v>
                </c:pt>
                <c:pt idx="3">
                  <c:v>0.785826295083771</c:v>
                </c:pt>
                <c:pt idx="4">
                  <c:v>0.891043454540415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BB-4DAC-A9E4-7825024B7F9B}"/>
            </c:ext>
          </c:extLst>
        </c:ser>
        <c:ser>
          <c:idx val="3"/>
          <c:order val="3"/>
          <c:tx>
            <c:strRef>
              <c:f>'Fig S8'!$A$11</c:f>
              <c:strCache>
                <c:ptCount val="1"/>
                <c:pt idx="0">
                  <c:v>Type 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S8'!$B$7:$F$7</c:f>
              <c:strCache>
                <c:ptCount val="5"/>
                <c:pt idx="0">
                  <c:v>High income</c:v>
                </c:pt>
                <c:pt idx="1">
                  <c:v>Upper middle income</c:v>
                </c:pt>
                <c:pt idx="2">
                  <c:v>Lower middle income</c:v>
                </c:pt>
                <c:pt idx="3">
                  <c:v>Low income</c:v>
                </c:pt>
                <c:pt idx="4">
                  <c:v>All countries</c:v>
                </c:pt>
              </c:strCache>
            </c:strRef>
          </c:cat>
          <c:val>
            <c:numRef>
              <c:f>'Fig S8'!$B$11:$F$11</c:f>
              <c:numCache>
                <c:formatCode>0.0%</c:formatCode>
                <c:ptCount val="5"/>
                <c:pt idx="0">
                  <c:v>0.868033281986896</c:v>
                </c:pt>
                <c:pt idx="1">
                  <c:v>0.84622703293881396</c:v>
                </c:pt>
                <c:pt idx="2">
                  <c:v>0.79350717026589901</c:v>
                </c:pt>
                <c:pt idx="3">
                  <c:v>0.77274712631433196</c:v>
                </c:pt>
                <c:pt idx="4">
                  <c:v>0.86362194878431298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BB-4DAC-A9E4-7825024B7F9B}"/>
            </c:ext>
          </c:extLst>
        </c:ser>
        <c:ser>
          <c:idx val="4"/>
          <c:order val="4"/>
          <c:tx>
            <c:strRef>
              <c:f>'Fig S8'!$A$12</c:f>
              <c:strCache>
                <c:ptCount val="1"/>
                <c:pt idx="0">
                  <c:v>Type 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S8'!$B$7:$F$7</c:f>
              <c:strCache>
                <c:ptCount val="5"/>
                <c:pt idx="0">
                  <c:v>High income</c:v>
                </c:pt>
                <c:pt idx="1">
                  <c:v>Upper middle income</c:v>
                </c:pt>
                <c:pt idx="2">
                  <c:v>Lower middle income</c:v>
                </c:pt>
                <c:pt idx="3">
                  <c:v>Low income</c:v>
                </c:pt>
                <c:pt idx="4">
                  <c:v>All countries</c:v>
                </c:pt>
              </c:strCache>
            </c:strRef>
          </c:cat>
          <c:val>
            <c:numRef>
              <c:f>'Fig S8'!$B$12:$F$12</c:f>
              <c:numCache>
                <c:formatCode>0.0%</c:formatCode>
                <c:ptCount val="5"/>
                <c:pt idx="0">
                  <c:v>0.85712234607410398</c:v>
                </c:pt>
                <c:pt idx="1">
                  <c:v>0.82522083446151595</c:v>
                </c:pt>
                <c:pt idx="2">
                  <c:v>0.80853818815276801</c:v>
                </c:pt>
                <c:pt idx="3">
                  <c:v>0.80868250134821495</c:v>
                </c:pt>
                <c:pt idx="4">
                  <c:v>0.84329337269617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BB-4DAC-A9E4-7825024B7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4054255"/>
        <c:axId val="2034182207"/>
      </c:barChart>
      <c:catAx>
        <c:axId val="2034054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34182207"/>
        <c:crosses val="autoZero"/>
        <c:auto val="1"/>
        <c:lblAlgn val="ctr"/>
        <c:lblOffset val="100"/>
        <c:noMultiLvlLbl val="0"/>
      </c:catAx>
      <c:valAx>
        <c:axId val="2034182207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34054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569912</xdr:colOff>
      <xdr:row>1</xdr:row>
      <xdr:rowOff>19050</xdr:rowOff>
    </xdr:from>
    <xdr:to>
      <xdr:col>11</xdr:col>
      <xdr:colOff>277812</xdr:colOff>
      <xdr:row>20</xdr:row>
      <xdr:rowOff>30161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539751</xdr:colOff>
      <xdr:row>13</xdr:row>
      <xdr:rowOff>105833</xdr:rowOff>
    </xdr:from>
    <xdr:to>
      <xdr:col>4</xdr:col>
      <xdr:colOff>1679576</xdr:colOff>
      <xdr:row>34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214179</xdr:colOff>
      <xdr:row>13</xdr:row>
      <xdr:rowOff>63500</xdr:rowOff>
    </xdr:from>
    <xdr:to>
      <xdr:col>14</xdr:col>
      <xdr:colOff>137584</xdr:colOff>
      <xdr:row>34</xdr:row>
      <xdr:rowOff>63501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06A2622-91A2-704F-9148-B7CFF1C72CD0}"/>
            </a:ext>
          </a:extLst>
        </xdr:cNvPr>
        <xdr:cNvGrpSpPr/>
      </xdr:nvGrpSpPr>
      <xdr:grpSpPr>
        <a:xfrm>
          <a:off x="6468929" y="2540000"/>
          <a:ext cx="5775988" cy="4000501"/>
          <a:chOff x="7555424" y="3849518"/>
          <a:chExt cx="6057613" cy="3864656"/>
        </a:xfrm>
      </xdr:grpSpPr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aphicFramePr>
            <a:graphicFrameLocks/>
          </xdr:cNvGraphicFramePr>
        </xdr:nvGraphicFramePr>
        <xdr:xfrm>
          <a:off x="7555424" y="3849518"/>
          <a:ext cx="6057613" cy="38646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B6282ED-EE54-0540-B865-D776DC938A3A}"/>
              </a:ext>
            </a:extLst>
          </xdr:cNvPr>
          <xdr:cNvSpPr txBox="1"/>
        </xdr:nvSpPr>
        <xdr:spPr>
          <a:xfrm>
            <a:off x="8189804" y="7330485"/>
            <a:ext cx="13708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More burden in HICs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A166B6B7-7E16-C149-B3C6-04D03E802E34}"/>
              </a:ext>
            </a:extLst>
          </xdr:cNvPr>
          <xdr:cNvSpPr txBox="1"/>
        </xdr:nvSpPr>
        <xdr:spPr>
          <a:xfrm>
            <a:off x="10325710" y="7335447"/>
            <a:ext cx="146283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/>
              <a:t>More burden in LMICs</a:t>
            </a:r>
          </a:p>
        </xdr:txBody>
      </xdr:sp>
      <xdr:cxnSp macro="">
        <xdr:nvCxnSpPr>
          <xdr:cNvPr id="8" name="Straight Arrow Connector 7">
            <a:extLst>
              <a:ext uri="{FF2B5EF4-FFF2-40B4-BE49-F238E27FC236}">
                <a16:creationId xmlns:a16="http://schemas.microsoft.com/office/drawing/2014/main" id="{96D2C751-EA42-6542-A583-22E6A10281E5}"/>
              </a:ext>
            </a:extLst>
          </xdr:cNvPr>
          <xdr:cNvCxnSpPr/>
        </xdr:nvCxnSpPr>
        <xdr:spPr>
          <a:xfrm>
            <a:off x="11820825" y="7459637"/>
            <a:ext cx="1377627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F7FE4790-3721-F04B-A646-2BC03BB91DF8}"/>
              </a:ext>
            </a:extLst>
          </xdr:cNvPr>
          <xdr:cNvCxnSpPr/>
        </xdr:nvCxnSpPr>
        <xdr:spPr>
          <a:xfrm flipH="1" flipV="1">
            <a:off x="7921355" y="7458560"/>
            <a:ext cx="260028" cy="172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681919</xdr:colOff>
      <xdr:row>35</xdr:row>
      <xdr:rowOff>0</xdr:rowOff>
    </xdr:from>
    <xdr:to>
      <xdr:col>11</xdr:col>
      <xdr:colOff>161924</xdr:colOff>
      <xdr:row>50</xdr:row>
      <xdr:rowOff>152400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A8C1F6A-7A1E-824E-AF7F-AA28C7E232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685800</xdr:colOff>
      <xdr:row>18</xdr:row>
      <xdr:rowOff>161925</xdr:rowOff>
    </xdr:from>
    <xdr:to>
      <xdr:col>11</xdr:col>
      <xdr:colOff>147814</xdr:colOff>
      <xdr:row>34</xdr:row>
      <xdr:rowOff>124884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685800</xdr:colOff>
      <xdr:row>3</xdr:row>
      <xdr:rowOff>9525</xdr:rowOff>
    </xdr:from>
    <xdr:to>
      <xdr:col>11</xdr:col>
      <xdr:colOff>155575</xdr:colOff>
      <xdr:row>18</xdr:row>
      <xdr:rowOff>104775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1450612</xdr:colOff>
      <xdr:row>12</xdr:row>
      <xdr:rowOff>67235</xdr:rowOff>
    </xdr:from>
    <xdr:to>
      <xdr:col>5</xdr:col>
      <xdr:colOff>1111710</xdr:colOff>
      <xdr:row>39</xdr:row>
      <xdr:rowOff>81347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CDCA63-4B49-A64F-88B5-132185512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162110</xdr:colOff>
      <xdr:row>2</xdr:row>
      <xdr:rowOff>78442</xdr:rowOff>
    </xdr:from>
    <xdr:to>
      <xdr:col>16</xdr:col>
      <xdr:colOff>403411</xdr:colOff>
      <xdr:row>18</xdr:row>
      <xdr:rowOff>82738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134149</xdr:colOff>
      <xdr:row>19</xdr:row>
      <xdr:rowOff>95620</xdr:rowOff>
    </xdr:from>
    <xdr:to>
      <xdr:col>16</xdr:col>
      <xdr:colOff>358588</xdr:colOff>
      <xdr:row>38</xdr:row>
      <xdr:rowOff>134469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74BDB68-3683-8048-882F-E196D2231B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503237</xdr:colOff>
      <xdr:row>3</xdr:row>
      <xdr:rowOff>28575</xdr:rowOff>
    </xdr:from>
    <xdr:to>
      <xdr:col>13</xdr:col>
      <xdr:colOff>130175</xdr:colOff>
      <xdr:row>20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404811</xdr:colOff>
      <xdr:row>24</xdr:row>
      <xdr:rowOff>85726</xdr:rowOff>
    </xdr:from>
    <xdr:to>
      <xdr:col>13</xdr:col>
      <xdr:colOff>142875</xdr:colOff>
      <xdr:row>41</xdr:row>
      <xdr:rowOff>38100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385763</xdr:colOff>
      <xdr:row>1</xdr:row>
      <xdr:rowOff>104775</xdr:rowOff>
    </xdr:from>
    <xdr:to>
      <xdr:col>14</xdr:col>
      <xdr:colOff>95251</xdr:colOff>
      <xdr:row>16</xdr:row>
      <xdr:rowOff>85725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471487</xdr:colOff>
      <xdr:row>3</xdr:row>
      <xdr:rowOff>85725</xdr:rowOff>
    </xdr:from>
    <xdr:to>
      <xdr:col>15</xdr:col>
      <xdr:colOff>200025</xdr:colOff>
      <xdr:row>18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</xdr:colOff>
      <xdr:row>5</xdr:row>
      <xdr:rowOff>133350</xdr:rowOff>
    </xdr:from>
    <xdr:to>
      <xdr:col>15</xdr:col>
      <xdr:colOff>338137</xdr:colOff>
      <xdr:row>20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3</xdr:row>
      <xdr:rowOff>171450</xdr:rowOff>
    </xdr:from>
    <xdr:to>
      <xdr:col>9</xdr:col>
      <xdr:colOff>596900</xdr:colOff>
      <xdr:row>21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82550</xdr:colOff>
      <xdr:row>4</xdr:row>
      <xdr:rowOff>98425</xdr:rowOff>
    </xdr:from>
    <xdr:to>
      <xdr:col>10</xdr:col>
      <xdr:colOff>441325</xdr:colOff>
      <xdr:row>22</xdr:row>
      <xdr:rowOff>53975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233362</xdr:colOff>
      <xdr:row>4</xdr:row>
      <xdr:rowOff>38100</xdr:rowOff>
    </xdr:from>
    <xdr:to>
      <xdr:col>16</xdr:col>
      <xdr:colOff>538162</xdr:colOff>
      <xdr:row>18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509587</xdr:colOff>
      <xdr:row>5</xdr:row>
      <xdr:rowOff>133350</xdr:rowOff>
    </xdr:from>
    <xdr:to>
      <xdr:col>14</xdr:col>
      <xdr:colOff>204787</xdr:colOff>
      <xdr:row>20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164041</xdr:colOff>
      <xdr:row>5</xdr:row>
      <xdr:rowOff>125941</xdr:rowOff>
    </xdr:from>
    <xdr:to>
      <xdr:col>14</xdr:col>
      <xdr:colOff>84666</xdr:colOff>
      <xdr:row>20</xdr:row>
      <xdr:rowOff>11641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049651-5D78-9240-9358-F72DF31F34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ho.int/healthinfo/global_burden_disease/estimates_country_2000_2015/en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0"/>
  <sheetViews>
    <sheetView zoomScaleNormal="100" workbookViewId="0">
      <selection activeCell="K7" sqref="K7"/>
    </sheetView>
  </sheetViews>
  <sheetFormatPr defaultColWidth="8.85546875" defaultRowHeight="15" x14ac:dyDescent="0.25"/>
  <cols>
    <col min="1" max="1" width="27.140625" customWidth="1"/>
    <col min="2" max="2" width="25" customWidth="1"/>
    <col min="3" max="3" width="10" customWidth="1"/>
    <col min="4" max="5" width="22.85546875" customWidth="1"/>
    <col min="6" max="7" width="18.85546875" customWidth="1"/>
    <col min="8" max="8" width="16.5703125" customWidth="1"/>
    <col min="9" max="9" width="15" customWidth="1"/>
    <col min="10" max="10" width="15.42578125" customWidth="1"/>
    <col min="11" max="11" width="27.42578125" customWidth="1"/>
    <col min="12" max="12" width="9.5703125" bestFit="1" customWidth="1"/>
  </cols>
  <sheetData>
    <row r="2" spans="1:15" x14ac:dyDescent="0.25">
      <c r="A2" t="s">
        <v>583</v>
      </c>
      <c r="C2" t="s">
        <v>584</v>
      </c>
    </row>
    <row r="3" spans="1:15" x14ac:dyDescent="0.25">
      <c r="C3" s="29" t="s">
        <v>585</v>
      </c>
    </row>
    <row r="5" spans="1:15" x14ac:dyDescent="0.25">
      <c r="A5" s="19"/>
      <c r="B5" s="19"/>
      <c r="C5" s="19"/>
      <c r="D5" s="19"/>
      <c r="E5" s="52" t="s">
        <v>540</v>
      </c>
      <c r="F5" s="52"/>
      <c r="G5" s="52"/>
      <c r="H5" s="19"/>
      <c r="I5" s="19"/>
    </row>
    <row r="6" spans="1:15" x14ac:dyDescent="0.25">
      <c r="A6" s="20" t="s">
        <v>538</v>
      </c>
      <c r="B6" s="20" t="s">
        <v>539</v>
      </c>
      <c r="C6" s="20" t="s">
        <v>536</v>
      </c>
      <c r="D6" s="20" t="s">
        <v>537</v>
      </c>
      <c r="E6" s="34" t="s">
        <v>593</v>
      </c>
      <c r="F6" s="34" t="s">
        <v>541</v>
      </c>
      <c r="G6" s="34" t="s">
        <v>542</v>
      </c>
      <c r="H6" s="20" t="s">
        <v>543</v>
      </c>
      <c r="I6" s="33" t="s">
        <v>7</v>
      </c>
      <c r="J6" s="33" t="s">
        <v>10</v>
      </c>
      <c r="K6" s="33" t="s">
        <v>578</v>
      </c>
      <c r="M6" s="28"/>
      <c r="N6" s="28"/>
      <c r="O6" s="28"/>
    </row>
    <row r="7" spans="1:15" x14ac:dyDescent="0.25">
      <c r="A7" s="16" t="s">
        <v>518</v>
      </c>
      <c r="B7" s="18" t="s">
        <v>523</v>
      </c>
      <c r="C7">
        <v>755</v>
      </c>
      <c r="D7" t="s">
        <v>105</v>
      </c>
      <c r="E7" s="4">
        <v>5.4125101586754001</v>
      </c>
      <c r="F7" s="5">
        <v>3.9764184891932501</v>
      </c>
      <c r="G7" s="5">
        <v>28.511951472458101</v>
      </c>
      <c r="H7" s="5">
        <v>0.139464971137959</v>
      </c>
      <c r="I7" s="19" t="s">
        <v>575</v>
      </c>
      <c r="J7">
        <v>1316.36904761904</v>
      </c>
      <c r="K7" s="4">
        <f t="shared" ref="K7:K38" si="0">(J7/SUM($J$7:$J$140))/(E7/SUM($E$7:$E$140))</f>
        <v>5.8385399046055007</v>
      </c>
      <c r="L7" s="4"/>
    </row>
    <row r="8" spans="1:15" x14ac:dyDescent="0.25">
      <c r="A8" s="16" t="s">
        <v>518</v>
      </c>
      <c r="B8" s="18" t="s">
        <v>527</v>
      </c>
      <c r="C8">
        <v>960</v>
      </c>
      <c r="D8" t="s">
        <v>122</v>
      </c>
      <c r="E8" s="4">
        <v>21.234249551934504</v>
      </c>
      <c r="F8" s="5">
        <v>16.7504343454356</v>
      </c>
      <c r="G8" s="5">
        <v>105.702130977994</v>
      </c>
      <c r="H8" s="5">
        <v>0.158468274863095</v>
      </c>
      <c r="I8" s="19" t="s">
        <v>575</v>
      </c>
      <c r="J8">
        <v>9713.9833333333208</v>
      </c>
      <c r="K8" s="4">
        <f t="shared" si="0"/>
        <v>10.982109061580422</v>
      </c>
      <c r="L8" s="4"/>
    </row>
    <row r="9" spans="1:15" x14ac:dyDescent="0.25">
      <c r="A9" s="16" t="s">
        <v>518</v>
      </c>
      <c r="B9" s="17" t="s">
        <v>526</v>
      </c>
      <c r="C9">
        <v>872</v>
      </c>
      <c r="D9" t="s">
        <v>52</v>
      </c>
      <c r="E9" s="4">
        <v>8.9782158606528508</v>
      </c>
      <c r="F9" s="5">
        <v>7.1432550590766697</v>
      </c>
      <c r="G9" s="5">
        <v>44.391652515226397</v>
      </c>
      <c r="H9" s="5">
        <v>0.16091437588692001</v>
      </c>
      <c r="I9" s="19" t="s">
        <v>575</v>
      </c>
      <c r="J9">
        <v>1385.55952380951</v>
      </c>
      <c r="K9" s="4">
        <f t="shared" si="0"/>
        <v>3.7047632536677613</v>
      </c>
      <c r="L9" s="4"/>
    </row>
    <row r="10" spans="1:15" x14ac:dyDescent="0.25">
      <c r="A10" s="16" t="s">
        <v>518</v>
      </c>
      <c r="B10" s="18" t="s">
        <v>527</v>
      </c>
      <c r="C10">
        <v>980</v>
      </c>
      <c r="D10" t="s">
        <v>107</v>
      </c>
      <c r="E10" s="4">
        <v>13.834784439399899</v>
      </c>
      <c r="F10" s="5">
        <v>12.047356515652501</v>
      </c>
      <c r="G10" s="5">
        <v>62.847366938619999</v>
      </c>
      <c r="H10" s="5">
        <v>0.19169230315437899</v>
      </c>
      <c r="I10" s="19" t="s">
        <v>575</v>
      </c>
      <c r="J10">
        <v>8025.1095238095104</v>
      </c>
      <c r="K10" s="4">
        <f t="shared" si="0"/>
        <v>13.925278407940956</v>
      </c>
      <c r="L10" s="4"/>
    </row>
    <row r="11" spans="1:15" x14ac:dyDescent="0.25">
      <c r="A11" s="16" t="s">
        <v>518</v>
      </c>
      <c r="B11" s="18" t="s">
        <v>523</v>
      </c>
      <c r="C11">
        <v>763</v>
      </c>
      <c r="D11" t="s">
        <v>514</v>
      </c>
      <c r="E11" s="4">
        <v>19.7377615437731</v>
      </c>
      <c r="F11" s="5">
        <v>18.382903786634099</v>
      </c>
      <c r="G11" s="5">
        <v>83.193324814424997</v>
      </c>
      <c r="H11" s="5">
        <v>0.22096609106127099</v>
      </c>
      <c r="I11" s="19" t="s">
        <v>575</v>
      </c>
      <c r="J11">
        <v>3905.75238095237</v>
      </c>
      <c r="K11" s="4">
        <f t="shared" si="0"/>
        <v>4.7504212572999771</v>
      </c>
      <c r="L11" s="4"/>
    </row>
    <row r="12" spans="1:15" x14ac:dyDescent="0.25">
      <c r="A12" s="16" t="s">
        <v>518</v>
      </c>
      <c r="B12" s="18" t="s">
        <v>523</v>
      </c>
      <c r="C12">
        <v>670</v>
      </c>
      <c r="D12" t="s">
        <v>119</v>
      </c>
      <c r="E12" s="4">
        <v>74.636093729032609</v>
      </c>
      <c r="F12" s="5">
        <v>71.844698806051895</v>
      </c>
      <c r="G12" s="5">
        <v>302.55248850558098</v>
      </c>
      <c r="H12" s="5">
        <v>0.23746193317040401</v>
      </c>
      <c r="I12" s="19" t="s">
        <v>575</v>
      </c>
      <c r="J12">
        <v>9334.5667027416803</v>
      </c>
      <c r="K12" s="4">
        <f t="shared" si="0"/>
        <v>3.0024140058205413</v>
      </c>
      <c r="L12" s="4"/>
    </row>
    <row r="13" spans="1:15" x14ac:dyDescent="0.25">
      <c r="A13" s="16" t="s">
        <v>518</v>
      </c>
      <c r="B13" s="18" t="s">
        <v>523</v>
      </c>
      <c r="C13">
        <v>740</v>
      </c>
      <c r="D13" t="s">
        <v>126</v>
      </c>
      <c r="E13" s="4">
        <v>60.300220160041796</v>
      </c>
      <c r="F13" s="5">
        <v>58.325564063240101</v>
      </c>
      <c r="G13" s="5">
        <v>242.312710229782</v>
      </c>
      <c r="H13" s="5">
        <v>0.24070369238134801</v>
      </c>
      <c r="I13" s="19" t="s">
        <v>575</v>
      </c>
      <c r="J13">
        <v>19409.2278138527</v>
      </c>
      <c r="K13" s="4">
        <f t="shared" si="0"/>
        <v>7.7270669492083917</v>
      </c>
      <c r="L13" s="4"/>
    </row>
    <row r="14" spans="1:15" x14ac:dyDescent="0.25">
      <c r="A14" s="16" t="s">
        <v>518</v>
      </c>
      <c r="B14" s="18" t="s">
        <v>523</v>
      </c>
      <c r="C14">
        <v>690</v>
      </c>
      <c r="D14" t="s">
        <v>103</v>
      </c>
      <c r="E14" s="4">
        <v>27.050104834514698</v>
      </c>
      <c r="F14" s="5">
        <v>26.9028139675072</v>
      </c>
      <c r="G14" s="5">
        <v>105.009726332545</v>
      </c>
      <c r="H14" s="5">
        <v>0.25619354422761997</v>
      </c>
      <c r="I14" s="19" t="s">
        <v>575</v>
      </c>
      <c r="J14">
        <v>27685.819083694001</v>
      </c>
      <c r="K14" s="4">
        <f t="shared" si="0"/>
        <v>24.570485577274241</v>
      </c>
      <c r="L14" s="4"/>
    </row>
    <row r="15" spans="1:15" x14ac:dyDescent="0.25">
      <c r="A15" s="16" t="s">
        <v>518</v>
      </c>
      <c r="B15" s="18" t="s">
        <v>523</v>
      </c>
      <c r="C15">
        <v>750</v>
      </c>
      <c r="D15" t="s">
        <v>41</v>
      </c>
      <c r="E15" s="4">
        <v>35.397629380834999</v>
      </c>
      <c r="F15" s="5">
        <v>37.704841336176599</v>
      </c>
      <c r="G15" s="5">
        <v>124.152429661871</v>
      </c>
      <c r="H15" s="5">
        <v>0.30369797384445701</v>
      </c>
      <c r="I15" s="19" t="s">
        <v>575</v>
      </c>
      <c r="J15">
        <v>5218.49924242423</v>
      </c>
      <c r="K15" s="4">
        <f t="shared" si="0"/>
        <v>3.5391320108519824</v>
      </c>
      <c r="L15" s="4"/>
    </row>
    <row r="16" spans="1:15" x14ac:dyDescent="0.25">
      <c r="A16" s="16" t="s">
        <v>518</v>
      </c>
      <c r="B16" s="17" t="s">
        <v>526</v>
      </c>
      <c r="C16">
        <v>890</v>
      </c>
      <c r="D16" t="s">
        <v>65</v>
      </c>
      <c r="E16" s="4">
        <v>13.825261162310301</v>
      </c>
      <c r="F16" s="5">
        <v>15.009421147374599</v>
      </c>
      <c r="G16" s="5">
        <v>46.960721725162102</v>
      </c>
      <c r="H16" s="5">
        <v>0.319616492165887</v>
      </c>
      <c r="I16" s="19" t="s">
        <v>575</v>
      </c>
      <c r="J16">
        <v>4066.75952380952</v>
      </c>
      <c r="K16" s="4">
        <f t="shared" si="0"/>
        <v>7.0615569141367605</v>
      </c>
      <c r="L16" s="4"/>
    </row>
    <row r="17" spans="1:12" x14ac:dyDescent="0.25">
      <c r="A17" s="16" t="s">
        <v>518</v>
      </c>
      <c r="B17" s="18" t="s">
        <v>527</v>
      </c>
      <c r="C17">
        <v>950</v>
      </c>
      <c r="D17" t="s">
        <v>29</v>
      </c>
      <c r="E17" s="4">
        <v>230.18291167798799</v>
      </c>
      <c r="F17" s="5">
        <v>251.61155070962701</v>
      </c>
      <c r="G17" s="5">
        <v>773.44682000314003</v>
      </c>
      <c r="H17" s="5">
        <v>0.32531202430776701</v>
      </c>
      <c r="I17" s="19" t="s">
        <v>575</v>
      </c>
      <c r="J17">
        <v>23869.126190476101</v>
      </c>
      <c r="K17" s="4">
        <f t="shared" si="0"/>
        <v>2.489366016439416</v>
      </c>
      <c r="L17" s="4"/>
    </row>
    <row r="18" spans="1:12" x14ac:dyDescent="0.25">
      <c r="A18" s="16" t="s">
        <v>518</v>
      </c>
      <c r="B18" s="18" t="s">
        <v>523</v>
      </c>
      <c r="C18">
        <v>650</v>
      </c>
      <c r="D18" t="s">
        <v>53</v>
      </c>
      <c r="E18" s="4">
        <v>170.977699660366</v>
      </c>
      <c r="F18" s="5">
        <v>186.95092741407501</v>
      </c>
      <c r="G18" s="5">
        <v>573.86761059686603</v>
      </c>
      <c r="H18" s="5">
        <v>0.32577361740216099</v>
      </c>
      <c r="I18" s="19" t="s">
        <v>575</v>
      </c>
      <c r="J18">
        <v>10095.1063492063</v>
      </c>
      <c r="K18" s="4">
        <f t="shared" si="0"/>
        <v>1.4174140848488239</v>
      </c>
      <c r="L18" s="4"/>
    </row>
    <row r="19" spans="1:12" x14ac:dyDescent="0.25">
      <c r="A19" s="16" t="s">
        <v>518</v>
      </c>
      <c r="B19" s="18" t="s">
        <v>523</v>
      </c>
      <c r="C19">
        <v>745</v>
      </c>
      <c r="D19" t="s">
        <v>513</v>
      </c>
      <c r="E19" s="4">
        <v>38.8181215221908</v>
      </c>
      <c r="F19" s="5">
        <v>42.877446890176998</v>
      </c>
      <c r="G19" s="5">
        <v>127.71783863532001</v>
      </c>
      <c r="H19" s="5">
        <v>0.33572011042723299</v>
      </c>
      <c r="I19" s="19" t="s">
        <v>575</v>
      </c>
      <c r="J19">
        <v>7639.2067821067603</v>
      </c>
      <c r="K19" s="4">
        <f t="shared" si="0"/>
        <v>4.7243173809732264</v>
      </c>
      <c r="L19" s="4"/>
    </row>
    <row r="20" spans="1:12" x14ac:dyDescent="0.25">
      <c r="A20" s="16" t="s">
        <v>518</v>
      </c>
      <c r="B20" s="17" t="s">
        <v>535</v>
      </c>
      <c r="C20">
        <v>1500</v>
      </c>
      <c r="D20" t="s">
        <v>67</v>
      </c>
      <c r="E20" s="4">
        <v>66.990233692091905</v>
      </c>
      <c r="F20" s="5">
        <v>76.854597742081197</v>
      </c>
      <c r="G20" s="5">
        <v>205.80733742540201</v>
      </c>
      <c r="H20" s="5">
        <v>0.373429823754162</v>
      </c>
      <c r="I20" s="19" t="s">
        <v>575</v>
      </c>
      <c r="J20">
        <v>1260.11666666666</v>
      </c>
      <c r="K20" s="4">
        <f t="shared" si="0"/>
        <v>0.45156947628263144</v>
      </c>
      <c r="L20" s="4"/>
    </row>
    <row r="21" spans="1:12" x14ac:dyDescent="0.25">
      <c r="A21" s="16" t="s">
        <v>518</v>
      </c>
      <c r="B21" s="17" t="s">
        <v>532</v>
      </c>
      <c r="C21">
        <v>1280</v>
      </c>
      <c r="D21" t="s">
        <v>38</v>
      </c>
      <c r="E21" s="4">
        <v>32.752688430422602</v>
      </c>
      <c r="F21" s="5">
        <v>38.206075759342198</v>
      </c>
      <c r="G21" s="5">
        <v>97.256965622622005</v>
      </c>
      <c r="H21" s="5">
        <v>0.39283639495385902</v>
      </c>
      <c r="I21" s="19" t="s">
        <v>575</v>
      </c>
      <c r="J21">
        <v>1535.74444444444</v>
      </c>
      <c r="K21" s="4">
        <f t="shared" si="0"/>
        <v>1.1256342898024965</v>
      </c>
      <c r="L21" s="4"/>
    </row>
    <row r="22" spans="1:12" x14ac:dyDescent="0.25">
      <c r="A22" s="16" t="s">
        <v>518</v>
      </c>
      <c r="B22" s="18" t="s">
        <v>523</v>
      </c>
      <c r="C22">
        <v>680</v>
      </c>
      <c r="D22" t="s">
        <v>515</v>
      </c>
      <c r="E22" s="4">
        <v>383.11141555080098</v>
      </c>
      <c r="F22" s="5">
        <v>450.120887105821</v>
      </c>
      <c r="G22" s="5">
        <v>1121.7420426542501</v>
      </c>
      <c r="H22" s="5">
        <v>0.40126951651089998</v>
      </c>
      <c r="I22" s="19" t="s">
        <v>575</v>
      </c>
      <c r="J22">
        <v>23840.5297979797</v>
      </c>
      <c r="K22" s="4">
        <f t="shared" si="0"/>
        <v>1.4938814166105372</v>
      </c>
      <c r="L22" s="4"/>
    </row>
    <row r="23" spans="1:12" x14ac:dyDescent="0.25">
      <c r="A23" s="16" t="s">
        <v>518</v>
      </c>
      <c r="B23" s="18" t="s">
        <v>523</v>
      </c>
      <c r="C23">
        <v>720</v>
      </c>
      <c r="D23" t="s">
        <v>56</v>
      </c>
      <c r="E23" s="4">
        <v>24.345023366208501</v>
      </c>
      <c r="F23" s="5">
        <v>29.182072988462899</v>
      </c>
      <c r="G23" s="5">
        <v>68.119023036304498</v>
      </c>
      <c r="H23" s="5">
        <v>0.42839829004755497</v>
      </c>
      <c r="I23" s="19" t="s">
        <v>575</v>
      </c>
      <c r="J23">
        <v>4827.36468253966</v>
      </c>
      <c r="K23" s="4">
        <f t="shared" si="0"/>
        <v>4.7602003110252795</v>
      </c>
      <c r="L23" s="4"/>
    </row>
    <row r="24" spans="1:12" x14ac:dyDescent="0.25">
      <c r="A24" s="16" t="s">
        <v>518</v>
      </c>
      <c r="B24" s="18" t="s">
        <v>531</v>
      </c>
      <c r="C24">
        <v>1244</v>
      </c>
      <c r="D24" t="s">
        <v>85</v>
      </c>
      <c r="E24" s="4">
        <v>33.316302203732299</v>
      </c>
      <c r="F24" s="5">
        <v>39.993142782384197</v>
      </c>
      <c r="G24" s="5">
        <v>92.505577751683603</v>
      </c>
      <c r="H24" s="5">
        <v>0.43233223070871901</v>
      </c>
      <c r="I24" s="19" t="s">
        <v>575</v>
      </c>
      <c r="J24">
        <v>9253.8976190476005</v>
      </c>
      <c r="K24" s="4">
        <f t="shared" si="0"/>
        <v>6.6679634848043312</v>
      </c>
      <c r="L24" s="4"/>
    </row>
    <row r="25" spans="1:12" x14ac:dyDescent="0.25">
      <c r="A25" s="16" t="s">
        <v>518</v>
      </c>
      <c r="B25" s="18" t="s">
        <v>523</v>
      </c>
      <c r="C25">
        <v>730</v>
      </c>
      <c r="D25" t="s">
        <v>118</v>
      </c>
      <c r="E25" s="4">
        <v>45.621598173807996</v>
      </c>
      <c r="F25" s="5">
        <v>55.817733815515602</v>
      </c>
      <c r="G25" s="5">
        <v>121.353866110702</v>
      </c>
      <c r="H25" s="5">
        <v>0.45995843069884101</v>
      </c>
      <c r="I25" s="19" t="s">
        <v>575</v>
      </c>
      <c r="J25">
        <v>8601.2765873015596</v>
      </c>
      <c r="K25" s="4">
        <f t="shared" si="0"/>
        <v>4.5260331821308206</v>
      </c>
      <c r="L25" s="4"/>
    </row>
    <row r="26" spans="1:12" x14ac:dyDescent="0.25">
      <c r="A26" s="16" t="s">
        <v>518</v>
      </c>
      <c r="B26" s="17" t="s">
        <v>533</v>
      </c>
      <c r="C26">
        <v>1370</v>
      </c>
      <c r="D26" t="s">
        <v>77</v>
      </c>
      <c r="E26" s="4">
        <v>11.951013380380001</v>
      </c>
      <c r="F26" s="5">
        <v>14.8504451209945</v>
      </c>
      <c r="G26" s="5">
        <v>30.612950334202399</v>
      </c>
      <c r="H26" s="5">
        <v>0.48510336177571101</v>
      </c>
      <c r="I26" s="19" t="s">
        <v>575</v>
      </c>
      <c r="J26">
        <v>806.36666666666497</v>
      </c>
      <c r="K26" s="4">
        <f t="shared" si="0"/>
        <v>1.6197692479596646</v>
      </c>
      <c r="L26" s="4"/>
    </row>
    <row r="27" spans="1:12" x14ac:dyDescent="0.25">
      <c r="A27" s="16" t="s">
        <v>518</v>
      </c>
      <c r="B27" s="17" t="s">
        <v>533</v>
      </c>
      <c r="C27">
        <v>1350</v>
      </c>
      <c r="D27" t="s">
        <v>130</v>
      </c>
      <c r="E27" s="4">
        <v>61.169891835179001</v>
      </c>
      <c r="F27" s="5">
        <v>76.032385198667598</v>
      </c>
      <c r="G27" s="5">
        <v>156.570014298372</v>
      </c>
      <c r="H27" s="5">
        <v>0.48561268605222502</v>
      </c>
      <c r="I27" s="19" t="s">
        <v>575</v>
      </c>
      <c r="J27">
        <v>9629.0785714285503</v>
      </c>
      <c r="K27" s="4">
        <f t="shared" si="0"/>
        <v>3.7789603331716508</v>
      </c>
      <c r="L27" s="4"/>
    </row>
    <row r="28" spans="1:12" x14ac:dyDescent="0.25">
      <c r="A28" s="16" t="s">
        <v>518</v>
      </c>
      <c r="B28" s="18" t="s">
        <v>523</v>
      </c>
      <c r="C28">
        <v>762</v>
      </c>
      <c r="D28" t="s">
        <v>111</v>
      </c>
      <c r="E28" s="4">
        <v>62.997918495249202</v>
      </c>
      <c r="F28" s="5">
        <v>79.147314222449396</v>
      </c>
      <c r="G28" s="5">
        <v>156.181456370478</v>
      </c>
      <c r="H28" s="5">
        <v>0.506765118355051</v>
      </c>
      <c r="I28" s="19" t="s">
        <v>575</v>
      </c>
      <c r="J28">
        <v>7843.1599206348901</v>
      </c>
      <c r="K28" s="4">
        <f t="shared" si="0"/>
        <v>2.9887541033645233</v>
      </c>
      <c r="L28" s="4"/>
    </row>
    <row r="29" spans="1:12" x14ac:dyDescent="0.25">
      <c r="A29" s="16" t="s">
        <v>518</v>
      </c>
      <c r="B29" s="18" t="s">
        <v>523</v>
      </c>
      <c r="C29">
        <v>700</v>
      </c>
      <c r="D29" t="s">
        <v>43</v>
      </c>
      <c r="E29" s="4">
        <v>178.54995008716597</v>
      </c>
      <c r="F29" s="5">
        <v>224.85263343775301</v>
      </c>
      <c r="G29" s="5">
        <v>440.94495279125999</v>
      </c>
      <c r="H29" s="5">
        <v>0.50993356883755203</v>
      </c>
      <c r="I29" s="19" t="s">
        <v>575</v>
      </c>
      <c r="J29">
        <v>40388.767099566998</v>
      </c>
      <c r="K29" s="4">
        <f t="shared" si="0"/>
        <v>5.4303294498799364</v>
      </c>
      <c r="L29" s="4"/>
    </row>
    <row r="30" spans="1:12" x14ac:dyDescent="0.25">
      <c r="A30" s="16" t="s">
        <v>518</v>
      </c>
      <c r="B30" s="17" t="s">
        <v>526</v>
      </c>
      <c r="C30">
        <v>874</v>
      </c>
      <c r="D30" t="s">
        <v>44</v>
      </c>
      <c r="E30" s="4">
        <v>5.6486310166392002</v>
      </c>
      <c r="F30" s="5">
        <v>7.1578935932878798</v>
      </c>
      <c r="G30" s="5">
        <v>13.7285469278284</v>
      </c>
      <c r="H30" s="5">
        <v>0.52138756060035096</v>
      </c>
      <c r="I30" s="19" t="s">
        <v>575</v>
      </c>
      <c r="J30">
        <v>962.70952380951906</v>
      </c>
      <c r="K30" s="4">
        <f t="shared" si="0"/>
        <v>4.0914512143614639</v>
      </c>
      <c r="L30" s="4"/>
    </row>
    <row r="31" spans="1:12" x14ac:dyDescent="0.25">
      <c r="A31" s="16" t="s">
        <v>518</v>
      </c>
      <c r="B31" s="17" t="s">
        <v>526</v>
      </c>
      <c r="C31">
        <v>871</v>
      </c>
      <c r="D31" t="s">
        <v>115</v>
      </c>
      <c r="E31" s="4">
        <v>116.353280988397</v>
      </c>
      <c r="F31" s="5">
        <v>148.22706586686201</v>
      </c>
      <c r="G31" s="5">
        <v>279.32557692323797</v>
      </c>
      <c r="H31" s="5">
        <v>0.53066055568408199</v>
      </c>
      <c r="I31" s="19" t="s">
        <v>575</v>
      </c>
      <c r="J31">
        <v>2402.25952380951</v>
      </c>
      <c r="K31" s="4">
        <f t="shared" si="0"/>
        <v>0.49564029284529143</v>
      </c>
      <c r="L31" s="4"/>
    </row>
    <row r="32" spans="1:12" x14ac:dyDescent="0.25">
      <c r="A32" s="16" t="s">
        <v>518</v>
      </c>
      <c r="B32" s="18" t="s">
        <v>523</v>
      </c>
      <c r="C32">
        <v>751</v>
      </c>
      <c r="D32" t="s">
        <v>42</v>
      </c>
      <c r="E32" s="4">
        <v>71.242777971548591</v>
      </c>
      <c r="F32" s="5">
        <v>92.183562515926397</v>
      </c>
      <c r="G32" s="5">
        <v>163.28354655186399</v>
      </c>
      <c r="H32" s="5">
        <v>0.56456124614274095</v>
      </c>
      <c r="I32" s="19" t="s">
        <v>575</v>
      </c>
      <c r="J32">
        <v>21107.1742063491</v>
      </c>
      <c r="K32" s="4">
        <f t="shared" si="0"/>
        <v>7.1123736501481432</v>
      </c>
      <c r="L32" s="4"/>
    </row>
    <row r="33" spans="1:12" x14ac:dyDescent="0.25">
      <c r="A33" s="16" t="s">
        <v>518</v>
      </c>
      <c r="B33" s="17" t="s">
        <v>533</v>
      </c>
      <c r="C33">
        <v>1380</v>
      </c>
      <c r="D33" t="s">
        <v>37</v>
      </c>
      <c r="E33" s="4">
        <v>473.05937284097297</v>
      </c>
      <c r="F33" s="5">
        <v>629.12820209423501</v>
      </c>
      <c r="G33" s="5">
        <v>992.46677828494205</v>
      </c>
      <c r="H33" s="5">
        <v>0.63390353799188803</v>
      </c>
      <c r="I33" s="19" t="s">
        <v>575</v>
      </c>
      <c r="J33">
        <v>5953.49285714285</v>
      </c>
      <c r="K33" s="4">
        <f t="shared" si="0"/>
        <v>0.3021214083758888</v>
      </c>
      <c r="L33" s="4"/>
    </row>
    <row r="34" spans="1:12" x14ac:dyDescent="0.25">
      <c r="A34" s="16" t="s">
        <v>518</v>
      </c>
      <c r="B34" s="17" t="s">
        <v>526</v>
      </c>
      <c r="C34">
        <v>873</v>
      </c>
      <c r="D34" t="s">
        <v>30</v>
      </c>
      <c r="E34" s="4">
        <v>12.112568159636499</v>
      </c>
      <c r="F34" s="5">
        <v>16.146986262684901</v>
      </c>
      <c r="G34" s="5">
        <v>25.293822391782601</v>
      </c>
      <c r="H34" s="5">
        <v>0.63837667603496295</v>
      </c>
      <c r="I34" s="19" t="s">
        <v>575</v>
      </c>
      <c r="J34">
        <v>559.74285714285395</v>
      </c>
      <c r="K34" s="4">
        <f t="shared" si="0"/>
        <v>1.1093731274572103</v>
      </c>
      <c r="L34" s="4"/>
    </row>
    <row r="35" spans="1:12" x14ac:dyDescent="0.25">
      <c r="A35" s="16" t="s">
        <v>518</v>
      </c>
      <c r="B35" s="18" t="s">
        <v>523</v>
      </c>
      <c r="C35">
        <v>754</v>
      </c>
      <c r="D35" t="s">
        <v>142</v>
      </c>
      <c r="E35" s="4">
        <v>11.1944785857263</v>
      </c>
      <c r="F35" s="5">
        <v>15.0285722502448</v>
      </c>
      <c r="G35" s="5">
        <v>22.6612611999691</v>
      </c>
      <c r="H35" s="5">
        <v>0.66318339997181397</v>
      </c>
      <c r="I35" s="19" t="s">
        <v>575</v>
      </c>
      <c r="J35">
        <v>5912.24686147185</v>
      </c>
      <c r="K35" s="4">
        <f t="shared" si="0"/>
        <v>12.678678952186814</v>
      </c>
      <c r="L35" s="4"/>
    </row>
    <row r="36" spans="1:12" x14ac:dyDescent="0.25">
      <c r="A36" s="16" t="s">
        <v>518</v>
      </c>
      <c r="B36" s="18" t="s">
        <v>523</v>
      </c>
      <c r="C36">
        <v>752</v>
      </c>
      <c r="D36" t="s">
        <v>72</v>
      </c>
      <c r="E36" s="4">
        <v>39.101657726150002</v>
      </c>
      <c r="F36" s="5">
        <v>52.790712506568703</v>
      </c>
      <c r="G36" s="5">
        <v>78.015379224737998</v>
      </c>
      <c r="H36" s="5">
        <v>0.67667058766060895</v>
      </c>
      <c r="I36" s="19" t="s">
        <v>575</v>
      </c>
      <c r="J36">
        <v>2090.9761904761699</v>
      </c>
      <c r="K36" s="4">
        <f t="shared" si="0"/>
        <v>1.2837463834569269</v>
      </c>
      <c r="L36" s="4"/>
    </row>
    <row r="37" spans="1:12" x14ac:dyDescent="0.25">
      <c r="A37" s="16" t="s">
        <v>518</v>
      </c>
      <c r="B37" s="17" t="s">
        <v>535</v>
      </c>
      <c r="C37">
        <v>1480</v>
      </c>
      <c r="D37" t="s">
        <v>59</v>
      </c>
      <c r="E37" s="4">
        <v>17.706006793721201</v>
      </c>
      <c r="F37" s="5">
        <v>23.9979198671356</v>
      </c>
      <c r="G37" s="5">
        <v>34.684080162370797</v>
      </c>
      <c r="H37" s="5">
        <v>0.69190013847249698</v>
      </c>
      <c r="I37" s="19" t="s">
        <v>575</v>
      </c>
      <c r="J37">
        <v>2855.7999999999902</v>
      </c>
      <c r="K37" s="4">
        <f t="shared" si="0"/>
        <v>3.87197440720391</v>
      </c>
      <c r="L37" s="4"/>
    </row>
    <row r="38" spans="1:12" x14ac:dyDescent="0.25">
      <c r="A38" s="16" t="s">
        <v>518</v>
      </c>
      <c r="B38" s="17" t="s">
        <v>526</v>
      </c>
      <c r="C38">
        <v>880</v>
      </c>
      <c r="D38" t="s">
        <v>31</v>
      </c>
      <c r="E38" s="4">
        <v>228.80964925431999</v>
      </c>
      <c r="F38" s="5">
        <v>310.979490426994</v>
      </c>
      <c r="G38" s="5">
        <v>443.65649472525502</v>
      </c>
      <c r="H38" s="5">
        <v>0.70094655239877801</v>
      </c>
      <c r="I38" s="19" t="s">
        <v>575</v>
      </c>
      <c r="J38">
        <v>8432.4968253968109</v>
      </c>
      <c r="K38" s="4">
        <f t="shared" si="0"/>
        <v>0.88472269160458739</v>
      </c>
      <c r="L38" s="4"/>
    </row>
    <row r="39" spans="1:12" x14ac:dyDescent="0.25">
      <c r="A39" s="16" t="s">
        <v>518</v>
      </c>
      <c r="B39" s="17" t="s">
        <v>533</v>
      </c>
      <c r="C39">
        <v>1360</v>
      </c>
      <c r="D39" t="s">
        <v>116</v>
      </c>
      <c r="E39" s="4">
        <v>109.756351804933</v>
      </c>
      <c r="F39" s="5">
        <v>150.314960237153</v>
      </c>
      <c r="G39" s="5">
        <v>207.05629687688099</v>
      </c>
      <c r="H39" s="5">
        <v>0.72596179157271801</v>
      </c>
      <c r="I39" s="19" t="s">
        <v>575</v>
      </c>
      <c r="J39">
        <v>9697.8595238095095</v>
      </c>
      <c r="K39" s="4">
        <f t="shared" ref="K39:K70" si="1">(J39/SUM($J$7:$J$140))/(E39/SUM($E$7:$E$140))</f>
        <v>2.121150780853776</v>
      </c>
      <c r="L39" s="4"/>
    </row>
    <row r="40" spans="1:12" x14ac:dyDescent="0.25">
      <c r="A40" s="16" t="s">
        <v>518</v>
      </c>
      <c r="B40" s="18" t="s">
        <v>523</v>
      </c>
      <c r="C40">
        <v>753</v>
      </c>
      <c r="D40" t="s">
        <v>90</v>
      </c>
      <c r="E40" s="4">
        <v>24.013633458188199</v>
      </c>
      <c r="F40" s="5">
        <v>33.000195400750201</v>
      </c>
      <c r="G40" s="5">
        <v>44.774003115825003</v>
      </c>
      <c r="H40" s="5">
        <v>0.73703919918401495</v>
      </c>
      <c r="I40" s="19" t="s">
        <v>575</v>
      </c>
      <c r="J40">
        <v>1369.4749999999899</v>
      </c>
      <c r="K40" s="4">
        <f t="shared" si="1"/>
        <v>1.3690570517224014</v>
      </c>
      <c r="L40" s="4"/>
    </row>
    <row r="41" spans="1:12" x14ac:dyDescent="0.25">
      <c r="A41" s="16" t="s">
        <v>518</v>
      </c>
      <c r="B41" s="17" t="s">
        <v>526</v>
      </c>
      <c r="C41">
        <v>860</v>
      </c>
      <c r="D41" t="s">
        <v>28</v>
      </c>
      <c r="E41" s="4">
        <v>129.721259543461</v>
      </c>
      <c r="F41" s="5">
        <v>179.04641075258701</v>
      </c>
      <c r="G41" s="5">
        <v>237.03158664889099</v>
      </c>
      <c r="H41" s="5">
        <v>0.75536941419459103</v>
      </c>
      <c r="I41" s="19" t="s">
        <v>576</v>
      </c>
      <c r="J41">
        <v>7418.37182539681</v>
      </c>
      <c r="K41" s="4">
        <f t="shared" si="1"/>
        <v>1.3728489497894696</v>
      </c>
      <c r="L41" s="4"/>
    </row>
    <row r="42" spans="1:12" x14ac:dyDescent="0.25">
      <c r="A42" s="16" t="s">
        <v>518</v>
      </c>
      <c r="B42" s="17" t="s">
        <v>526</v>
      </c>
      <c r="C42">
        <v>840</v>
      </c>
      <c r="D42" t="s">
        <v>39</v>
      </c>
      <c r="E42" s="4">
        <v>83.939287588583198</v>
      </c>
      <c r="F42" s="5">
        <v>116.44276859895</v>
      </c>
      <c r="G42" s="5">
        <v>150.20130600517899</v>
      </c>
      <c r="H42" s="5">
        <v>0.77524471454952004</v>
      </c>
      <c r="I42" s="19" t="s">
        <v>576</v>
      </c>
      <c r="J42">
        <v>4327.76190476188</v>
      </c>
      <c r="K42" s="4">
        <f t="shared" si="1"/>
        <v>1.2377228141634165</v>
      </c>
      <c r="L42" s="4"/>
    </row>
    <row r="43" spans="1:12" x14ac:dyDescent="0.25">
      <c r="A43" s="16" t="s">
        <v>518</v>
      </c>
      <c r="B43" s="17" t="s">
        <v>535</v>
      </c>
      <c r="C43">
        <v>1490</v>
      </c>
      <c r="D43" t="s">
        <v>124</v>
      </c>
      <c r="E43" s="4">
        <v>31.397127144803498</v>
      </c>
      <c r="F43" s="5">
        <v>43.584389120256397</v>
      </c>
      <c r="G43" s="5">
        <v>56.0323057830362</v>
      </c>
      <c r="H43" s="5">
        <v>0.77784393326628998</v>
      </c>
      <c r="I43" s="19" t="s">
        <v>576</v>
      </c>
      <c r="J43">
        <v>6902.6166666666504</v>
      </c>
      <c r="K43" s="4">
        <f t="shared" si="1"/>
        <v>5.2777541919282642</v>
      </c>
      <c r="L43" s="4"/>
    </row>
    <row r="44" spans="1:12" x14ac:dyDescent="0.25">
      <c r="A44" s="16" t="s">
        <v>518</v>
      </c>
      <c r="B44" s="18" t="s">
        <v>523</v>
      </c>
      <c r="C44">
        <v>770</v>
      </c>
      <c r="D44" t="s">
        <v>93</v>
      </c>
      <c r="E44" s="4">
        <v>107.776554605106</v>
      </c>
      <c r="F44" s="5">
        <v>150.51370195736101</v>
      </c>
      <c r="G44" s="5">
        <v>187.65086636553701</v>
      </c>
      <c r="H44" s="5">
        <v>0.80209436211270002</v>
      </c>
      <c r="I44" s="19" t="s">
        <v>576</v>
      </c>
      <c r="J44">
        <v>17552.367496392399</v>
      </c>
      <c r="K44" s="4">
        <f t="shared" si="1"/>
        <v>3.9096395786475604</v>
      </c>
      <c r="L44" s="4"/>
    </row>
    <row r="45" spans="1:12" x14ac:dyDescent="0.25">
      <c r="A45" s="15" t="s">
        <v>517</v>
      </c>
      <c r="B45" s="15" t="s">
        <v>520</v>
      </c>
      <c r="C45">
        <v>400</v>
      </c>
      <c r="D45" t="s">
        <v>148</v>
      </c>
      <c r="E45" s="4">
        <v>28.035760756898402</v>
      </c>
      <c r="F45" s="5">
        <v>39.164779772089801</v>
      </c>
      <c r="G45" s="5">
        <v>48.613631801933401</v>
      </c>
      <c r="H45" s="5">
        <v>0.80563369409755003</v>
      </c>
      <c r="I45" s="19" t="s">
        <v>576</v>
      </c>
      <c r="J45">
        <v>2839.4833333333199</v>
      </c>
      <c r="K45" s="4">
        <f t="shared" si="1"/>
        <v>2.4313769430880003</v>
      </c>
      <c r="L45" s="4"/>
    </row>
    <row r="46" spans="1:12" x14ac:dyDescent="0.25">
      <c r="A46" s="16" t="s">
        <v>518</v>
      </c>
      <c r="B46" s="17" t="s">
        <v>526</v>
      </c>
      <c r="C46">
        <v>850</v>
      </c>
      <c r="D46" t="s">
        <v>132</v>
      </c>
      <c r="E46" s="4">
        <v>143.02295264999401</v>
      </c>
      <c r="F46" s="5">
        <v>200.63276789194001</v>
      </c>
      <c r="G46" s="5">
        <v>244.67007277441201</v>
      </c>
      <c r="H46" s="5">
        <v>0.82001352113433601</v>
      </c>
      <c r="I46" s="19" t="s">
        <v>576</v>
      </c>
      <c r="J46">
        <v>11050.6773809523</v>
      </c>
      <c r="K46" s="4">
        <f t="shared" si="1"/>
        <v>1.8548486392901131</v>
      </c>
      <c r="L46" s="4"/>
    </row>
    <row r="47" spans="1:12" x14ac:dyDescent="0.25">
      <c r="A47" s="16" t="s">
        <v>518</v>
      </c>
      <c r="B47" s="18" t="s">
        <v>527</v>
      </c>
      <c r="C47">
        <v>990</v>
      </c>
      <c r="D47" t="s">
        <v>106</v>
      </c>
      <c r="E47" s="4">
        <v>246.97308819403398</v>
      </c>
      <c r="F47" s="5">
        <v>346.58839251623601</v>
      </c>
      <c r="G47" s="5">
        <v>421.23478924795103</v>
      </c>
      <c r="H47" s="5">
        <v>0.82279147250638096</v>
      </c>
      <c r="I47" s="19" t="s">
        <v>576</v>
      </c>
      <c r="J47">
        <v>2712.2119047618999</v>
      </c>
      <c r="K47" s="4">
        <f t="shared" si="1"/>
        <v>0.26363271423500106</v>
      </c>
      <c r="L47" s="4"/>
    </row>
    <row r="48" spans="1:12" x14ac:dyDescent="0.25">
      <c r="A48" s="16" t="s">
        <v>518</v>
      </c>
      <c r="B48" s="17" t="s">
        <v>526</v>
      </c>
      <c r="C48">
        <v>832</v>
      </c>
      <c r="D48" t="s">
        <v>64</v>
      </c>
      <c r="E48" s="4">
        <v>91.238249960743303</v>
      </c>
      <c r="F48" s="5">
        <v>128.74246978896701</v>
      </c>
      <c r="G48" s="5">
        <v>151.778118715435</v>
      </c>
      <c r="H48" s="5">
        <v>0.84822812984224305</v>
      </c>
      <c r="I48" s="19" t="s">
        <v>576</v>
      </c>
      <c r="J48">
        <v>99.966666666665105</v>
      </c>
      <c r="K48" s="4">
        <f t="shared" si="1"/>
        <v>2.6302896732072978E-2</v>
      </c>
      <c r="L48" s="4"/>
    </row>
    <row r="49" spans="1:12" x14ac:dyDescent="0.25">
      <c r="A49" s="16" t="s">
        <v>518</v>
      </c>
      <c r="B49" s="15" t="s">
        <v>137</v>
      </c>
      <c r="C49">
        <v>1505</v>
      </c>
      <c r="D49" t="s">
        <v>137</v>
      </c>
      <c r="E49" s="4">
        <v>17.687450692658302</v>
      </c>
      <c r="F49" s="5">
        <v>25.006414616796398</v>
      </c>
      <c r="G49" s="5">
        <v>29.0833891512771</v>
      </c>
      <c r="H49" s="5">
        <v>0.85981776356000295</v>
      </c>
      <c r="I49" s="19" t="s">
        <v>576</v>
      </c>
      <c r="J49">
        <v>338.94999999999902</v>
      </c>
      <c r="K49" s="4">
        <f t="shared" si="1"/>
        <v>0.46004012352108892</v>
      </c>
      <c r="L49" s="4"/>
    </row>
    <row r="50" spans="1:12" x14ac:dyDescent="0.25">
      <c r="A50" s="15" t="s">
        <v>517</v>
      </c>
      <c r="B50" s="15" t="s">
        <v>519</v>
      </c>
      <c r="C50">
        <v>85</v>
      </c>
      <c r="D50" t="s">
        <v>74</v>
      </c>
      <c r="E50" s="4">
        <v>2.0948470074632302</v>
      </c>
      <c r="F50" s="5">
        <v>2.9639678337450399</v>
      </c>
      <c r="G50" s="5">
        <v>3.4192525940248899</v>
      </c>
      <c r="H50" s="5">
        <v>0.86684670179808998</v>
      </c>
      <c r="I50" s="19" t="s">
        <v>576</v>
      </c>
      <c r="J50">
        <v>319.85912698412398</v>
      </c>
      <c r="K50" s="4">
        <f t="shared" si="1"/>
        <v>3.6654875788750045</v>
      </c>
      <c r="L50" s="4"/>
    </row>
    <row r="51" spans="1:12" x14ac:dyDescent="0.25">
      <c r="A51" s="16" t="s">
        <v>518</v>
      </c>
      <c r="B51" s="17" t="s">
        <v>526</v>
      </c>
      <c r="C51">
        <v>831</v>
      </c>
      <c r="D51" t="s">
        <v>99</v>
      </c>
      <c r="E51" s="4">
        <v>409.24544215596603</v>
      </c>
      <c r="F51" s="5">
        <v>581.37997471213805</v>
      </c>
      <c r="G51" s="5">
        <v>658.04367077798997</v>
      </c>
      <c r="H51" s="5">
        <v>0.88349755575459898</v>
      </c>
      <c r="I51" s="19" t="s">
        <v>576</v>
      </c>
      <c r="J51">
        <v>5740.6452380952196</v>
      </c>
      <c r="K51" s="4">
        <f t="shared" si="1"/>
        <v>0.33674578861507076</v>
      </c>
      <c r="L51" s="4"/>
    </row>
    <row r="52" spans="1:12" x14ac:dyDescent="0.25">
      <c r="A52" s="16" t="s">
        <v>518</v>
      </c>
      <c r="B52" s="18" t="s">
        <v>527</v>
      </c>
      <c r="C52">
        <v>1000</v>
      </c>
      <c r="D52" t="s">
        <v>112</v>
      </c>
      <c r="E52" s="4">
        <v>39.170815579671299</v>
      </c>
      <c r="F52" s="5">
        <v>55.693624903554102</v>
      </c>
      <c r="G52" s="5">
        <v>62.960850289900897</v>
      </c>
      <c r="H52" s="5">
        <v>0.88457548853160095</v>
      </c>
      <c r="I52" s="19" t="s">
        <v>576</v>
      </c>
      <c r="J52">
        <v>535.08333333333201</v>
      </c>
      <c r="K52" s="4">
        <f t="shared" si="1"/>
        <v>0.32793224717621933</v>
      </c>
      <c r="L52" s="4"/>
    </row>
    <row r="53" spans="1:12" x14ac:dyDescent="0.25">
      <c r="A53" s="16" t="s">
        <v>518</v>
      </c>
      <c r="B53" s="18" t="s">
        <v>524</v>
      </c>
      <c r="C53">
        <v>800</v>
      </c>
      <c r="D53" t="s">
        <v>60</v>
      </c>
      <c r="E53" s="4">
        <v>607.84267017751597</v>
      </c>
      <c r="F53" s="5">
        <v>873.10266206250105</v>
      </c>
      <c r="G53" s="5">
        <v>929.47017498603202</v>
      </c>
      <c r="H53" s="5">
        <v>0.93935522145788297</v>
      </c>
      <c r="I53" s="19" t="s">
        <v>576</v>
      </c>
      <c r="J53">
        <v>47292.2829365078</v>
      </c>
      <c r="K53" s="4">
        <f t="shared" si="1"/>
        <v>1.8677743651330072</v>
      </c>
      <c r="L53" s="4"/>
    </row>
    <row r="54" spans="1:12" x14ac:dyDescent="0.25">
      <c r="A54" s="16" t="s">
        <v>518</v>
      </c>
      <c r="B54" s="18" t="s">
        <v>523</v>
      </c>
      <c r="C54">
        <v>742</v>
      </c>
      <c r="D54" t="s">
        <v>139</v>
      </c>
      <c r="E54" s="4">
        <v>5.84558967731029</v>
      </c>
      <c r="F54" s="5">
        <v>8.4071555815423</v>
      </c>
      <c r="G54" s="5">
        <v>8.9125139680664507</v>
      </c>
      <c r="H54" s="5">
        <v>0.943297885609508</v>
      </c>
      <c r="I54" s="19" t="s">
        <v>576</v>
      </c>
      <c r="J54">
        <v>1424.62063492063</v>
      </c>
      <c r="K54" s="4">
        <f t="shared" si="1"/>
        <v>5.8505435772779073</v>
      </c>
      <c r="L54" s="4"/>
    </row>
    <row r="55" spans="1:12" x14ac:dyDescent="0.25">
      <c r="A55" s="16" t="s">
        <v>518</v>
      </c>
      <c r="B55" s="18" t="s">
        <v>529</v>
      </c>
      <c r="C55">
        <v>1150</v>
      </c>
      <c r="D55" t="s">
        <v>516</v>
      </c>
      <c r="E55" s="4">
        <v>132.24893200555701</v>
      </c>
      <c r="F55" s="5">
        <v>190.093923364104</v>
      </c>
      <c r="G55" s="5">
        <v>201.439088927103</v>
      </c>
      <c r="H55" s="5">
        <v>0.943679423773086</v>
      </c>
      <c r="I55" s="19" t="s">
        <v>576</v>
      </c>
      <c r="J55">
        <v>13939.4857142856</v>
      </c>
      <c r="K55" s="4">
        <f t="shared" si="1"/>
        <v>2.5303458962149876</v>
      </c>
      <c r="L55" s="4"/>
    </row>
    <row r="56" spans="1:12" x14ac:dyDescent="0.25">
      <c r="A56" s="16" t="s">
        <v>518</v>
      </c>
      <c r="B56" s="18" t="s">
        <v>523</v>
      </c>
      <c r="C56">
        <v>640</v>
      </c>
      <c r="D56" t="s">
        <v>135</v>
      </c>
      <c r="E56" s="4">
        <v>190.13500652560199</v>
      </c>
      <c r="F56" s="5">
        <v>275.45836164991402</v>
      </c>
      <c r="G56" s="5">
        <v>279.45008193628502</v>
      </c>
      <c r="H56" s="5">
        <v>0.98571580205411902</v>
      </c>
      <c r="I56" s="19" t="s">
        <v>576</v>
      </c>
      <c r="J56">
        <v>9582.5301948051692</v>
      </c>
      <c r="K56" s="4">
        <f t="shared" si="1"/>
        <v>1.2098831483872345</v>
      </c>
      <c r="L56" s="4"/>
    </row>
    <row r="57" spans="1:12" x14ac:dyDescent="0.25">
      <c r="A57" s="16" t="s">
        <v>518</v>
      </c>
      <c r="B57" s="18" t="s">
        <v>531</v>
      </c>
      <c r="C57">
        <v>1246</v>
      </c>
      <c r="D57" t="s">
        <v>71</v>
      </c>
      <c r="E57" s="4">
        <v>29.465094499332501</v>
      </c>
      <c r="F57" s="5">
        <v>42.684857932425501</v>
      </c>
      <c r="G57" s="5">
        <v>42.790207483633502</v>
      </c>
      <c r="H57" s="5">
        <v>0.99753799858885395</v>
      </c>
      <c r="I57" s="19" t="s">
        <v>576</v>
      </c>
      <c r="J57">
        <v>4919.8480158729899</v>
      </c>
      <c r="K57" s="4">
        <f t="shared" si="1"/>
        <v>4.0083825588431097</v>
      </c>
      <c r="L57" s="4"/>
    </row>
    <row r="58" spans="1:12" x14ac:dyDescent="0.25">
      <c r="A58" s="16" t="s">
        <v>518</v>
      </c>
      <c r="B58" s="18" t="s">
        <v>529</v>
      </c>
      <c r="C58">
        <v>1130</v>
      </c>
      <c r="D58" t="s">
        <v>88</v>
      </c>
      <c r="E58" s="4">
        <v>1809.2831126902699</v>
      </c>
      <c r="F58" s="5">
        <v>2635.8453213498901</v>
      </c>
      <c r="G58" s="5">
        <v>2579.19562888675</v>
      </c>
      <c r="H58" s="5">
        <v>1.02196409292443</v>
      </c>
      <c r="I58" s="19" t="s">
        <v>576</v>
      </c>
      <c r="J58">
        <v>36157.192063492002</v>
      </c>
      <c r="K58" s="4">
        <f t="shared" si="1"/>
        <v>0.47974834130504262</v>
      </c>
      <c r="L58" s="4"/>
    </row>
    <row r="59" spans="1:12" x14ac:dyDescent="0.25">
      <c r="A59" s="16" t="s">
        <v>518</v>
      </c>
      <c r="B59" s="17" t="s">
        <v>526</v>
      </c>
      <c r="C59">
        <v>911</v>
      </c>
      <c r="D59" t="s">
        <v>35</v>
      </c>
      <c r="E59" s="4">
        <v>6.1236997563124493</v>
      </c>
      <c r="F59" s="5">
        <v>8.9395180557604998</v>
      </c>
      <c r="G59" s="5">
        <v>8.5795528417046896</v>
      </c>
      <c r="H59" s="5">
        <v>1.0419561742549099</v>
      </c>
      <c r="I59" s="19" t="s">
        <v>576</v>
      </c>
      <c r="J59">
        <v>4696.6690476190297</v>
      </c>
      <c r="K59" s="4">
        <f t="shared" si="1"/>
        <v>18.412017741341252</v>
      </c>
      <c r="L59" s="4"/>
    </row>
    <row r="60" spans="1:12" x14ac:dyDescent="0.25">
      <c r="A60" s="16" t="s">
        <v>518</v>
      </c>
      <c r="B60" s="18" t="s">
        <v>531</v>
      </c>
      <c r="C60">
        <v>1248</v>
      </c>
      <c r="D60" t="s">
        <v>120</v>
      </c>
      <c r="E60" s="4">
        <v>34.790446108483501</v>
      </c>
      <c r="F60" s="5">
        <v>50.896649670318702</v>
      </c>
      <c r="G60" s="5">
        <v>48.395097615353102</v>
      </c>
      <c r="H60" s="5">
        <v>1.0516901954583899</v>
      </c>
      <c r="I60" s="19" t="s">
        <v>576</v>
      </c>
      <c r="J60">
        <v>3220.4023809523701</v>
      </c>
      <c r="K60" s="4">
        <f t="shared" si="1"/>
        <v>2.2221606700475798</v>
      </c>
      <c r="L60" s="4"/>
    </row>
    <row r="61" spans="1:12" x14ac:dyDescent="0.25">
      <c r="A61" s="16" t="s">
        <v>518</v>
      </c>
      <c r="B61" s="17" t="s">
        <v>532</v>
      </c>
      <c r="C61">
        <v>1320</v>
      </c>
      <c r="D61" t="s">
        <v>78</v>
      </c>
      <c r="E61" s="4">
        <v>96.772316573316488</v>
      </c>
      <c r="F61" s="5">
        <v>141.73902878741001</v>
      </c>
      <c r="G61" s="5">
        <v>133.094644872911</v>
      </c>
      <c r="H61" s="5">
        <v>1.0649491489515099</v>
      </c>
      <c r="I61" s="19" t="s">
        <v>576</v>
      </c>
      <c r="J61">
        <v>14118.869841269699</v>
      </c>
      <c r="K61" s="4">
        <f t="shared" si="1"/>
        <v>3.5024674866119749</v>
      </c>
      <c r="L61" s="4"/>
    </row>
    <row r="62" spans="1:12" x14ac:dyDescent="0.25">
      <c r="A62" s="16" t="s">
        <v>518</v>
      </c>
      <c r="B62" s="17" t="s">
        <v>526</v>
      </c>
      <c r="C62">
        <v>900</v>
      </c>
      <c r="D62" t="s">
        <v>36</v>
      </c>
      <c r="E62" s="4">
        <v>94.355770703395393</v>
      </c>
      <c r="F62" s="5">
        <v>138.341013151662</v>
      </c>
      <c r="G62" s="5">
        <v>129.04585924444299</v>
      </c>
      <c r="H62" s="5">
        <v>1.0720298501760701</v>
      </c>
      <c r="I62" s="19" t="s">
        <v>576</v>
      </c>
      <c r="J62">
        <v>3078.7749999999901</v>
      </c>
      <c r="K62" s="4">
        <f t="shared" si="1"/>
        <v>0.7833120371328407</v>
      </c>
      <c r="L62" s="4"/>
    </row>
    <row r="63" spans="1:12" x14ac:dyDescent="0.25">
      <c r="A63" s="16" t="s">
        <v>518</v>
      </c>
      <c r="B63" s="18" t="s">
        <v>523</v>
      </c>
      <c r="C63">
        <v>630</v>
      </c>
      <c r="D63" t="s">
        <v>113</v>
      </c>
      <c r="E63" s="4">
        <v>105.443996868784</v>
      </c>
      <c r="F63" s="5">
        <v>154.631552995535</v>
      </c>
      <c r="G63" s="5">
        <v>144.17637945004401</v>
      </c>
      <c r="H63" s="5">
        <v>1.07251654941934</v>
      </c>
      <c r="I63" s="19" t="s">
        <v>576</v>
      </c>
      <c r="J63">
        <v>4344.1718253968102</v>
      </c>
      <c r="K63" s="4">
        <f t="shared" si="1"/>
        <v>0.98903224371119214</v>
      </c>
      <c r="L63" s="4"/>
    </row>
    <row r="64" spans="1:12" x14ac:dyDescent="0.25">
      <c r="A64" s="16" t="s">
        <v>518</v>
      </c>
      <c r="B64" s="18" t="s">
        <v>523</v>
      </c>
      <c r="C64">
        <v>761</v>
      </c>
      <c r="D64" t="s">
        <v>80</v>
      </c>
      <c r="E64" s="4">
        <v>11.293902401489799</v>
      </c>
      <c r="F64" s="5">
        <v>16.6002783530373</v>
      </c>
      <c r="G64" s="5">
        <v>15.1970220567087</v>
      </c>
      <c r="H64" s="5">
        <v>1.09233758371162</v>
      </c>
      <c r="I64" s="19" t="s">
        <v>576</v>
      </c>
      <c r="J64">
        <v>1294.2749999999901</v>
      </c>
      <c r="K64" s="4">
        <f t="shared" si="1"/>
        <v>2.7511093154735029</v>
      </c>
      <c r="L64" s="4"/>
    </row>
    <row r="65" spans="1:12" x14ac:dyDescent="0.25">
      <c r="A65" s="16" t="s">
        <v>518</v>
      </c>
      <c r="B65" s="18" t="s">
        <v>528</v>
      </c>
      <c r="C65">
        <v>1060</v>
      </c>
      <c r="D65" t="s">
        <v>98</v>
      </c>
      <c r="E65" s="4">
        <v>13.406968847531001</v>
      </c>
      <c r="F65" s="5">
        <v>19.7428701548987</v>
      </c>
      <c r="G65" s="5">
        <v>17.944184841898501</v>
      </c>
      <c r="H65" s="5">
        <v>1.10023778337372</v>
      </c>
      <c r="I65" s="19" t="s">
        <v>576</v>
      </c>
      <c r="J65">
        <v>3819.49999999999</v>
      </c>
      <c r="K65" s="4">
        <f t="shared" si="1"/>
        <v>6.8391358335822625</v>
      </c>
      <c r="L65" s="4"/>
    </row>
    <row r="66" spans="1:12" x14ac:dyDescent="0.25">
      <c r="A66" s="16" t="s">
        <v>518</v>
      </c>
      <c r="B66" s="18" t="s">
        <v>523</v>
      </c>
      <c r="C66">
        <v>621</v>
      </c>
      <c r="D66" t="s">
        <v>94</v>
      </c>
      <c r="E66" s="4">
        <v>45.6581942630147</v>
      </c>
      <c r="F66" s="5">
        <v>67.240171742223097</v>
      </c>
      <c r="G66" s="5">
        <v>61.077106476368002</v>
      </c>
      <c r="H66" s="5">
        <v>1.10090630714865</v>
      </c>
      <c r="I66" s="19" t="s">
        <v>576</v>
      </c>
      <c r="J66">
        <v>1391.62499999999</v>
      </c>
      <c r="K66" s="4">
        <f t="shared" si="1"/>
        <v>0.73169284097384668</v>
      </c>
      <c r="L66" s="4"/>
    </row>
    <row r="67" spans="1:12" x14ac:dyDescent="0.25">
      <c r="A67" s="16" t="s">
        <v>518</v>
      </c>
      <c r="B67" s="17" t="s">
        <v>532</v>
      </c>
      <c r="C67">
        <v>1270</v>
      </c>
      <c r="D67" t="s">
        <v>89</v>
      </c>
      <c r="E67" s="4">
        <v>346.15441395375802</v>
      </c>
      <c r="F67" s="5">
        <v>515.57094806620603</v>
      </c>
      <c r="G67" s="5">
        <v>432.21904009899299</v>
      </c>
      <c r="H67" s="5">
        <v>1.1928464510682399</v>
      </c>
      <c r="I67" s="19" t="s">
        <v>576</v>
      </c>
      <c r="J67">
        <v>33117.923809523701</v>
      </c>
      <c r="K67" s="4">
        <f t="shared" si="1"/>
        <v>2.2967754858423901</v>
      </c>
      <c r="L67" s="4"/>
    </row>
    <row r="68" spans="1:12" x14ac:dyDescent="0.25">
      <c r="A68" s="15" t="s">
        <v>517</v>
      </c>
      <c r="B68" s="15" t="s">
        <v>519</v>
      </c>
      <c r="C68">
        <v>80</v>
      </c>
      <c r="D68" t="s">
        <v>144</v>
      </c>
      <c r="E68" s="4">
        <v>1.8134691626207198</v>
      </c>
      <c r="F68" s="5">
        <v>2.7021264413641402</v>
      </c>
      <c r="G68" s="5">
        <v>2.2209264918392999</v>
      </c>
      <c r="H68" s="5">
        <v>1.2166663107910101</v>
      </c>
      <c r="I68" s="19" t="s">
        <v>576</v>
      </c>
      <c r="J68">
        <v>218.68531746031499</v>
      </c>
      <c r="K68" s="4">
        <f t="shared" si="1"/>
        <v>2.894907996038099</v>
      </c>
      <c r="L68" s="4"/>
    </row>
    <row r="69" spans="1:12" x14ac:dyDescent="0.25">
      <c r="A69" s="16" t="s">
        <v>518</v>
      </c>
      <c r="B69" s="18" t="s">
        <v>530</v>
      </c>
      <c r="C69">
        <v>1180</v>
      </c>
      <c r="D69" t="s">
        <v>49</v>
      </c>
      <c r="E69" s="4">
        <v>672.03339652960892</v>
      </c>
      <c r="F69" s="5">
        <v>1009.01314279257</v>
      </c>
      <c r="G69" s="5">
        <v>798.49994029038305</v>
      </c>
      <c r="H69" s="5">
        <v>1.2636358400047401</v>
      </c>
      <c r="I69" s="19" t="s">
        <v>577</v>
      </c>
      <c r="J69">
        <v>8125.6523809523596</v>
      </c>
      <c r="K69" s="4">
        <f t="shared" si="1"/>
        <v>0.29026368110681727</v>
      </c>
      <c r="L69" s="4"/>
    </row>
    <row r="70" spans="1:12" x14ac:dyDescent="0.25">
      <c r="A70" s="16" t="s">
        <v>518</v>
      </c>
      <c r="B70" s="17" t="s">
        <v>526</v>
      </c>
      <c r="C70">
        <v>912</v>
      </c>
      <c r="D70" t="s">
        <v>54</v>
      </c>
      <c r="E70" s="4">
        <v>56.743111468219197</v>
      </c>
      <c r="F70" s="5">
        <v>85.641412521222406</v>
      </c>
      <c r="G70" s="5">
        <v>64.4331191194387</v>
      </c>
      <c r="H70" s="5">
        <v>1.3291520524168701</v>
      </c>
      <c r="I70" s="19" t="s">
        <v>577</v>
      </c>
      <c r="J70">
        <v>580.04285714285504</v>
      </c>
      <c r="K70" s="4">
        <f t="shared" si="1"/>
        <v>0.24539869681630933</v>
      </c>
      <c r="L70" s="4"/>
    </row>
    <row r="71" spans="1:12" x14ac:dyDescent="0.25">
      <c r="A71" s="16" t="s">
        <v>518</v>
      </c>
      <c r="B71" s="17" t="s">
        <v>534</v>
      </c>
      <c r="C71">
        <v>1430</v>
      </c>
      <c r="D71" t="s">
        <v>63</v>
      </c>
      <c r="E71" s="4">
        <v>26.701215137554204</v>
      </c>
      <c r="F71" s="5">
        <v>40.249261241382499</v>
      </c>
      <c r="G71" s="5">
        <v>30.250179511984101</v>
      </c>
      <c r="H71" s="5">
        <v>1.33054619478992</v>
      </c>
      <c r="I71" s="19" t="s">
        <v>577</v>
      </c>
      <c r="J71">
        <v>1941.1583333333199</v>
      </c>
      <c r="K71" s="4">
        <f t="shared" ref="K71:K102" si="2">(J71/SUM($J$7:$J$140))/(E71/SUM($E$7:$E$140))</f>
        <v>1.7452403688241716</v>
      </c>
      <c r="L71" s="4"/>
    </row>
    <row r="72" spans="1:12" x14ac:dyDescent="0.25">
      <c r="A72" s="16" t="s">
        <v>518</v>
      </c>
      <c r="B72" s="18" t="s">
        <v>523</v>
      </c>
      <c r="C72">
        <v>660</v>
      </c>
      <c r="D72" t="s">
        <v>95</v>
      </c>
      <c r="E72" s="4">
        <v>216.37831978338201</v>
      </c>
      <c r="F72" s="5">
        <v>327.052966391133</v>
      </c>
      <c r="G72" s="5">
        <v>245.58360603264299</v>
      </c>
      <c r="H72" s="5">
        <v>1.3317377803617001</v>
      </c>
      <c r="I72" s="19" t="s">
        <v>577</v>
      </c>
      <c r="J72">
        <v>18319.858730158601</v>
      </c>
      <c r="K72" s="4">
        <f t="shared" si="2"/>
        <v>2.0325146828015566</v>
      </c>
      <c r="L72" s="4"/>
    </row>
    <row r="73" spans="1:12" x14ac:dyDescent="0.25">
      <c r="A73" s="16" t="s">
        <v>518</v>
      </c>
      <c r="B73" s="18" t="s">
        <v>134</v>
      </c>
      <c r="C73">
        <v>1330</v>
      </c>
      <c r="D73" t="s">
        <v>134</v>
      </c>
      <c r="E73" s="4">
        <v>218.74641965296701</v>
      </c>
      <c r="F73" s="5">
        <v>332.93597167791103</v>
      </c>
      <c r="G73" s="5">
        <v>233.71722223562401</v>
      </c>
      <c r="H73" s="5">
        <v>1.4245247675511801</v>
      </c>
      <c r="I73" s="19" t="s">
        <v>577</v>
      </c>
      <c r="J73">
        <v>41489.4781746031</v>
      </c>
      <c r="K73" s="4">
        <f t="shared" si="2"/>
        <v>4.5532587886142224</v>
      </c>
      <c r="L73" s="4"/>
    </row>
    <row r="74" spans="1:12" x14ac:dyDescent="0.25">
      <c r="A74" s="16" t="s">
        <v>518</v>
      </c>
      <c r="B74" s="18" t="s">
        <v>531</v>
      </c>
      <c r="C74">
        <v>1230</v>
      </c>
      <c r="D74" t="s">
        <v>50</v>
      </c>
      <c r="E74" s="4">
        <v>394.26838264225802</v>
      </c>
      <c r="F74" s="5">
        <v>600.31845260546095</v>
      </c>
      <c r="G74" s="5">
        <v>420.99377339448301</v>
      </c>
      <c r="H74" s="5">
        <v>1.42595565669553</v>
      </c>
      <c r="I74" s="19" t="s">
        <v>577</v>
      </c>
      <c r="J74">
        <v>6612.0928571428203</v>
      </c>
      <c r="K74" s="4">
        <f t="shared" si="2"/>
        <v>0.40259864416509028</v>
      </c>
      <c r="L74" s="4"/>
    </row>
    <row r="75" spans="1:12" x14ac:dyDescent="0.25">
      <c r="A75" s="16" t="s">
        <v>518</v>
      </c>
      <c r="B75" s="18" t="s">
        <v>530</v>
      </c>
      <c r="C75">
        <v>1190</v>
      </c>
      <c r="D75" t="s">
        <v>34</v>
      </c>
      <c r="E75" s="4">
        <v>263.44757399212403</v>
      </c>
      <c r="F75" s="5">
        <v>401.02989634391201</v>
      </c>
      <c r="G75" s="5">
        <v>279.10160309913402</v>
      </c>
      <c r="H75" s="5">
        <v>1.43685988145855</v>
      </c>
      <c r="I75" s="19" t="s">
        <v>577</v>
      </c>
      <c r="J75">
        <v>11250.0857142856</v>
      </c>
      <c r="K75" s="4">
        <f t="shared" si="2"/>
        <v>1.0251488834800591</v>
      </c>
      <c r="L75" s="4"/>
    </row>
    <row r="76" spans="1:12" x14ac:dyDescent="0.25">
      <c r="A76" s="16" t="s">
        <v>518</v>
      </c>
      <c r="B76" s="18" t="s">
        <v>528</v>
      </c>
      <c r="C76">
        <v>1030</v>
      </c>
      <c r="D76" t="s">
        <v>75</v>
      </c>
      <c r="E76" s="4">
        <v>11.826275240702401</v>
      </c>
      <c r="F76" s="5">
        <v>18.1049245622551</v>
      </c>
      <c r="G76" s="5">
        <v>12.0745770022521</v>
      </c>
      <c r="H76" s="5">
        <v>1.49942516072226</v>
      </c>
      <c r="I76" s="19" t="s">
        <v>577</v>
      </c>
      <c r="J76">
        <v>4939.3261904761803</v>
      </c>
      <c r="K76" s="4">
        <f t="shared" si="2"/>
        <v>10.02640032201823</v>
      </c>
      <c r="L76" s="4"/>
    </row>
    <row r="77" spans="1:12" x14ac:dyDescent="0.25">
      <c r="A77" s="16" t="s">
        <v>518</v>
      </c>
      <c r="B77" s="17" t="s">
        <v>532</v>
      </c>
      <c r="C77">
        <v>1290</v>
      </c>
      <c r="D77" t="s">
        <v>149</v>
      </c>
      <c r="E77" s="4">
        <v>4.57647680327422</v>
      </c>
      <c r="F77" s="5">
        <v>7.0852919341365199</v>
      </c>
      <c r="G77" s="5">
        <v>4.2944787586107598</v>
      </c>
      <c r="H77" s="5">
        <v>1.64986074734448</v>
      </c>
      <c r="I77" s="19" t="s">
        <v>577</v>
      </c>
      <c r="J77">
        <v>2578.24285714285</v>
      </c>
      <c r="K77" s="4">
        <f t="shared" si="2"/>
        <v>13.52439583055844</v>
      </c>
      <c r="L77" s="4"/>
    </row>
    <row r="78" spans="1:12" x14ac:dyDescent="0.25">
      <c r="A78" s="16" t="s">
        <v>518</v>
      </c>
      <c r="B78" s="18" t="s">
        <v>529</v>
      </c>
      <c r="C78">
        <v>1120</v>
      </c>
      <c r="D78" t="s">
        <v>82</v>
      </c>
      <c r="E78" s="4">
        <v>183.08689901806102</v>
      </c>
      <c r="F78" s="5">
        <v>283.17912626004801</v>
      </c>
      <c r="G78" s="5">
        <v>171.316516072528</v>
      </c>
      <c r="H78" s="5">
        <v>1.6529587032937501</v>
      </c>
      <c r="I78" s="19" t="s">
        <v>577</v>
      </c>
      <c r="J78">
        <v>16924.676587301499</v>
      </c>
      <c r="K78" s="4">
        <f t="shared" si="2"/>
        <v>2.2191590247535884</v>
      </c>
      <c r="L78" s="4"/>
    </row>
    <row r="79" spans="1:12" x14ac:dyDescent="0.25">
      <c r="A79" s="16" t="s">
        <v>518</v>
      </c>
      <c r="B79" s="18" t="s">
        <v>529</v>
      </c>
      <c r="C79">
        <v>1140</v>
      </c>
      <c r="D79" t="s">
        <v>136</v>
      </c>
      <c r="E79" s="4">
        <v>1335.5402196211298</v>
      </c>
      <c r="F79" s="5">
        <v>2090.97677415407</v>
      </c>
      <c r="G79" s="5">
        <v>1126.52518795075</v>
      </c>
      <c r="H79" s="5">
        <v>1.85612962454727</v>
      </c>
      <c r="I79" s="19" t="s">
        <v>577</v>
      </c>
      <c r="J79">
        <v>20420.764285714198</v>
      </c>
      <c r="K79" s="4">
        <f t="shared" si="2"/>
        <v>0.36706276894910572</v>
      </c>
      <c r="L79" s="4"/>
    </row>
    <row r="80" spans="1:12" x14ac:dyDescent="0.25">
      <c r="A80" s="16" t="s">
        <v>518</v>
      </c>
      <c r="B80" s="17" t="s">
        <v>526</v>
      </c>
      <c r="C80">
        <v>920</v>
      </c>
      <c r="D80" t="s">
        <v>83</v>
      </c>
      <c r="E80" s="4">
        <v>73.808155546929598</v>
      </c>
      <c r="F80" s="5">
        <v>115.70788076106101</v>
      </c>
      <c r="G80" s="5">
        <v>61.190419778791203</v>
      </c>
      <c r="H80" s="5">
        <v>1.8909476545406101</v>
      </c>
      <c r="I80" s="19" t="s">
        <v>577</v>
      </c>
      <c r="J80">
        <v>5606.3345238095098</v>
      </c>
      <c r="K80" s="4">
        <f t="shared" si="2"/>
        <v>1.8234756608906955</v>
      </c>
      <c r="L80" s="4"/>
    </row>
    <row r="81" spans="1:12" x14ac:dyDescent="0.25">
      <c r="A81" s="15" t="s">
        <v>517</v>
      </c>
      <c r="B81" s="15" t="s">
        <v>520</v>
      </c>
      <c r="C81">
        <v>410</v>
      </c>
      <c r="D81" t="s">
        <v>117</v>
      </c>
      <c r="E81" s="4">
        <v>35.052104913890801</v>
      </c>
      <c r="F81" s="5">
        <v>55.1319104624042</v>
      </c>
      <c r="G81" s="5">
        <v>27.8086208601467</v>
      </c>
      <c r="H81" s="5">
        <v>1.9825474531682099</v>
      </c>
      <c r="I81" s="19" t="s">
        <v>577</v>
      </c>
      <c r="J81">
        <v>463.83333333333297</v>
      </c>
      <c r="K81" s="4">
        <f t="shared" si="2"/>
        <v>0.31766778027555898</v>
      </c>
      <c r="L81" s="4"/>
    </row>
    <row r="82" spans="1:12" x14ac:dyDescent="0.25">
      <c r="A82" s="15" t="s">
        <v>517</v>
      </c>
      <c r="B82" s="15" t="s">
        <v>519</v>
      </c>
      <c r="C82">
        <v>70</v>
      </c>
      <c r="D82" t="s">
        <v>76</v>
      </c>
      <c r="E82" s="4">
        <v>10.8093945313221</v>
      </c>
      <c r="F82" s="5">
        <v>16.970566240988099</v>
      </c>
      <c r="G82" s="5">
        <v>8.4164125952161495</v>
      </c>
      <c r="H82" s="5">
        <v>2.0163657673619801</v>
      </c>
      <c r="I82" s="19" t="s">
        <v>577</v>
      </c>
      <c r="J82">
        <v>525.03769841269195</v>
      </c>
      <c r="K82" s="4">
        <f t="shared" si="2"/>
        <v>1.1660426462131461</v>
      </c>
      <c r="L82" s="4"/>
    </row>
    <row r="83" spans="1:12" x14ac:dyDescent="0.25">
      <c r="A83" s="16" t="s">
        <v>518</v>
      </c>
      <c r="B83" s="17" t="s">
        <v>534</v>
      </c>
      <c r="C83">
        <v>1420</v>
      </c>
      <c r="D83" t="s">
        <v>51</v>
      </c>
      <c r="E83" s="4">
        <v>2.4849670835661097</v>
      </c>
      <c r="F83" s="5">
        <v>3.93041782266405</v>
      </c>
      <c r="G83" s="5">
        <v>1.8778393706009699</v>
      </c>
      <c r="H83" s="5">
        <v>2.0930532633396601</v>
      </c>
      <c r="I83" s="19" t="s">
        <v>577</v>
      </c>
      <c r="J83">
        <v>1930.54999999999</v>
      </c>
      <c r="K83" s="4">
        <f t="shared" si="2"/>
        <v>18.650296005176653</v>
      </c>
      <c r="L83" s="4"/>
    </row>
    <row r="84" spans="1:12" x14ac:dyDescent="0.25">
      <c r="A84" s="15" t="s">
        <v>517</v>
      </c>
      <c r="B84" s="15" t="s">
        <v>519</v>
      </c>
      <c r="C84">
        <v>60</v>
      </c>
      <c r="D84" t="s">
        <v>48</v>
      </c>
      <c r="E84" s="4">
        <v>9.1855638024479997</v>
      </c>
      <c r="F84" s="5">
        <v>14.553384814835001</v>
      </c>
      <c r="G84" s="5">
        <v>6.7933876944624298</v>
      </c>
      <c r="H84" s="5">
        <v>2.1422868043727399</v>
      </c>
      <c r="I84" s="19" t="s">
        <v>577</v>
      </c>
      <c r="J84">
        <v>1167.2710317460201</v>
      </c>
      <c r="K84" s="4">
        <f t="shared" si="2"/>
        <v>3.0506417176649272</v>
      </c>
      <c r="L84" s="4"/>
    </row>
    <row r="85" spans="1:12" x14ac:dyDescent="0.25">
      <c r="A85" s="16" t="s">
        <v>518</v>
      </c>
      <c r="B85" s="18" t="s">
        <v>527</v>
      </c>
      <c r="C85">
        <v>970</v>
      </c>
      <c r="D85" t="s">
        <v>69</v>
      </c>
      <c r="E85" s="4">
        <v>147.185841644194</v>
      </c>
      <c r="F85" s="5">
        <v>233.346533319109</v>
      </c>
      <c r="G85" s="5">
        <v>105.938485014729</v>
      </c>
      <c r="H85" s="5">
        <v>2.2026606599732599</v>
      </c>
      <c r="I85" s="19" t="s">
        <v>577</v>
      </c>
      <c r="J85">
        <v>11365.761904761801</v>
      </c>
      <c r="K85" s="4">
        <f t="shared" si="2"/>
        <v>1.8537784692376897</v>
      </c>
      <c r="L85" s="4"/>
    </row>
    <row r="86" spans="1:12" x14ac:dyDescent="0.25">
      <c r="A86" s="16" t="s">
        <v>518</v>
      </c>
      <c r="B86" s="17" t="s">
        <v>525</v>
      </c>
      <c r="C86">
        <v>811</v>
      </c>
      <c r="D86" t="s">
        <v>141</v>
      </c>
      <c r="E86" s="4">
        <v>50.659280932000804</v>
      </c>
      <c r="F86" s="5">
        <v>80.831360406832701</v>
      </c>
      <c r="G86" s="5">
        <v>35.016510087939103</v>
      </c>
      <c r="H86" s="5">
        <v>2.3083785392615099</v>
      </c>
      <c r="I86" s="19" t="s">
        <v>577</v>
      </c>
      <c r="J86">
        <v>1737.29999999999</v>
      </c>
      <c r="K86" s="4">
        <f t="shared" si="2"/>
        <v>0.82326777063845868</v>
      </c>
      <c r="L86" s="4"/>
    </row>
    <row r="87" spans="1:12" x14ac:dyDescent="0.25">
      <c r="A87" s="16" t="s">
        <v>518</v>
      </c>
      <c r="B87" s="18" t="s">
        <v>531</v>
      </c>
      <c r="C87">
        <v>1220</v>
      </c>
      <c r="D87" t="s">
        <v>123</v>
      </c>
      <c r="E87" s="4">
        <v>91.028105063003096</v>
      </c>
      <c r="F87" s="5">
        <v>144.91105938630301</v>
      </c>
      <c r="G87" s="5">
        <v>62.600014949080702</v>
      </c>
      <c r="H87" s="5">
        <v>2.3148726003368401</v>
      </c>
      <c r="I87" s="19" t="s">
        <v>577</v>
      </c>
      <c r="J87">
        <v>1732.0357142856999</v>
      </c>
      <c r="K87" s="4">
        <f t="shared" si="2"/>
        <v>0.4567795539521477</v>
      </c>
      <c r="L87" s="4"/>
    </row>
    <row r="88" spans="1:12" x14ac:dyDescent="0.25">
      <c r="A88" s="15" t="s">
        <v>517</v>
      </c>
      <c r="B88" s="17" t="s">
        <v>522</v>
      </c>
      <c r="C88">
        <v>560</v>
      </c>
      <c r="D88" t="s">
        <v>86</v>
      </c>
      <c r="E88" s="4">
        <v>23.690787027613101</v>
      </c>
      <c r="F88" s="5">
        <v>37.561840372519399</v>
      </c>
      <c r="G88" s="5">
        <v>15.7375592479885</v>
      </c>
      <c r="H88" s="5">
        <v>2.3867640325052601</v>
      </c>
      <c r="I88" s="19" t="s">
        <v>577</v>
      </c>
      <c r="J88">
        <v>292.33333333333201</v>
      </c>
      <c r="K88" s="4">
        <f t="shared" si="2"/>
        <v>0.29622667604639019</v>
      </c>
      <c r="L88" s="4"/>
    </row>
    <row r="89" spans="1:12" x14ac:dyDescent="0.25">
      <c r="A89" s="16" t="s">
        <v>518</v>
      </c>
      <c r="B89" s="18" t="s">
        <v>523</v>
      </c>
      <c r="C89">
        <v>710</v>
      </c>
      <c r="D89" t="s">
        <v>46</v>
      </c>
      <c r="E89" s="4">
        <v>92.826536433120793</v>
      </c>
      <c r="F89" s="5">
        <v>148.37607791575999</v>
      </c>
      <c r="G89" s="5">
        <v>60.993284744879602</v>
      </c>
      <c r="H89" s="5">
        <v>2.4326625223806499</v>
      </c>
      <c r="I89" s="19" t="s">
        <v>577</v>
      </c>
      <c r="J89">
        <v>6937.9591630591403</v>
      </c>
      <c r="K89" s="4">
        <f t="shared" si="2"/>
        <v>1.7942580704029856</v>
      </c>
      <c r="L89" s="4"/>
    </row>
    <row r="90" spans="1:12" x14ac:dyDescent="0.25">
      <c r="A90" s="15" t="s">
        <v>517</v>
      </c>
      <c r="B90" s="17" t="s">
        <v>522</v>
      </c>
      <c r="C90">
        <v>580</v>
      </c>
      <c r="D90" t="s">
        <v>87</v>
      </c>
      <c r="E90" s="4">
        <v>530.891001880413</v>
      </c>
      <c r="F90" s="5">
        <v>848.44425147600896</v>
      </c>
      <c r="G90" s="5">
        <v>345.19312511807999</v>
      </c>
      <c r="H90" s="5">
        <v>2.4578828190329198</v>
      </c>
      <c r="I90" s="19" t="s">
        <v>577</v>
      </c>
      <c r="J90">
        <v>1243.44285714285</v>
      </c>
      <c r="K90" s="4">
        <f t="shared" si="2"/>
        <v>5.622711269464245E-2</v>
      </c>
      <c r="L90" s="4"/>
    </row>
    <row r="91" spans="1:12" x14ac:dyDescent="0.25">
      <c r="A91" s="16" t="s">
        <v>518</v>
      </c>
      <c r="B91" s="18" t="s">
        <v>531</v>
      </c>
      <c r="C91">
        <v>1242</v>
      </c>
      <c r="D91" t="s">
        <v>121</v>
      </c>
      <c r="E91" s="4">
        <v>69.578693286256197</v>
      </c>
      <c r="F91" s="5">
        <v>111.086148768935</v>
      </c>
      <c r="G91" s="5">
        <v>44.616352560019997</v>
      </c>
      <c r="H91" s="5">
        <v>2.4898079380087599</v>
      </c>
      <c r="I91" s="19" t="s">
        <v>577</v>
      </c>
      <c r="J91">
        <v>2305.8357142856999</v>
      </c>
      <c r="K91" s="4">
        <f t="shared" si="2"/>
        <v>0.79556818746875368</v>
      </c>
      <c r="L91" s="4"/>
    </row>
    <row r="92" spans="1:12" x14ac:dyDescent="0.25">
      <c r="A92" s="16" t="s">
        <v>518</v>
      </c>
      <c r="B92" s="18" t="s">
        <v>528</v>
      </c>
      <c r="C92">
        <v>1050</v>
      </c>
      <c r="D92" t="s">
        <v>147</v>
      </c>
      <c r="E92" s="4">
        <v>134.452481221797</v>
      </c>
      <c r="F92" s="5">
        <v>216.099872948338</v>
      </c>
      <c r="G92" s="5">
        <v>83.659948989307793</v>
      </c>
      <c r="H92" s="5">
        <v>2.58307440488587</v>
      </c>
      <c r="I92" s="19" t="s">
        <v>577</v>
      </c>
      <c r="J92">
        <v>6029.4666666666599</v>
      </c>
      <c r="K92" s="4">
        <f t="shared" si="2"/>
        <v>1.0765529433052059</v>
      </c>
      <c r="L92" s="4"/>
    </row>
    <row r="93" spans="1:12" x14ac:dyDescent="0.25">
      <c r="A93" s="16" t="s">
        <v>518</v>
      </c>
      <c r="B93" s="18" t="s">
        <v>531</v>
      </c>
      <c r="C93">
        <v>1241</v>
      </c>
      <c r="D93" t="s">
        <v>73</v>
      </c>
      <c r="E93" s="4">
        <v>57.340454381670405</v>
      </c>
      <c r="F93" s="5">
        <v>92.201678037852801</v>
      </c>
      <c r="G93" s="5">
        <v>34.8943520540384</v>
      </c>
      <c r="H93" s="5">
        <v>2.6423095031272301</v>
      </c>
      <c r="I93" s="19" t="s">
        <v>577</v>
      </c>
      <c r="J93">
        <v>939.22619047618605</v>
      </c>
      <c r="K93" s="4">
        <f t="shared" si="2"/>
        <v>0.39321889612939337</v>
      </c>
      <c r="L93" s="4"/>
    </row>
    <row r="94" spans="1:12" x14ac:dyDescent="0.25">
      <c r="A94" s="16" t="s">
        <v>518</v>
      </c>
      <c r="B94" s="17" t="s">
        <v>532</v>
      </c>
      <c r="C94">
        <v>1310</v>
      </c>
      <c r="D94" t="s">
        <v>84</v>
      </c>
      <c r="E94" s="4">
        <v>27.839963142076101</v>
      </c>
      <c r="F94" s="5">
        <v>44.833434061351902</v>
      </c>
      <c r="G94" s="5">
        <v>16.6581168512852</v>
      </c>
      <c r="H94" s="5">
        <v>2.6913866952429801</v>
      </c>
      <c r="I94" s="19" t="s">
        <v>577</v>
      </c>
      <c r="J94">
        <v>5918.25952380951</v>
      </c>
      <c r="K94" s="4">
        <f t="shared" si="2"/>
        <v>5.103294896801704</v>
      </c>
      <c r="L94" s="4"/>
    </row>
    <row r="95" spans="1:12" x14ac:dyDescent="0.25">
      <c r="A95" s="16" t="s">
        <v>518</v>
      </c>
      <c r="B95" s="18" t="s">
        <v>523</v>
      </c>
      <c r="C95">
        <v>622</v>
      </c>
      <c r="D95" t="s">
        <v>108</v>
      </c>
      <c r="E95" s="4">
        <v>18.242129751743398</v>
      </c>
      <c r="F95" s="5">
        <v>29.641551838837</v>
      </c>
      <c r="G95" s="5">
        <v>9.5299706511211308</v>
      </c>
      <c r="H95" s="5">
        <v>3.1103508000153002</v>
      </c>
      <c r="I95" s="19">
        <v>2</v>
      </c>
      <c r="J95">
        <v>1821.18333333333</v>
      </c>
      <c r="K95" s="4">
        <f t="shared" si="2"/>
        <v>2.3966435243609658</v>
      </c>
      <c r="L95" s="4"/>
    </row>
    <row r="96" spans="1:12" x14ac:dyDescent="0.25">
      <c r="A96" s="15" t="s">
        <v>517</v>
      </c>
      <c r="B96" s="15" t="s">
        <v>519</v>
      </c>
      <c r="C96">
        <v>200</v>
      </c>
      <c r="D96" t="s">
        <v>25</v>
      </c>
      <c r="E96" s="4">
        <v>1.23320540994202</v>
      </c>
      <c r="F96" s="5">
        <v>2.0179397418198599</v>
      </c>
      <c r="G96" s="5">
        <v>0.55810626305906597</v>
      </c>
      <c r="H96" s="5">
        <v>3.61569090939641</v>
      </c>
      <c r="I96" s="19">
        <v>2</v>
      </c>
      <c r="J96">
        <v>7101.5785714285203</v>
      </c>
      <c r="K96" s="4">
        <f t="shared" si="2"/>
        <v>138.24352224835275</v>
      </c>
      <c r="L96" s="4"/>
    </row>
    <row r="97" spans="1:12" x14ac:dyDescent="0.25">
      <c r="A97" s="16" t="s">
        <v>518</v>
      </c>
      <c r="B97" s="17" t="s">
        <v>534</v>
      </c>
      <c r="C97">
        <v>1440</v>
      </c>
      <c r="D97" t="s">
        <v>55</v>
      </c>
      <c r="E97" s="4">
        <v>283.42629410439901</v>
      </c>
      <c r="F97" s="5">
        <v>464.00340770042101</v>
      </c>
      <c r="G97" s="5">
        <v>126.98793283975</v>
      </c>
      <c r="H97" s="5">
        <v>3.6539173236717</v>
      </c>
      <c r="I97" s="19">
        <v>2</v>
      </c>
      <c r="J97">
        <v>11944.8928571428</v>
      </c>
      <c r="K97" s="4">
        <f t="shared" si="2"/>
        <v>1.0117365407705643</v>
      </c>
      <c r="L97" s="4"/>
    </row>
    <row r="98" spans="1:12" x14ac:dyDescent="0.25">
      <c r="A98" s="16" t="s">
        <v>518</v>
      </c>
      <c r="B98" s="18" t="s">
        <v>528</v>
      </c>
      <c r="C98">
        <v>1040</v>
      </c>
      <c r="D98" t="s">
        <v>45</v>
      </c>
      <c r="E98" s="4">
        <v>72.550546299567998</v>
      </c>
      <c r="F98" s="5">
        <v>119.21510160966</v>
      </c>
      <c r="G98" s="5">
        <v>31.334844126175</v>
      </c>
      <c r="H98" s="5">
        <v>3.8045538420303102</v>
      </c>
      <c r="I98" s="19">
        <v>2</v>
      </c>
      <c r="J98">
        <v>2005.99999999999</v>
      </c>
      <c r="K98" s="4">
        <f t="shared" si="2"/>
        <v>0.6637668470144914</v>
      </c>
      <c r="L98" s="4"/>
    </row>
    <row r="99" spans="1:12" x14ac:dyDescent="0.25">
      <c r="A99" s="15" t="s">
        <v>517</v>
      </c>
      <c r="B99" s="15" t="s">
        <v>519</v>
      </c>
      <c r="C99">
        <v>190</v>
      </c>
      <c r="D99" t="s">
        <v>24</v>
      </c>
      <c r="E99" s="4">
        <v>33.579105594170095</v>
      </c>
      <c r="F99" s="5">
        <v>55.314139970820698</v>
      </c>
      <c r="G99" s="5">
        <v>13.3014494714678</v>
      </c>
      <c r="H99" s="5">
        <v>4.1585046869870803</v>
      </c>
      <c r="I99" s="19">
        <v>2</v>
      </c>
      <c r="J99">
        <v>4602.7908730158297</v>
      </c>
      <c r="K99" s="4">
        <f t="shared" si="2"/>
        <v>3.2906177377274175</v>
      </c>
      <c r="L99" s="4"/>
    </row>
    <row r="100" spans="1:12" x14ac:dyDescent="0.25">
      <c r="A100" s="15" t="s">
        <v>517</v>
      </c>
      <c r="B100" s="15" t="s">
        <v>520</v>
      </c>
      <c r="C100">
        <v>390</v>
      </c>
      <c r="D100" t="s">
        <v>96</v>
      </c>
      <c r="E100" s="4">
        <v>1612.0891845814999</v>
      </c>
      <c r="F100" s="5">
        <v>2666.1704223985098</v>
      </c>
      <c r="G100" s="5">
        <v>526.04827957131101</v>
      </c>
      <c r="H100" s="5">
        <v>5.0682998613192503</v>
      </c>
      <c r="I100" s="19">
        <v>2</v>
      </c>
      <c r="J100">
        <v>17472.9428571428</v>
      </c>
      <c r="K100" s="4">
        <f t="shared" si="2"/>
        <v>0.26019701357111819</v>
      </c>
      <c r="L100" s="4"/>
    </row>
    <row r="101" spans="1:12" x14ac:dyDescent="0.25">
      <c r="A101" s="16" t="s">
        <v>518</v>
      </c>
      <c r="B101" s="18" t="s">
        <v>529</v>
      </c>
      <c r="C101">
        <v>1110</v>
      </c>
      <c r="D101" t="s">
        <v>129</v>
      </c>
      <c r="E101" s="4">
        <v>116.69841836371501</v>
      </c>
      <c r="F101" s="5">
        <v>195.16589274680001</v>
      </c>
      <c r="G101" s="5">
        <v>31.9176542461311</v>
      </c>
      <c r="H101" s="5">
        <v>6.11466905562013</v>
      </c>
      <c r="I101" s="19">
        <v>2</v>
      </c>
      <c r="J101">
        <v>313.476190476189</v>
      </c>
      <c r="K101" s="4">
        <f t="shared" si="2"/>
        <v>6.4485920819554954E-2</v>
      </c>
      <c r="L101" s="4"/>
    </row>
    <row r="102" spans="1:12" x14ac:dyDescent="0.25">
      <c r="A102" s="16" t="s">
        <v>518</v>
      </c>
      <c r="B102" s="17" t="s">
        <v>534</v>
      </c>
      <c r="C102">
        <v>1410</v>
      </c>
      <c r="D102" t="s">
        <v>110</v>
      </c>
      <c r="E102" s="4">
        <v>66.391404838104606</v>
      </c>
      <c r="F102" s="5">
        <v>110.07657082482299</v>
      </c>
      <c r="G102" s="5">
        <v>17.993501866377901</v>
      </c>
      <c r="H102" s="5">
        <v>6.1175735352832596</v>
      </c>
      <c r="I102" s="19">
        <v>2</v>
      </c>
      <c r="J102">
        <v>2162.4011904761801</v>
      </c>
      <c r="K102" s="4">
        <f t="shared" si="2"/>
        <v>0.78189732749022622</v>
      </c>
      <c r="L102" s="4"/>
    </row>
    <row r="103" spans="1:12" x14ac:dyDescent="0.25">
      <c r="A103" s="15" t="s">
        <v>517</v>
      </c>
      <c r="B103" s="15" t="s">
        <v>519</v>
      </c>
      <c r="C103">
        <v>186</v>
      </c>
      <c r="D103" t="s">
        <v>23</v>
      </c>
      <c r="E103" s="4">
        <v>11.616231495377001</v>
      </c>
      <c r="F103" s="5">
        <v>19.449846893731799</v>
      </c>
      <c r="G103" s="5">
        <v>3.0482565410361002</v>
      </c>
      <c r="H103" s="5">
        <v>6.3806463241840001</v>
      </c>
      <c r="I103" s="19">
        <v>2</v>
      </c>
      <c r="J103">
        <v>337.42619047618803</v>
      </c>
      <c r="K103" s="4">
        <f t="shared" ref="K103:K134" si="3">(J103/SUM($J$7:$J$140))/(E103/SUM($E$7:$E$140))</f>
        <v>0.69733079689476507</v>
      </c>
      <c r="L103" s="4"/>
    </row>
    <row r="104" spans="1:12" x14ac:dyDescent="0.25">
      <c r="A104" s="15" t="s">
        <v>517</v>
      </c>
      <c r="B104" s="17" t="s">
        <v>521</v>
      </c>
      <c r="C104">
        <v>500</v>
      </c>
      <c r="D104" t="s">
        <v>125</v>
      </c>
      <c r="E104" s="4">
        <v>1086.7965603002899</v>
      </c>
      <c r="F104" s="5">
        <v>1822.9749009462801</v>
      </c>
      <c r="G104" s="5">
        <v>241.80857314531801</v>
      </c>
      <c r="H104" s="5">
        <v>7.5389175711761904</v>
      </c>
      <c r="I104" s="19">
        <v>2</v>
      </c>
      <c r="J104">
        <v>7812.6833333332997</v>
      </c>
      <c r="K104" s="4">
        <f t="shared" si="3"/>
        <v>0.17257476147256023</v>
      </c>
      <c r="L104" s="4"/>
    </row>
    <row r="105" spans="1:12" x14ac:dyDescent="0.25">
      <c r="A105" s="16" t="s">
        <v>518</v>
      </c>
      <c r="B105" s="18" t="s">
        <v>531</v>
      </c>
      <c r="C105">
        <v>1240</v>
      </c>
      <c r="D105" t="s">
        <v>32</v>
      </c>
      <c r="E105" s="4">
        <v>21.5814236957318</v>
      </c>
      <c r="F105" s="5">
        <v>36.2248897493537</v>
      </c>
      <c r="G105" s="5">
        <v>4.5539469695975701</v>
      </c>
      <c r="H105" s="5">
        <v>7.95461387477574</v>
      </c>
      <c r="I105" s="19">
        <v>2</v>
      </c>
      <c r="J105">
        <v>1157.30238095237</v>
      </c>
      <c r="K105" s="4">
        <f t="shared" si="3"/>
        <v>1.287336463925135</v>
      </c>
      <c r="L105" s="4"/>
    </row>
    <row r="106" spans="1:12" x14ac:dyDescent="0.25">
      <c r="A106" s="16" t="s">
        <v>518</v>
      </c>
      <c r="B106" s="17" t="s">
        <v>525</v>
      </c>
      <c r="C106">
        <v>812</v>
      </c>
      <c r="D106" t="s">
        <v>133</v>
      </c>
      <c r="E106" s="4">
        <v>107.114025412926</v>
      </c>
      <c r="F106" s="5">
        <v>180.21443207503501</v>
      </c>
      <c r="G106" s="5">
        <v>21.188048820317</v>
      </c>
      <c r="H106" s="5">
        <v>8.5054755916094198</v>
      </c>
      <c r="I106" s="19">
        <v>2</v>
      </c>
      <c r="J106">
        <v>1818.3999999999901</v>
      </c>
      <c r="K106" s="4">
        <f t="shared" si="3"/>
        <v>0.40753826983452018</v>
      </c>
      <c r="L106" s="4"/>
    </row>
    <row r="107" spans="1:12" x14ac:dyDescent="0.25">
      <c r="A107" s="15" t="s">
        <v>517</v>
      </c>
      <c r="B107" s="15" t="s">
        <v>519</v>
      </c>
      <c r="C107">
        <v>180</v>
      </c>
      <c r="D107" t="s">
        <v>68</v>
      </c>
      <c r="E107" s="4">
        <v>69.7412077445302</v>
      </c>
      <c r="F107" s="5">
        <v>118.08422195245601</v>
      </c>
      <c r="G107" s="5">
        <v>10.885875476054199</v>
      </c>
      <c r="H107" s="5">
        <v>10.847471313832999</v>
      </c>
      <c r="I107" s="19">
        <v>2</v>
      </c>
      <c r="J107">
        <v>3900.86785714285</v>
      </c>
      <c r="K107" s="4">
        <f t="shared" si="3"/>
        <v>1.3427559640903983</v>
      </c>
      <c r="L107" s="4"/>
    </row>
    <row r="108" spans="1:12" x14ac:dyDescent="0.25">
      <c r="A108" s="15" t="s">
        <v>517</v>
      </c>
      <c r="B108" s="15" t="s">
        <v>519</v>
      </c>
      <c r="C108">
        <v>362</v>
      </c>
      <c r="D108" t="s">
        <v>70</v>
      </c>
      <c r="E108" s="4">
        <v>10.946080205197099</v>
      </c>
      <c r="F108" s="5">
        <v>18.582428884694199</v>
      </c>
      <c r="G108" s="5">
        <v>1.6518120012931701</v>
      </c>
      <c r="H108" s="5">
        <v>11.249723860915401</v>
      </c>
      <c r="I108" s="19">
        <v>2</v>
      </c>
      <c r="J108">
        <v>678.14999999999804</v>
      </c>
      <c r="K108" s="4">
        <f t="shared" si="3"/>
        <v>1.487279032663225</v>
      </c>
      <c r="L108" s="4"/>
    </row>
    <row r="109" spans="1:12" x14ac:dyDescent="0.25">
      <c r="A109" s="15" t="s">
        <v>517</v>
      </c>
      <c r="B109" s="15" t="s">
        <v>519</v>
      </c>
      <c r="C109">
        <v>240</v>
      </c>
      <c r="D109" t="s">
        <v>47</v>
      </c>
      <c r="E109" s="4">
        <v>2.7265611082743302</v>
      </c>
      <c r="F109" s="5">
        <v>4.6507605404793697</v>
      </c>
      <c r="G109" s="5">
        <v>0.29421584737795903</v>
      </c>
      <c r="H109" s="5">
        <v>15.807308076457399</v>
      </c>
      <c r="I109" s="19">
        <v>2</v>
      </c>
      <c r="J109">
        <v>1551.2333333333299</v>
      </c>
      <c r="K109" s="4">
        <f t="shared" si="3"/>
        <v>13.658003136144249</v>
      </c>
      <c r="L109" s="4"/>
    </row>
    <row r="110" spans="1:12" x14ac:dyDescent="0.25">
      <c r="A110" s="15" t="s">
        <v>517</v>
      </c>
      <c r="B110" s="15" t="s">
        <v>519</v>
      </c>
      <c r="C110">
        <v>100</v>
      </c>
      <c r="D110" t="s">
        <v>79</v>
      </c>
      <c r="E110" s="4">
        <v>830.66128345331799</v>
      </c>
      <c r="F110" s="5">
        <v>1407.52343122618</v>
      </c>
      <c r="G110" s="5">
        <v>81.040963705244906</v>
      </c>
      <c r="H110" s="5">
        <v>17.368049031912999</v>
      </c>
      <c r="I110" s="19">
        <v>2</v>
      </c>
      <c r="J110">
        <v>29407.986507936399</v>
      </c>
      <c r="K110" s="4">
        <f t="shared" si="3"/>
        <v>0.84989766685007018</v>
      </c>
      <c r="L110" s="4"/>
    </row>
    <row r="111" spans="1:12" x14ac:dyDescent="0.25">
      <c r="A111" s="15" t="s">
        <v>517</v>
      </c>
      <c r="B111" s="15" t="s">
        <v>519</v>
      </c>
      <c r="C111">
        <v>295</v>
      </c>
      <c r="D111" t="s">
        <v>66</v>
      </c>
      <c r="E111" s="4">
        <v>7.3574806267499602</v>
      </c>
      <c r="F111" s="5">
        <v>12.553844802619301</v>
      </c>
      <c r="G111" s="5">
        <v>0.67057271388199702</v>
      </c>
      <c r="H111" s="5">
        <v>18.721079075741301</v>
      </c>
      <c r="I111" s="19">
        <v>2</v>
      </c>
      <c r="J111">
        <v>975.38333333333196</v>
      </c>
      <c r="K111" s="4">
        <f t="shared" si="3"/>
        <v>3.1825227621242744</v>
      </c>
      <c r="L111" s="4"/>
    </row>
    <row r="112" spans="1:12" x14ac:dyDescent="0.25">
      <c r="A112" s="15" t="s">
        <v>517</v>
      </c>
      <c r="B112" s="17" t="s">
        <v>521</v>
      </c>
      <c r="C112">
        <v>510</v>
      </c>
      <c r="D112" t="s">
        <v>40</v>
      </c>
      <c r="E112" s="4">
        <v>778.11062068970909</v>
      </c>
      <c r="F112" s="5">
        <v>1321.54204715439</v>
      </c>
      <c r="G112" s="5">
        <v>62.874092845128899</v>
      </c>
      <c r="H112" s="5">
        <v>21.018864644450701</v>
      </c>
      <c r="I112" s="19">
        <v>2</v>
      </c>
      <c r="J112">
        <v>798.199999999998</v>
      </c>
      <c r="K112" s="4">
        <f t="shared" si="3"/>
        <v>2.4626103226252086E-2</v>
      </c>
      <c r="L112" s="4"/>
    </row>
    <row r="113" spans="1:12" x14ac:dyDescent="0.25">
      <c r="A113" s="15" t="s">
        <v>517</v>
      </c>
      <c r="B113" s="15" t="s">
        <v>519</v>
      </c>
      <c r="C113">
        <v>170</v>
      </c>
      <c r="D113" t="s">
        <v>104</v>
      </c>
      <c r="E113" s="4">
        <v>260.34466460389302</v>
      </c>
      <c r="F113" s="5">
        <v>441.90873987398402</v>
      </c>
      <c r="G113" s="5">
        <v>19.359117984839099</v>
      </c>
      <c r="H113" s="5">
        <v>22.8269046255134</v>
      </c>
      <c r="I113" s="19">
        <v>2</v>
      </c>
      <c r="J113">
        <v>2248.8440476190399</v>
      </c>
      <c r="K113" s="4">
        <f t="shared" si="3"/>
        <v>0.20736524663196673</v>
      </c>
      <c r="L113" s="4"/>
    </row>
    <row r="114" spans="1:12" x14ac:dyDescent="0.25">
      <c r="A114" s="15" t="s">
        <v>517</v>
      </c>
      <c r="B114" s="17" t="s">
        <v>522</v>
      </c>
      <c r="C114">
        <v>550</v>
      </c>
      <c r="D114" t="s">
        <v>127</v>
      </c>
      <c r="E114" s="4">
        <v>232.61145067347601</v>
      </c>
      <c r="F114" s="5">
        <v>395.30203308630001</v>
      </c>
      <c r="G114" s="5">
        <v>16.440042537356199</v>
      </c>
      <c r="H114" s="5">
        <v>24.045073617544901</v>
      </c>
      <c r="I114" s="19">
        <v>2</v>
      </c>
      <c r="J114">
        <v>322.75952380952299</v>
      </c>
      <c r="K114" s="4">
        <f t="shared" si="3"/>
        <v>3.3309897140522744E-2</v>
      </c>
      <c r="L114" s="4"/>
    </row>
    <row r="115" spans="1:12" x14ac:dyDescent="0.25">
      <c r="A115" s="15" t="s">
        <v>517</v>
      </c>
      <c r="B115" t="s">
        <v>101</v>
      </c>
      <c r="C115">
        <v>420</v>
      </c>
      <c r="D115" t="s">
        <v>101</v>
      </c>
      <c r="E115" s="4">
        <v>219.87464335606199</v>
      </c>
      <c r="F115" s="5">
        <v>372.93692445639101</v>
      </c>
      <c r="G115" s="5">
        <v>13.872208872545199</v>
      </c>
      <c r="H115" s="5">
        <v>26.883744894764298</v>
      </c>
      <c r="I115" s="19">
        <v>2</v>
      </c>
      <c r="J115">
        <v>28997.507142857001</v>
      </c>
      <c r="K115" s="4">
        <f t="shared" si="3"/>
        <v>3.1659994230572597</v>
      </c>
      <c r="L115" s="4"/>
    </row>
    <row r="116" spans="1:12" x14ac:dyDescent="0.25">
      <c r="A116" s="15" t="s">
        <v>517</v>
      </c>
      <c r="B116" s="15" t="s">
        <v>519</v>
      </c>
      <c r="C116">
        <v>50</v>
      </c>
      <c r="D116" t="s">
        <v>138</v>
      </c>
      <c r="E116" s="4">
        <v>81.793704245107094</v>
      </c>
      <c r="F116" s="5">
        <v>138.54960610779401</v>
      </c>
      <c r="G116" s="5">
        <v>4.4135988421043502</v>
      </c>
      <c r="H116" s="5">
        <v>31.391526748211501</v>
      </c>
      <c r="I116" s="19">
        <v>2</v>
      </c>
      <c r="J116">
        <v>743.77936507935794</v>
      </c>
      <c r="K116" s="4">
        <f t="shared" si="3"/>
        <v>0.21829790304420929</v>
      </c>
      <c r="L116" s="4"/>
    </row>
    <row r="117" spans="1:12" x14ac:dyDescent="0.25">
      <c r="A117" s="15" t="s">
        <v>517</v>
      </c>
      <c r="B117" s="15" t="s">
        <v>519</v>
      </c>
      <c r="C117">
        <v>110</v>
      </c>
      <c r="D117" t="s">
        <v>61</v>
      </c>
      <c r="E117" s="4">
        <v>1025.19026013335</v>
      </c>
      <c r="F117" s="5">
        <v>1745.9424239074899</v>
      </c>
      <c r="G117" s="5">
        <v>47.052399047566901</v>
      </c>
      <c r="H117" s="5">
        <v>37.106342274757601</v>
      </c>
      <c r="I117" s="19">
        <v>3</v>
      </c>
      <c r="J117">
        <v>3973.0499999999902</v>
      </c>
      <c r="K117" s="4">
        <f t="shared" si="3"/>
        <v>9.3034681337814396E-2</v>
      </c>
      <c r="L117" s="4"/>
    </row>
    <row r="118" spans="1:12" x14ac:dyDescent="0.25">
      <c r="A118" s="15" t="s">
        <v>517</v>
      </c>
      <c r="B118" s="15" t="s">
        <v>519</v>
      </c>
      <c r="C118">
        <v>30</v>
      </c>
      <c r="D118" t="s">
        <v>146</v>
      </c>
      <c r="E118" s="4">
        <v>582.86249790032798</v>
      </c>
      <c r="F118" s="5">
        <v>998.86358263607201</v>
      </c>
      <c r="G118" s="5">
        <v>26.8413150371466</v>
      </c>
      <c r="H118" s="5">
        <v>37.213660405748101</v>
      </c>
      <c r="I118" s="19">
        <v>3</v>
      </c>
      <c r="J118">
        <v>10105.5011904761</v>
      </c>
      <c r="K118" s="4">
        <f t="shared" si="3"/>
        <v>0.41621435981061677</v>
      </c>
      <c r="L118" s="4"/>
    </row>
    <row r="119" spans="1:12" x14ac:dyDescent="0.25">
      <c r="A119" s="15" t="s">
        <v>517</v>
      </c>
      <c r="B119" s="17" t="s">
        <v>521</v>
      </c>
      <c r="C119">
        <v>520</v>
      </c>
      <c r="D119" t="s">
        <v>109</v>
      </c>
      <c r="E119" s="4">
        <v>435.62169820291604</v>
      </c>
      <c r="F119" s="5">
        <v>744.95800193984599</v>
      </c>
      <c r="G119" s="5">
        <v>19.427466691445101</v>
      </c>
      <c r="H119" s="5">
        <v>38.345606958002897</v>
      </c>
      <c r="I119" s="19">
        <v>3</v>
      </c>
      <c r="J119">
        <v>375.54285714285402</v>
      </c>
      <c r="K119" s="4">
        <f t="shared" si="3"/>
        <v>2.0695471138265011E-2</v>
      </c>
      <c r="L119" s="4"/>
    </row>
    <row r="120" spans="1:12" x14ac:dyDescent="0.25">
      <c r="A120" s="15" t="s">
        <v>517</v>
      </c>
      <c r="B120" s="15" t="s">
        <v>519</v>
      </c>
      <c r="C120">
        <v>320</v>
      </c>
      <c r="D120" t="s">
        <v>128</v>
      </c>
      <c r="E120" s="4">
        <v>21.186611719772802</v>
      </c>
      <c r="F120" s="5">
        <v>36.090133325154099</v>
      </c>
      <c r="G120" s="5">
        <v>0.73283019469242205</v>
      </c>
      <c r="H120" s="5">
        <v>49.247606862462398</v>
      </c>
      <c r="I120" s="19">
        <v>3</v>
      </c>
      <c r="J120">
        <v>753.79166666666595</v>
      </c>
      <c r="K120" s="4">
        <f t="shared" si="3"/>
        <v>0.85411262176387193</v>
      </c>
      <c r="L120" s="4"/>
    </row>
    <row r="121" spans="1:12" x14ac:dyDescent="0.25">
      <c r="A121" s="15" t="s">
        <v>517</v>
      </c>
      <c r="B121" s="15" t="s">
        <v>519</v>
      </c>
      <c r="C121">
        <v>130</v>
      </c>
      <c r="D121" t="s">
        <v>151</v>
      </c>
      <c r="E121" s="4">
        <v>65.970878292743791</v>
      </c>
      <c r="F121" s="5">
        <v>112.566846337754</v>
      </c>
      <c r="G121" s="5">
        <v>2.16392272780545</v>
      </c>
      <c r="H121" s="5">
        <v>52.019808698027802</v>
      </c>
      <c r="I121" s="19">
        <v>3</v>
      </c>
      <c r="J121">
        <v>569.41666666666504</v>
      </c>
      <c r="K121" s="4">
        <f t="shared" si="3"/>
        <v>0.20720642796115604</v>
      </c>
      <c r="L121" s="4"/>
    </row>
    <row r="122" spans="1:12" x14ac:dyDescent="0.25">
      <c r="A122" s="15" t="s">
        <v>517</v>
      </c>
      <c r="B122" s="15" t="s">
        <v>519</v>
      </c>
      <c r="C122">
        <v>285</v>
      </c>
      <c r="D122" t="s">
        <v>57</v>
      </c>
      <c r="E122" s="4">
        <v>21.6345556798376</v>
      </c>
      <c r="F122" s="5">
        <v>37.002868487586298</v>
      </c>
      <c r="G122" s="5">
        <v>0.57288165989117501</v>
      </c>
      <c r="H122" s="5">
        <v>64.590771669345202</v>
      </c>
      <c r="I122" s="19">
        <v>3</v>
      </c>
      <c r="J122">
        <v>424.70833333333297</v>
      </c>
      <c r="K122" s="4">
        <f t="shared" si="3"/>
        <v>0.47126818034907947</v>
      </c>
      <c r="L122" s="4"/>
    </row>
    <row r="123" spans="1:12" x14ac:dyDescent="0.25">
      <c r="A123" s="15" t="s">
        <v>517</v>
      </c>
      <c r="B123" s="15" t="s">
        <v>519</v>
      </c>
      <c r="C123">
        <v>310</v>
      </c>
      <c r="D123" t="s">
        <v>143</v>
      </c>
      <c r="E123" s="4">
        <v>2.5823358055419203</v>
      </c>
      <c r="F123" s="5">
        <v>4.4386699113669899</v>
      </c>
      <c r="G123" s="5">
        <v>6.2093410600638999E-2</v>
      </c>
      <c r="H123" s="5">
        <v>71.483751148971507</v>
      </c>
      <c r="I123" s="19">
        <v>3</v>
      </c>
      <c r="J123">
        <v>183.89999999999901</v>
      </c>
      <c r="K123" s="4">
        <f t="shared" si="3"/>
        <v>1.7095992850848332</v>
      </c>
      <c r="L123" s="4"/>
    </row>
    <row r="124" spans="1:12" x14ac:dyDescent="0.25">
      <c r="A124" s="15" t="s">
        <v>517</v>
      </c>
      <c r="B124" s="15" t="s">
        <v>519</v>
      </c>
      <c r="C124">
        <v>365</v>
      </c>
      <c r="D124" t="s">
        <v>92</v>
      </c>
      <c r="E124" s="4">
        <v>5.2399229178984701</v>
      </c>
      <c r="F124" s="5">
        <v>8.9487954643290504</v>
      </c>
      <c r="G124" s="5">
        <v>0.115706016353586</v>
      </c>
      <c r="H124" s="5">
        <v>77.340796497412896</v>
      </c>
      <c r="I124" s="19">
        <v>3</v>
      </c>
      <c r="J124">
        <v>724.54999999999802</v>
      </c>
      <c r="K124" s="4">
        <f t="shared" si="3"/>
        <v>3.3194702274920558</v>
      </c>
      <c r="L124" s="4"/>
    </row>
    <row r="125" spans="1:12" x14ac:dyDescent="0.25">
      <c r="A125" s="15" t="s">
        <v>517</v>
      </c>
      <c r="B125" s="15" t="s">
        <v>519</v>
      </c>
      <c r="C125">
        <v>315</v>
      </c>
      <c r="D125" t="s">
        <v>152</v>
      </c>
      <c r="E125" s="4">
        <v>9.972836442296849</v>
      </c>
      <c r="F125" s="5">
        <v>16.869169917021399</v>
      </c>
      <c r="G125" s="5">
        <v>0.20800626695646299</v>
      </c>
      <c r="H125" s="5">
        <v>81.099334956827093</v>
      </c>
      <c r="I125" s="19">
        <v>3</v>
      </c>
      <c r="J125">
        <v>168.99999999999901</v>
      </c>
      <c r="K125" s="4">
        <f t="shared" si="3"/>
        <v>0.40681159561985319</v>
      </c>
      <c r="L125" s="4"/>
    </row>
    <row r="126" spans="1:12" x14ac:dyDescent="0.25">
      <c r="A126" s="15" t="s">
        <v>517</v>
      </c>
      <c r="B126" s="17" t="s">
        <v>522</v>
      </c>
      <c r="C126">
        <v>570</v>
      </c>
      <c r="D126" t="s">
        <v>150</v>
      </c>
      <c r="E126" s="4">
        <v>2.20391032005488</v>
      </c>
      <c r="F126" s="5">
        <v>3.7848549769128099</v>
      </c>
      <c r="G126" s="5">
        <v>4.5647564961304898E-2</v>
      </c>
      <c r="H126" s="5">
        <v>82.914718016639199</v>
      </c>
      <c r="I126" s="19">
        <v>3</v>
      </c>
      <c r="J126">
        <v>340.99999999999898</v>
      </c>
      <c r="K126" s="4">
        <f t="shared" si="3"/>
        <v>3.7143752410016964</v>
      </c>
      <c r="L126" s="4"/>
    </row>
    <row r="127" spans="1:12" x14ac:dyDescent="0.25">
      <c r="A127" s="15" t="s">
        <v>517</v>
      </c>
      <c r="B127" s="15" t="s">
        <v>519</v>
      </c>
      <c r="C127">
        <v>360</v>
      </c>
      <c r="D127" t="s">
        <v>81</v>
      </c>
      <c r="E127" s="4">
        <v>18.821870880426999</v>
      </c>
      <c r="F127" s="5">
        <v>32.369430021456502</v>
      </c>
      <c r="G127" s="5">
        <v>0.32979722419938201</v>
      </c>
      <c r="H127" s="5">
        <v>98.149492009936395</v>
      </c>
      <c r="I127" s="19">
        <v>3</v>
      </c>
      <c r="J127">
        <v>176.533333333331</v>
      </c>
      <c r="K127" s="4">
        <f t="shared" si="3"/>
        <v>0.22515896686335424</v>
      </c>
      <c r="L127" s="4"/>
    </row>
    <row r="128" spans="1:12" x14ac:dyDescent="0.25">
      <c r="A128" s="15" t="s">
        <v>517</v>
      </c>
      <c r="B128" s="15" t="s">
        <v>519</v>
      </c>
      <c r="C128">
        <v>230</v>
      </c>
      <c r="D128" t="s">
        <v>27</v>
      </c>
      <c r="E128" s="4">
        <v>6.7654470931894206</v>
      </c>
      <c r="F128" s="5">
        <v>11.414037745606199</v>
      </c>
      <c r="G128" s="5">
        <v>0.11088675740078099</v>
      </c>
      <c r="H128" s="5">
        <v>102.934182702738</v>
      </c>
      <c r="I128" s="19">
        <v>3</v>
      </c>
      <c r="J128">
        <v>608.74999999999898</v>
      </c>
      <c r="K128" s="4">
        <f t="shared" si="3"/>
        <v>2.1600698116150037</v>
      </c>
      <c r="L128" s="4"/>
    </row>
    <row r="129" spans="1:12" x14ac:dyDescent="0.25">
      <c r="A129" s="15" t="s">
        <v>517</v>
      </c>
      <c r="B129" s="15" t="s">
        <v>519</v>
      </c>
      <c r="C129">
        <v>280</v>
      </c>
      <c r="D129" t="s">
        <v>114</v>
      </c>
      <c r="E129" s="4">
        <v>12.533566787979701</v>
      </c>
      <c r="F129" s="5">
        <v>19.991488043472401</v>
      </c>
      <c r="G129" s="5">
        <v>0.17994520082756299</v>
      </c>
      <c r="H129" s="5">
        <v>111.097645013771</v>
      </c>
      <c r="I129" s="19">
        <v>3</v>
      </c>
      <c r="J129">
        <v>163.44999999999899</v>
      </c>
      <c r="K129" s="4">
        <f t="shared" si="3"/>
        <v>0.31306575222005173</v>
      </c>
      <c r="L129" s="4"/>
    </row>
    <row r="130" spans="1:12" x14ac:dyDescent="0.25">
      <c r="A130" s="15" t="s">
        <v>517</v>
      </c>
      <c r="B130" s="15" t="s">
        <v>519</v>
      </c>
      <c r="C130">
        <v>140</v>
      </c>
      <c r="D130" t="s">
        <v>62</v>
      </c>
      <c r="E130" s="4">
        <v>3.3359408207574597</v>
      </c>
      <c r="F130" s="5">
        <v>5.5514865502270299</v>
      </c>
      <c r="G130" s="5">
        <v>4.63996213665928E-2</v>
      </c>
      <c r="H130" s="5">
        <v>119.645083014062</v>
      </c>
      <c r="I130" s="19">
        <v>3</v>
      </c>
      <c r="J130">
        <v>78.716666666665205</v>
      </c>
      <c r="K130" s="4">
        <f t="shared" si="3"/>
        <v>0.56646577140537457</v>
      </c>
      <c r="L130" s="4"/>
    </row>
    <row r="131" spans="1:12" x14ac:dyDescent="0.25">
      <c r="A131" s="15" t="s">
        <v>517</v>
      </c>
      <c r="B131" s="15" t="s">
        <v>519</v>
      </c>
      <c r="C131">
        <v>205</v>
      </c>
      <c r="D131" t="s">
        <v>26</v>
      </c>
      <c r="E131" s="4">
        <v>26.8911489991136</v>
      </c>
      <c r="F131" s="5">
        <v>46.275997012886499</v>
      </c>
      <c r="G131" s="5">
        <v>0.33813008474585599</v>
      </c>
      <c r="H131" s="5">
        <v>136.85856154346101</v>
      </c>
      <c r="I131" s="19">
        <v>3</v>
      </c>
      <c r="J131">
        <v>569.26666666666495</v>
      </c>
      <c r="K131" s="4">
        <f t="shared" si="3"/>
        <v>0.50819654806251435</v>
      </c>
      <c r="L131" s="4"/>
    </row>
    <row r="132" spans="1:12" x14ac:dyDescent="0.25">
      <c r="A132" s="15" t="s">
        <v>517</v>
      </c>
      <c r="B132" s="15" t="s">
        <v>519</v>
      </c>
      <c r="C132">
        <v>300</v>
      </c>
      <c r="D132" t="s">
        <v>58</v>
      </c>
      <c r="E132" s="4">
        <v>21.596635159518701</v>
      </c>
      <c r="F132" s="5">
        <v>37.2331803538166</v>
      </c>
      <c r="G132" s="5">
        <v>0.213380059762142</v>
      </c>
      <c r="H132" s="5">
        <v>174.49231383345301</v>
      </c>
      <c r="I132" s="19">
        <v>3</v>
      </c>
      <c r="J132">
        <v>2105.1499999999901</v>
      </c>
      <c r="K132" s="4">
        <f t="shared" si="3"/>
        <v>2.3400345521884205</v>
      </c>
      <c r="L132" s="4"/>
    </row>
    <row r="133" spans="1:12" x14ac:dyDescent="0.25">
      <c r="A133" s="15" t="s">
        <v>517</v>
      </c>
      <c r="B133" s="15" t="s">
        <v>519</v>
      </c>
      <c r="C133">
        <v>260</v>
      </c>
      <c r="D133" t="s">
        <v>91</v>
      </c>
      <c r="E133" s="4">
        <v>13.517798360721001</v>
      </c>
      <c r="F133" s="5">
        <v>21.092960181218601</v>
      </c>
      <c r="G133" s="5">
        <v>0.12086421825298201</v>
      </c>
      <c r="H133" s="5">
        <v>174.51782244658</v>
      </c>
      <c r="I133" s="19">
        <v>3</v>
      </c>
      <c r="J133">
        <v>2920.2833333333301</v>
      </c>
      <c r="K133" s="4">
        <f t="shared" si="3"/>
        <v>5.1861412517654637</v>
      </c>
      <c r="L133" s="4"/>
    </row>
    <row r="134" spans="1:12" x14ac:dyDescent="0.25">
      <c r="A134" s="15" t="s">
        <v>517</v>
      </c>
      <c r="B134" s="15" t="s">
        <v>519</v>
      </c>
      <c r="C134">
        <v>340</v>
      </c>
      <c r="D134" t="s">
        <v>33</v>
      </c>
      <c r="E134" s="4">
        <v>12.507199847228499</v>
      </c>
      <c r="F134" s="5">
        <v>21.560465746904601</v>
      </c>
      <c r="G134" s="5">
        <v>0.11313260085086201</v>
      </c>
      <c r="H134" s="5">
        <v>190.57694762385</v>
      </c>
      <c r="I134" s="19">
        <v>3</v>
      </c>
      <c r="J134">
        <v>131.64999999999799</v>
      </c>
      <c r="K134" s="4">
        <f t="shared" si="3"/>
        <v>0.25268885613336795</v>
      </c>
      <c r="L134" s="4"/>
    </row>
    <row r="135" spans="1:12" x14ac:dyDescent="0.25">
      <c r="A135" s="15" t="s">
        <v>517</v>
      </c>
      <c r="B135" s="15" t="s">
        <v>519</v>
      </c>
      <c r="C135">
        <v>250</v>
      </c>
      <c r="D135" t="s">
        <v>131</v>
      </c>
      <c r="E135" s="4">
        <v>44.472524371935002</v>
      </c>
      <c r="F135" s="5">
        <v>75.791110669089605</v>
      </c>
      <c r="G135" s="5">
        <v>0.32456952171770198</v>
      </c>
      <c r="H135" s="5">
        <v>233.51271637578401</v>
      </c>
      <c r="I135" s="19">
        <v>3</v>
      </c>
      <c r="J135">
        <v>1381.43333333333</v>
      </c>
      <c r="K135" s="4">
        <f t="shared" ref="K135:K140" si="4">(J135/SUM($J$7:$J$140))/(E135/SUM($E$7:$E$140))</f>
        <v>0.74569883509617052</v>
      </c>
      <c r="L135" s="4"/>
    </row>
    <row r="136" spans="1:12" x14ac:dyDescent="0.25">
      <c r="A136" s="15" t="s">
        <v>517</v>
      </c>
      <c r="B136" s="15" t="s">
        <v>519</v>
      </c>
      <c r="C136">
        <v>220</v>
      </c>
      <c r="D136" t="s">
        <v>100</v>
      </c>
      <c r="E136" s="4">
        <v>484.237757454193</v>
      </c>
      <c r="F136" s="5">
        <v>830.45879992507503</v>
      </c>
      <c r="G136" s="5">
        <v>2.8699831581638802</v>
      </c>
      <c r="H136" s="5">
        <v>289.36016490646398</v>
      </c>
      <c r="I136" s="19">
        <v>3</v>
      </c>
      <c r="J136">
        <v>8095.2916666666497</v>
      </c>
      <c r="K136" s="4">
        <f t="shared" si="4"/>
        <v>0.40132772786029719</v>
      </c>
      <c r="L136" s="4"/>
    </row>
    <row r="137" spans="1:12" x14ac:dyDescent="0.25">
      <c r="A137" s="15" t="s">
        <v>517</v>
      </c>
      <c r="B137" s="15" t="s">
        <v>519</v>
      </c>
      <c r="C137">
        <v>160</v>
      </c>
      <c r="D137" t="s">
        <v>140</v>
      </c>
      <c r="E137" s="4">
        <v>66.183800301401106</v>
      </c>
      <c r="F137" s="5">
        <v>111.363809011839</v>
      </c>
      <c r="G137" s="5">
        <v>0.37555582757102701</v>
      </c>
      <c r="H137" s="5">
        <v>296.53063762078801</v>
      </c>
      <c r="I137" s="19">
        <v>3</v>
      </c>
      <c r="J137">
        <v>172.74999999999801</v>
      </c>
      <c r="K137" s="4">
        <f t="shared" si="4"/>
        <v>6.2660184666703325E-2</v>
      </c>
      <c r="L137" s="4"/>
    </row>
    <row r="138" spans="1:12" x14ac:dyDescent="0.25">
      <c r="A138" s="15" t="s">
        <v>517</v>
      </c>
      <c r="B138" s="15" t="s">
        <v>519</v>
      </c>
      <c r="C138">
        <v>350</v>
      </c>
      <c r="D138" t="s">
        <v>145</v>
      </c>
      <c r="E138" s="4">
        <v>5.8158237386688407</v>
      </c>
      <c r="F138" s="5">
        <v>10.033723341554801</v>
      </c>
      <c r="G138" s="5">
        <v>2.3582197247490101E-2</v>
      </c>
      <c r="H138" s="5">
        <v>425.478730257959</v>
      </c>
      <c r="I138" s="19">
        <v>3</v>
      </c>
      <c r="J138">
        <v>116.616666666665</v>
      </c>
      <c r="K138" s="4">
        <f t="shared" si="4"/>
        <v>0.48136521444435959</v>
      </c>
      <c r="L138" s="4"/>
    </row>
    <row r="139" spans="1:12" x14ac:dyDescent="0.25">
      <c r="A139" s="15" t="s">
        <v>517</v>
      </c>
      <c r="B139" s="15" t="s">
        <v>519</v>
      </c>
      <c r="C139">
        <v>150</v>
      </c>
      <c r="D139" t="s">
        <v>102</v>
      </c>
      <c r="E139" s="4">
        <v>151.99305217785499</v>
      </c>
      <c r="F139" s="5">
        <v>258.39203670222798</v>
      </c>
      <c r="G139" s="5">
        <v>0.479296329566059</v>
      </c>
      <c r="H139" s="5">
        <v>539.107063340477</v>
      </c>
      <c r="I139" s="19">
        <v>3</v>
      </c>
      <c r="J139">
        <v>658.52619047618896</v>
      </c>
      <c r="K139" s="4">
        <f t="shared" si="4"/>
        <v>0.10400988861244291</v>
      </c>
      <c r="L139" s="4"/>
    </row>
    <row r="140" spans="1:12" x14ac:dyDescent="0.25">
      <c r="A140" s="15" t="s">
        <v>517</v>
      </c>
      <c r="B140" s="15" t="s">
        <v>519</v>
      </c>
      <c r="C140">
        <v>270</v>
      </c>
      <c r="D140" t="s">
        <v>97</v>
      </c>
      <c r="E140" s="4">
        <v>22.258967379677198</v>
      </c>
      <c r="F140" s="5">
        <v>38.318199459671497</v>
      </c>
      <c r="G140" s="5">
        <v>6.5697097849914093E-2</v>
      </c>
      <c r="H140" s="5">
        <v>583.25558835505899</v>
      </c>
      <c r="I140" s="19">
        <v>3</v>
      </c>
      <c r="J140">
        <v>306.83333333333201</v>
      </c>
      <c r="K140" s="4">
        <f t="shared" si="4"/>
        <v>0.33091986647984639</v>
      </c>
      <c r="L140" s="4"/>
    </row>
  </sheetData>
  <mergeCells count="1">
    <mergeCell ref="E5:G5"/>
  </mergeCells>
  <hyperlinks>
    <hyperlink ref="C3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opLeftCell="A151" workbookViewId="0">
      <selection activeCell="A155" sqref="A155"/>
    </sheetView>
  </sheetViews>
  <sheetFormatPr defaultColWidth="8.85546875" defaultRowHeight="15" x14ac:dyDescent="0.25"/>
  <cols>
    <col min="1" max="2" width="30.42578125" customWidth="1"/>
    <col min="3" max="3" width="22.7109375" customWidth="1"/>
    <col min="4" max="4" width="16.85546875" customWidth="1"/>
    <col min="5" max="5" width="23.28515625" customWidth="1"/>
  </cols>
  <sheetData>
    <row r="1" spans="1:5" x14ac:dyDescent="0.25">
      <c r="A1" t="s">
        <v>559</v>
      </c>
    </row>
    <row r="2" spans="1:5" x14ac:dyDescent="0.25">
      <c r="A2" t="s">
        <v>592</v>
      </c>
    </row>
    <row r="3" spans="1:5" x14ac:dyDescent="0.25">
      <c r="A3" t="s">
        <v>595</v>
      </c>
    </row>
    <row r="5" spans="1:5" x14ac:dyDescent="0.25">
      <c r="A5" s="20" t="s">
        <v>560</v>
      </c>
      <c r="B5" s="20" t="s">
        <v>503</v>
      </c>
      <c r="C5" s="20" t="s">
        <v>6</v>
      </c>
      <c r="D5" s="33" t="s">
        <v>594</v>
      </c>
      <c r="E5" s="28"/>
    </row>
    <row r="6" spans="1:5" x14ac:dyDescent="0.25">
      <c r="A6" t="s">
        <v>324</v>
      </c>
      <c r="B6" t="s">
        <v>331</v>
      </c>
      <c r="C6" t="s">
        <v>19</v>
      </c>
      <c r="D6" s="4">
        <v>26.0354048533625</v>
      </c>
      <c r="E6" s="37"/>
    </row>
    <row r="7" spans="1:5" x14ac:dyDescent="0.25">
      <c r="A7" t="s">
        <v>187</v>
      </c>
      <c r="B7" t="s">
        <v>332</v>
      </c>
      <c r="C7" t="s">
        <v>21</v>
      </c>
      <c r="D7" s="4">
        <v>53.800595238095198</v>
      </c>
      <c r="E7" s="37"/>
    </row>
    <row r="8" spans="1:5" x14ac:dyDescent="0.25">
      <c r="A8" t="s">
        <v>221</v>
      </c>
      <c r="B8" t="s">
        <v>333</v>
      </c>
      <c r="C8" t="s">
        <v>21</v>
      </c>
      <c r="D8" s="4">
        <v>137.94210130415101</v>
      </c>
      <c r="E8" s="37"/>
    </row>
    <row r="9" spans="1:5" x14ac:dyDescent="0.25">
      <c r="A9" t="s">
        <v>207</v>
      </c>
      <c r="B9" t="s">
        <v>334</v>
      </c>
      <c r="C9" t="s">
        <v>20</v>
      </c>
      <c r="D9" s="4">
        <v>31.524999999999899</v>
      </c>
      <c r="E9" s="37"/>
    </row>
    <row r="10" spans="1:5" x14ac:dyDescent="0.25">
      <c r="A10" t="s">
        <v>156</v>
      </c>
      <c r="B10" t="s">
        <v>545</v>
      </c>
      <c r="C10" t="s">
        <v>21</v>
      </c>
      <c r="D10" s="4">
        <v>1.1011904761904701</v>
      </c>
      <c r="E10" s="37"/>
    </row>
    <row r="11" spans="1:5" x14ac:dyDescent="0.25">
      <c r="A11" t="s">
        <v>232</v>
      </c>
      <c r="B11" t="s">
        <v>335</v>
      </c>
      <c r="C11" t="s">
        <v>21</v>
      </c>
      <c r="D11" s="4">
        <v>2698.7233969466602</v>
      </c>
      <c r="E11" s="37"/>
    </row>
    <row r="12" spans="1:5" x14ac:dyDescent="0.25">
      <c r="A12" t="s">
        <v>169</v>
      </c>
      <c r="B12" t="s">
        <v>336</v>
      </c>
      <c r="C12" t="s">
        <v>20</v>
      </c>
      <c r="D12" s="4">
        <v>30.8712662337662</v>
      </c>
      <c r="E12" s="37"/>
    </row>
    <row r="13" spans="1:5" x14ac:dyDescent="0.25">
      <c r="A13" t="s">
        <v>309</v>
      </c>
      <c r="B13" t="s">
        <v>337</v>
      </c>
      <c r="C13" t="s">
        <v>22</v>
      </c>
      <c r="D13" s="4">
        <v>24926.8861343442</v>
      </c>
      <c r="E13" s="37"/>
    </row>
    <row r="14" spans="1:5" x14ac:dyDescent="0.25">
      <c r="A14" t="s">
        <v>275</v>
      </c>
      <c r="B14" t="s">
        <v>338</v>
      </c>
      <c r="C14" t="s">
        <v>22</v>
      </c>
      <c r="D14" s="4">
        <v>5560.9218280324403</v>
      </c>
      <c r="E14" s="37"/>
    </row>
    <row r="15" spans="1:5" x14ac:dyDescent="0.25">
      <c r="A15" t="s">
        <v>183</v>
      </c>
      <c r="B15" t="s">
        <v>339</v>
      </c>
      <c r="C15" t="s">
        <v>21</v>
      </c>
      <c r="D15" s="4">
        <v>19.645317070316999</v>
      </c>
      <c r="E15" s="37"/>
    </row>
    <row r="16" spans="1:5" x14ac:dyDescent="0.25">
      <c r="A16" t="s">
        <v>314</v>
      </c>
      <c r="B16" t="s">
        <v>340</v>
      </c>
      <c r="C16" t="s">
        <v>22</v>
      </c>
      <c r="D16" s="4">
        <v>8.4166666666666607</v>
      </c>
      <c r="E16" s="37"/>
    </row>
    <row r="17" spans="1:5" x14ac:dyDescent="0.25">
      <c r="A17" t="s">
        <v>185</v>
      </c>
      <c r="B17" t="s">
        <v>341</v>
      </c>
      <c r="C17" t="s">
        <v>22</v>
      </c>
      <c r="D17" s="4">
        <v>90.020058108604005</v>
      </c>
      <c r="E17" s="37"/>
    </row>
    <row r="18" spans="1:5" x14ac:dyDescent="0.25">
      <c r="A18" t="s">
        <v>240</v>
      </c>
      <c r="B18" t="s">
        <v>342</v>
      </c>
      <c r="C18" t="s">
        <v>19</v>
      </c>
      <c r="D18" s="4">
        <v>418.173282195882</v>
      </c>
      <c r="E18" s="37"/>
    </row>
    <row r="19" spans="1:5" x14ac:dyDescent="0.25">
      <c r="A19" t="s">
        <v>267</v>
      </c>
      <c r="B19" t="s">
        <v>343</v>
      </c>
      <c r="C19" t="s">
        <v>22</v>
      </c>
      <c r="D19" s="4">
        <v>37.157142857142802</v>
      </c>
      <c r="E19" s="37"/>
    </row>
    <row r="20" spans="1:5" x14ac:dyDescent="0.25">
      <c r="A20" t="s">
        <v>243</v>
      </c>
      <c r="B20" t="s">
        <v>344</v>
      </c>
      <c r="C20" t="s">
        <v>21</v>
      </c>
      <c r="D20" s="4">
        <v>86.8285293338907</v>
      </c>
      <c r="E20" s="37"/>
    </row>
    <row r="21" spans="1:5" x14ac:dyDescent="0.25">
      <c r="A21" t="s">
        <v>303</v>
      </c>
      <c r="B21" t="s">
        <v>345</v>
      </c>
      <c r="C21" t="s">
        <v>22</v>
      </c>
      <c r="D21" s="4">
        <v>8296.6414938951893</v>
      </c>
      <c r="E21" s="37"/>
    </row>
    <row r="22" spans="1:5" x14ac:dyDescent="0.25">
      <c r="A22" t="s">
        <v>160</v>
      </c>
      <c r="B22" t="s">
        <v>346</v>
      </c>
      <c r="C22" t="s">
        <v>20</v>
      </c>
      <c r="D22" s="4">
        <v>2.1381826311403702</v>
      </c>
      <c r="E22" s="37"/>
    </row>
    <row r="23" spans="1:5" x14ac:dyDescent="0.25">
      <c r="A23" t="s">
        <v>318</v>
      </c>
      <c r="B23" t="s">
        <v>347</v>
      </c>
      <c r="C23" t="s">
        <v>19</v>
      </c>
      <c r="D23" s="4">
        <v>120.922706440664</v>
      </c>
      <c r="E23" s="37"/>
    </row>
    <row r="24" spans="1:5" x14ac:dyDescent="0.25">
      <c r="A24" t="s">
        <v>174</v>
      </c>
      <c r="B24" t="s">
        <v>348</v>
      </c>
      <c r="C24" t="s">
        <v>20</v>
      </c>
      <c r="D24" s="4">
        <v>17.233333333333299</v>
      </c>
      <c r="E24" s="37"/>
    </row>
    <row r="25" spans="1:5" x14ac:dyDescent="0.25">
      <c r="A25" t="s">
        <v>229</v>
      </c>
      <c r="B25" t="s">
        <v>349</v>
      </c>
      <c r="C25" t="s">
        <v>20</v>
      </c>
      <c r="D25" s="4">
        <v>72.701933197521399</v>
      </c>
      <c r="E25" s="37"/>
    </row>
    <row r="26" spans="1:5" x14ac:dyDescent="0.25">
      <c r="A26" t="s">
        <v>222</v>
      </c>
      <c r="B26" t="s">
        <v>350</v>
      </c>
      <c r="C26" t="s">
        <v>21</v>
      </c>
      <c r="D26" s="4">
        <v>211.71196558696499</v>
      </c>
      <c r="E26" s="37"/>
    </row>
    <row r="27" spans="1:5" x14ac:dyDescent="0.25">
      <c r="A27" t="s">
        <v>271</v>
      </c>
      <c r="B27" t="s">
        <v>351</v>
      </c>
      <c r="C27" t="s">
        <v>21</v>
      </c>
      <c r="D27" s="4">
        <v>107.65796285092</v>
      </c>
      <c r="E27" s="37"/>
    </row>
    <row r="28" spans="1:5" x14ac:dyDescent="0.25">
      <c r="A28" t="s">
        <v>227</v>
      </c>
      <c r="B28" t="s">
        <v>352</v>
      </c>
      <c r="C28" t="s">
        <v>21</v>
      </c>
      <c r="D28" s="4">
        <v>19184.416740140001</v>
      </c>
      <c r="E28" s="37"/>
    </row>
    <row r="29" spans="1:5" x14ac:dyDescent="0.25">
      <c r="A29" t="s">
        <v>202</v>
      </c>
      <c r="B29" t="s">
        <v>544</v>
      </c>
      <c r="C29" t="s">
        <v>22</v>
      </c>
      <c r="D29" s="4">
        <v>40.0416666666666</v>
      </c>
      <c r="E29" s="37"/>
    </row>
    <row r="30" spans="1:5" x14ac:dyDescent="0.25">
      <c r="A30" t="s">
        <v>225</v>
      </c>
      <c r="B30" t="s">
        <v>353</v>
      </c>
      <c r="C30" t="s">
        <v>21</v>
      </c>
      <c r="D30" s="4">
        <v>338.88594237014502</v>
      </c>
      <c r="E30" s="37"/>
    </row>
    <row r="31" spans="1:5" x14ac:dyDescent="0.25">
      <c r="A31" t="s">
        <v>247</v>
      </c>
      <c r="B31" t="s">
        <v>354</v>
      </c>
      <c r="C31" t="s">
        <v>19</v>
      </c>
      <c r="D31" s="4">
        <v>173.050249146114</v>
      </c>
      <c r="E31" s="37"/>
    </row>
    <row r="32" spans="1:5" x14ac:dyDescent="0.25">
      <c r="A32" t="s">
        <v>163</v>
      </c>
      <c r="B32" t="s">
        <v>355</v>
      </c>
      <c r="C32" t="s">
        <v>19</v>
      </c>
      <c r="D32" s="4">
        <v>4.1499999999999897</v>
      </c>
      <c r="E32" s="37"/>
    </row>
    <row r="33" spans="1:5" x14ac:dyDescent="0.25">
      <c r="A33" t="s">
        <v>155</v>
      </c>
      <c r="B33" t="s">
        <v>356</v>
      </c>
      <c r="C33" t="s">
        <v>20</v>
      </c>
      <c r="D33" s="4">
        <v>2.9242424242424199</v>
      </c>
      <c r="E33" s="37"/>
    </row>
    <row r="34" spans="1:5" x14ac:dyDescent="0.25">
      <c r="A34" t="s">
        <v>211</v>
      </c>
      <c r="B34" t="s">
        <v>357</v>
      </c>
      <c r="C34" t="s">
        <v>19</v>
      </c>
      <c r="D34" s="4">
        <v>124.37732045216499</v>
      </c>
      <c r="E34" s="37"/>
    </row>
    <row r="35" spans="1:5" x14ac:dyDescent="0.25">
      <c r="A35" t="s">
        <v>198</v>
      </c>
      <c r="B35" t="s">
        <v>358</v>
      </c>
      <c r="C35" t="s">
        <v>20</v>
      </c>
      <c r="D35" s="4">
        <v>312.99362302408002</v>
      </c>
      <c r="E35" s="37"/>
    </row>
    <row r="36" spans="1:5" x14ac:dyDescent="0.25">
      <c r="A36" t="s">
        <v>312</v>
      </c>
      <c r="B36" t="s">
        <v>359</v>
      </c>
      <c r="C36" t="s">
        <v>22</v>
      </c>
      <c r="D36" s="4">
        <v>30294.8811346492</v>
      </c>
      <c r="E36" s="37"/>
    </row>
    <row r="37" spans="1:5" x14ac:dyDescent="0.25">
      <c r="A37" t="s">
        <v>197</v>
      </c>
      <c r="B37" t="s">
        <v>360</v>
      </c>
      <c r="C37" t="s">
        <v>19</v>
      </c>
      <c r="D37" s="4">
        <v>22.9336691086691</v>
      </c>
      <c r="E37" s="37"/>
    </row>
    <row r="38" spans="1:5" x14ac:dyDescent="0.25">
      <c r="A38" t="s">
        <v>167</v>
      </c>
      <c r="B38" t="s">
        <v>361</v>
      </c>
      <c r="C38" t="s">
        <v>19</v>
      </c>
      <c r="D38" s="4">
        <v>7.2972222222222198</v>
      </c>
      <c r="E38" s="37"/>
    </row>
    <row r="39" spans="1:5" x14ac:dyDescent="0.25">
      <c r="A39" t="s">
        <v>316</v>
      </c>
      <c r="B39" t="s">
        <v>362</v>
      </c>
      <c r="C39" t="s">
        <v>21</v>
      </c>
      <c r="D39" s="4">
        <v>1650.0292310673699</v>
      </c>
      <c r="E39" s="37"/>
    </row>
    <row r="40" spans="1:5" x14ac:dyDescent="0.25">
      <c r="A40" t="s">
        <v>301</v>
      </c>
      <c r="B40" t="s">
        <v>363</v>
      </c>
      <c r="C40" t="s">
        <v>21</v>
      </c>
      <c r="D40" s="4">
        <v>74291.864131010603</v>
      </c>
      <c r="E40" s="37"/>
    </row>
    <row r="41" spans="1:5" x14ac:dyDescent="0.25">
      <c r="A41" t="s">
        <v>208</v>
      </c>
      <c r="B41" t="s">
        <v>364</v>
      </c>
      <c r="C41" t="s">
        <v>21</v>
      </c>
      <c r="D41" s="4">
        <v>960.85714307353896</v>
      </c>
      <c r="E41" s="37"/>
    </row>
    <row r="42" spans="1:5" x14ac:dyDescent="0.25">
      <c r="A42" t="s">
        <v>330</v>
      </c>
      <c r="B42" t="s">
        <v>554</v>
      </c>
      <c r="C42" t="s">
        <v>19</v>
      </c>
      <c r="D42" s="4">
        <v>0.83333333333333304</v>
      </c>
      <c r="E42" s="37"/>
    </row>
    <row r="43" spans="1:5" x14ac:dyDescent="0.25">
      <c r="A43" t="s">
        <v>260</v>
      </c>
      <c r="B43" t="s">
        <v>365</v>
      </c>
      <c r="C43" t="s">
        <v>19</v>
      </c>
      <c r="D43" s="4">
        <v>117.600719115377</v>
      </c>
      <c r="E43" s="37"/>
    </row>
    <row r="44" spans="1:5" x14ac:dyDescent="0.25">
      <c r="A44" t="s">
        <v>308</v>
      </c>
      <c r="B44" t="s">
        <v>366</v>
      </c>
      <c r="C44" t="s">
        <v>20</v>
      </c>
      <c r="D44" s="4">
        <v>45.377813852813802</v>
      </c>
      <c r="E44" s="37"/>
    </row>
    <row r="45" spans="1:5" x14ac:dyDescent="0.25">
      <c r="A45" t="s">
        <v>241</v>
      </c>
      <c r="B45" t="s">
        <v>367</v>
      </c>
      <c r="C45" t="s">
        <v>21</v>
      </c>
      <c r="D45" s="4">
        <v>87.225838320176507</v>
      </c>
      <c r="E45" s="37"/>
    </row>
    <row r="46" spans="1:5" x14ac:dyDescent="0.25">
      <c r="A46" t="s">
        <v>194</v>
      </c>
      <c r="B46" t="s">
        <v>496</v>
      </c>
      <c r="C46" t="s">
        <v>20</v>
      </c>
      <c r="D46" s="4">
        <v>147.160817256412</v>
      </c>
      <c r="E46" s="37"/>
    </row>
    <row r="47" spans="1:5" x14ac:dyDescent="0.25">
      <c r="A47" t="s">
        <v>234</v>
      </c>
      <c r="B47" t="s">
        <v>368</v>
      </c>
      <c r="C47" t="s">
        <v>22</v>
      </c>
      <c r="D47" s="4">
        <v>1866.16882206746</v>
      </c>
      <c r="E47" s="37"/>
    </row>
    <row r="48" spans="1:5" x14ac:dyDescent="0.25">
      <c r="A48" t="s">
        <v>265</v>
      </c>
      <c r="B48" t="s">
        <v>369</v>
      </c>
      <c r="C48" t="s">
        <v>21</v>
      </c>
      <c r="D48" s="4">
        <v>269.161516566508</v>
      </c>
      <c r="E48" s="37"/>
    </row>
    <row r="49" spans="1:5" x14ac:dyDescent="0.25">
      <c r="A49" t="s">
        <v>199</v>
      </c>
      <c r="B49" t="s">
        <v>370</v>
      </c>
      <c r="C49" t="s">
        <v>22</v>
      </c>
      <c r="D49" s="4">
        <v>169.69965798023199</v>
      </c>
      <c r="E49" s="37"/>
    </row>
    <row r="50" spans="1:5" x14ac:dyDescent="0.25">
      <c r="A50" t="s">
        <v>295</v>
      </c>
      <c r="B50" t="s">
        <v>371</v>
      </c>
      <c r="C50" t="s">
        <v>22</v>
      </c>
      <c r="D50" s="4">
        <v>2941.0595483437601</v>
      </c>
      <c r="E50" s="37"/>
    </row>
    <row r="51" spans="1:5" x14ac:dyDescent="0.25">
      <c r="A51" t="s">
        <v>282</v>
      </c>
      <c r="B51" t="s">
        <v>372</v>
      </c>
      <c r="C51" t="s">
        <v>22</v>
      </c>
      <c r="D51" s="4">
        <v>8767.2418891241905</v>
      </c>
      <c r="E51" s="37"/>
    </row>
    <row r="52" spans="1:5" x14ac:dyDescent="0.25">
      <c r="A52" t="s">
        <v>193</v>
      </c>
      <c r="B52" t="s">
        <v>373</v>
      </c>
      <c r="C52" t="s">
        <v>20</v>
      </c>
      <c r="D52" s="4">
        <v>6.4999999999999902</v>
      </c>
      <c r="E52" s="37"/>
    </row>
    <row r="53" spans="1:5" x14ac:dyDescent="0.25">
      <c r="A53" t="s">
        <v>170</v>
      </c>
      <c r="B53" t="s">
        <v>374</v>
      </c>
      <c r="C53" t="s">
        <v>21</v>
      </c>
      <c r="D53" s="4">
        <v>28.3203754578754</v>
      </c>
      <c r="E53" s="37"/>
    </row>
    <row r="54" spans="1:5" x14ac:dyDescent="0.25">
      <c r="A54" t="s">
        <v>216</v>
      </c>
      <c r="B54" t="s">
        <v>375</v>
      </c>
      <c r="C54" t="s">
        <v>21</v>
      </c>
      <c r="D54" s="4">
        <v>113.384534909534</v>
      </c>
      <c r="E54" s="37"/>
    </row>
    <row r="55" spans="1:5" x14ac:dyDescent="0.25">
      <c r="A55" t="s">
        <v>296</v>
      </c>
      <c r="B55" t="s">
        <v>376</v>
      </c>
      <c r="C55" t="s">
        <v>20</v>
      </c>
      <c r="D55" s="4">
        <v>3593.47171434142</v>
      </c>
      <c r="E55" s="37"/>
    </row>
    <row r="56" spans="1:5" x14ac:dyDescent="0.25">
      <c r="A56" t="s">
        <v>311</v>
      </c>
      <c r="B56" t="s">
        <v>377</v>
      </c>
      <c r="C56" t="s">
        <v>20</v>
      </c>
      <c r="D56" s="4">
        <v>28.696936805025</v>
      </c>
      <c r="E56" s="37"/>
    </row>
    <row r="57" spans="1:5" x14ac:dyDescent="0.25">
      <c r="A57" t="s">
        <v>164</v>
      </c>
      <c r="B57" t="s">
        <v>378</v>
      </c>
      <c r="C57" t="s">
        <v>22</v>
      </c>
      <c r="D57" s="4">
        <v>3.0999999999999899</v>
      </c>
      <c r="E57" s="37"/>
    </row>
    <row r="58" spans="1:5" x14ac:dyDescent="0.25">
      <c r="A58" t="s">
        <v>179</v>
      </c>
      <c r="B58" t="s">
        <v>555</v>
      </c>
      <c r="C58" t="s">
        <v>19</v>
      </c>
      <c r="D58" s="4">
        <v>3.8333333333333299</v>
      </c>
      <c r="E58" s="37"/>
    </row>
    <row r="59" spans="1:5" x14ac:dyDescent="0.25">
      <c r="A59" t="s">
        <v>231</v>
      </c>
      <c r="B59" t="s">
        <v>379</v>
      </c>
      <c r="C59" t="s">
        <v>22</v>
      </c>
      <c r="D59" s="4">
        <v>316.75437847998199</v>
      </c>
      <c r="E59" s="37"/>
    </row>
    <row r="60" spans="1:5" x14ac:dyDescent="0.25">
      <c r="A60" t="s">
        <v>319</v>
      </c>
      <c r="B60" t="s">
        <v>380</v>
      </c>
      <c r="C60" t="s">
        <v>19</v>
      </c>
      <c r="D60" s="4">
        <v>533.426275970549</v>
      </c>
      <c r="E60" s="37"/>
    </row>
    <row r="61" spans="1:5" x14ac:dyDescent="0.25">
      <c r="A61" t="s">
        <v>196</v>
      </c>
      <c r="B61" t="s">
        <v>381</v>
      </c>
      <c r="C61" t="s">
        <v>20</v>
      </c>
      <c r="D61" s="4">
        <v>15.7383269312846</v>
      </c>
      <c r="E61" s="37"/>
    </row>
    <row r="62" spans="1:5" x14ac:dyDescent="0.25">
      <c r="A62" t="s">
        <v>292</v>
      </c>
      <c r="B62" t="s">
        <v>382</v>
      </c>
      <c r="C62" t="s">
        <v>22</v>
      </c>
      <c r="D62" s="4">
        <v>4865.0495059650402</v>
      </c>
      <c r="E62" s="37"/>
    </row>
    <row r="63" spans="1:5" x14ac:dyDescent="0.25">
      <c r="A63" t="s">
        <v>304</v>
      </c>
      <c r="B63" t="s">
        <v>383</v>
      </c>
      <c r="C63" t="s">
        <v>22</v>
      </c>
      <c r="D63" s="4">
        <v>30627.469054344801</v>
      </c>
      <c r="E63" s="37"/>
    </row>
    <row r="64" spans="1:5" x14ac:dyDescent="0.25">
      <c r="A64" t="s">
        <v>190</v>
      </c>
      <c r="B64" t="s">
        <v>384</v>
      </c>
      <c r="C64" t="s">
        <v>21</v>
      </c>
      <c r="D64" s="4">
        <v>78.180433455433402</v>
      </c>
      <c r="E64" s="37"/>
    </row>
    <row r="65" spans="1:5" x14ac:dyDescent="0.25">
      <c r="A65" t="s">
        <v>195</v>
      </c>
      <c r="B65" t="s">
        <v>385</v>
      </c>
      <c r="C65" t="s">
        <v>19</v>
      </c>
      <c r="D65" s="4">
        <v>103.997180902173</v>
      </c>
      <c r="E65" s="37"/>
    </row>
    <row r="66" spans="1:5" x14ac:dyDescent="0.25">
      <c r="A66" t="s">
        <v>200</v>
      </c>
      <c r="B66" t="s">
        <v>386</v>
      </c>
      <c r="C66" t="s">
        <v>20</v>
      </c>
      <c r="D66" s="4">
        <v>61.383735549037098</v>
      </c>
      <c r="E66" s="37"/>
    </row>
    <row r="67" spans="1:5" x14ac:dyDescent="0.25">
      <c r="A67" t="s">
        <v>317</v>
      </c>
      <c r="B67" t="s">
        <v>387</v>
      </c>
      <c r="C67" t="s">
        <v>22</v>
      </c>
      <c r="D67" s="4">
        <v>44675.833466641299</v>
      </c>
      <c r="E67" s="37"/>
    </row>
    <row r="68" spans="1:5" x14ac:dyDescent="0.25">
      <c r="A68" t="s">
        <v>280</v>
      </c>
      <c r="B68" t="s">
        <v>388</v>
      </c>
      <c r="C68" t="s">
        <v>20</v>
      </c>
      <c r="D68" s="4">
        <v>334.311015353973</v>
      </c>
      <c r="E68" s="37"/>
    </row>
    <row r="69" spans="1:5" x14ac:dyDescent="0.25">
      <c r="A69" t="s">
        <v>279</v>
      </c>
      <c r="B69" t="s">
        <v>389</v>
      </c>
      <c r="C69" t="s">
        <v>22</v>
      </c>
      <c r="D69" s="4">
        <v>6911.5452643652698</v>
      </c>
      <c r="E69" s="37"/>
    </row>
    <row r="70" spans="1:5" x14ac:dyDescent="0.25">
      <c r="A70" t="s">
        <v>257</v>
      </c>
      <c r="B70" t="s">
        <v>390</v>
      </c>
      <c r="C70" t="s">
        <v>21</v>
      </c>
      <c r="D70" s="4">
        <v>50.283333333333303</v>
      </c>
      <c r="E70" s="37"/>
    </row>
    <row r="71" spans="1:5" x14ac:dyDescent="0.25">
      <c r="A71" t="s">
        <v>212</v>
      </c>
      <c r="B71" t="s">
        <v>391</v>
      </c>
      <c r="C71" t="s">
        <v>20</v>
      </c>
      <c r="D71" s="4">
        <v>65.053249823838001</v>
      </c>
      <c r="E71" s="37"/>
    </row>
    <row r="72" spans="1:5" x14ac:dyDescent="0.25">
      <c r="A72" t="s">
        <v>274</v>
      </c>
      <c r="B72" t="s">
        <v>392</v>
      </c>
      <c r="C72" t="s">
        <v>19</v>
      </c>
      <c r="D72" s="4">
        <v>26.036147186147101</v>
      </c>
      <c r="E72" s="37"/>
    </row>
    <row r="73" spans="1:5" x14ac:dyDescent="0.25">
      <c r="A73" t="s">
        <v>315</v>
      </c>
      <c r="B73" t="s">
        <v>393</v>
      </c>
      <c r="C73" t="s">
        <v>19</v>
      </c>
      <c r="D73" s="4">
        <v>30.012155388471101</v>
      </c>
      <c r="E73" s="37"/>
    </row>
    <row r="74" spans="1:5" x14ac:dyDescent="0.25">
      <c r="A74" t="s">
        <v>177</v>
      </c>
      <c r="B74" t="s">
        <v>394</v>
      </c>
      <c r="C74" t="s">
        <v>20</v>
      </c>
      <c r="D74" s="4">
        <v>13.328968253968201</v>
      </c>
      <c r="E74" s="37"/>
    </row>
    <row r="75" spans="1:5" x14ac:dyDescent="0.25">
      <c r="A75" t="s">
        <v>307</v>
      </c>
      <c r="B75" t="s">
        <v>395</v>
      </c>
      <c r="C75" t="s">
        <v>19</v>
      </c>
      <c r="D75" s="4">
        <v>48.811147186147103</v>
      </c>
      <c r="E75" s="37"/>
    </row>
    <row r="76" spans="1:5" x14ac:dyDescent="0.25">
      <c r="A76" t="s">
        <v>168</v>
      </c>
      <c r="B76" t="s">
        <v>396</v>
      </c>
      <c r="C76" t="s">
        <v>20</v>
      </c>
      <c r="D76" s="4">
        <v>24.531139581139499</v>
      </c>
      <c r="E76" s="37"/>
    </row>
    <row r="77" spans="1:5" x14ac:dyDescent="0.25">
      <c r="A77" t="s">
        <v>245</v>
      </c>
      <c r="B77" t="s">
        <v>397</v>
      </c>
      <c r="C77" t="s">
        <v>22</v>
      </c>
      <c r="D77" s="4">
        <v>2457.3157539078202</v>
      </c>
      <c r="E77" s="37"/>
    </row>
    <row r="78" spans="1:5" x14ac:dyDescent="0.25">
      <c r="A78" t="s">
        <v>254</v>
      </c>
      <c r="B78" t="s">
        <v>398</v>
      </c>
      <c r="C78" t="s">
        <v>22</v>
      </c>
      <c r="D78" s="4">
        <v>350.59305598627702</v>
      </c>
      <c r="E78" s="37"/>
    </row>
    <row r="79" spans="1:5" x14ac:dyDescent="0.25">
      <c r="A79" t="s">
        <v>264</v>
      </c>
      <c r="B79" t="s">
        <v>399</v>
      </c>
      <c r="C79" t="s">
        <v>20</v>
      </c>
      <c r="D79" s="4">
        <v>18423.295632381501</v>
      </c>
      <c r="E79" s="37"/>
    </row>
    <row r="80" spans="1:5" x14ac:dyDescent="0.25">
      <c r="A80" t="s">
        <v>210</v>
      </c>
      <c r="B80" t="s">
        <v>400</v>
      </c>
      <c r="C80" t="s">
        <v>20</v>
      </c>
      <c r="D80" s="4">
        <v>384.37886589289099</v>
      </c>
      <c r="E80" s="37"/>
    </row>
    <row r="81" spans="1:5" x14ac:dyDescent="0.25">
      <c r="A81" t="s">
        <v>259</v>
      </c>
      <c r="B81" t="s">
        <v>401</v>
      </c>
      <c r="C81" t="s">
        <v>21</v>
      </c>
      <c r="D81" s="4">
        <v>6324.9150531386003</v>
      </c>
      <c r="E81" s="37"/>
    </row>
    <row r="82" spans="1:5" x14ac:dyDescent="0.25">
      <c r="A82" t="s">
        <v>172</v>
      </c>
      <c r="B82" t="s">
        <v>402</v>
      </c>
      <c r="C82" t="s">
        <v>20</v>
      </c>
      <c r="D82" s="4">
        <v>140.540554706731</v>
      </c>
      <c r="E82" s="37"/>
    </row>
    <row r="83" spans="1:5" x14ac:dyDescent="0.25">
      <c r="A83" t="s">
        <v>298</v>
      </c>
      <c r="B83" t="s">
        <v>403</v>
      </c>
      <c r="C83" t="s">
        <v>22</v>
      </c>
      <c r="D83" s="4">
        <v>3392.6637630693899</v>
      </c>
      <c r="E83" s="37"/>
    </row>
    <row r="84" spans="1:5" x14ac:dyDescent="0.25">
      <c r="A84" t="s">
        <v>272</v>
      </c>
      <c r="B84" t="s">
        <v>404</v>
      </c>
      <c r="C84" t="s">
        <v>22</v>
      </c>
      <c r="D84" s="4">
        <v>6967.3499242964299</v>
      </c>
      <c r="E84" s="37"/>
    </row>
    <row r="85" spans="1:5" x14ac:dyDescent="0.25">
      <c r="A85" t="s">
        <v>291</v>
      </c>
      <c r="B85" t="s">
        <v>405</v>
      </c>
      <c r="C85" t="s">
        <v>22</v>
      </c>
      <c r="D85" s="4">
        <v>40422.069043547897</v>
      </c>
      <c r="E85" s="37"/>
    </row>
    <row r="86" spans="1:5" x14ac:dyDescent="0.25">
      <c r="A86" t="s">
        <v>233</v>
      </c>
      <c r="B86" t="s">
        <v>406</v>
      </c>
      <c r="C86" t="s">
        <v>21</v>
      </c>
      <c r="D86" s="4">
        <v>203.13992063492</v>
      </c>
      <c r="E86" s="37"/>
    </row>
    <row r="87" spans="1:5" x14ac:dyDescent="0.25">
      <c r="A87" t="s">
        <v>322</v>
      </c>
      <c r="B87" t="s">
        <v>407</v>
      </c>
      <c r="C87" t="s">
        <v>22</v>
      </c>
      <c r="D87" s="4">
        <v>53357.359488894297</v>
      </c>
      <c r="E87" s="37"/>
    </row>
    <row r="88" spans="1:5" x14ac:dyDescent="0.25">
      <c r="A88" t="s">
        <v>203</v>
      </c>
      <c r="B88" t="s">
        <v>408</v>
      </c>
      <c r="C88" t="s">
        <v>21</v>
      </c>
      <c r="D88" s="4">
        <v>413.79164883067398</v>
      </c>
      <c r="E88" s="37"/>
    </row>
    <row r="89" spans="1:5" x14ac:dyDescent="0.25">
      <c r="A89" t="s">
        <v>306</v>
      </c>
      <c r="B89" t="s">
        <v>409</v>
      </c>
      <c r="C89" t="s">
        <v>21</v>
      </c>
      <c r="D89" s="4">
        <v>40.789877344877297</v>
      </c>
      <c r="E89" s="37"/>
    </row>
    <row r="90" spans="1:5" x14ac:dyDescent="0.25">
      <c r="A90" t="s">
        <v>242</v>
      </c>
      <c r="B90" t="s">
        <v>410</v>
      </c>
      <c r="C90" t="s">
        <v>19</v>
      </c>
      <c r="D90" s="4">
        <v>853.58419000779702</v>
      </c>
      <c r="E90" s="37"/>
    </row>
    <row r="91" spans="1:5" x14ac:dyDescent="0.25">
      <c r="A91" t="s">
        <v>328</v>
      </c>
      <c r="B91" t="s">
        <v>548</v>
      </c>
      <c r="C91" t="s">
        <v>20</v>
      </c>
      <c r="D91" s="4">
        <v>0.49166666666666597</v>
      </c>
      <c r="E91" s="37"/>
    </row>
    <row r="92" spans="1:5" x14ac:dyDescent="0.25">
      <c r="A92" t="s">
        <v>158</v>
      </c>
      <c r="B92" t="s">
        <v>556</v>
      </c>
      <c r="C92" t="s">
        <v>19</v>
      </c>
      <c r="D92" s="4">
        <v>1.49999999999999</v>
      </c>
      <c r="E92" s="37"/>
    </row>
    <row r="93" spans="1:5" x14ac:dyDescent="0.25">
      <c r="A93" t="s">
        <v>321</v>
      </c>
      <c r="B93" t="s">
        <v>411</v>
      </c>
      <c r="C93" t="s">
        <v>22</v>
      </c>
      <c r="D93" s="4">
        <v>25929.593832052899</v>
      </c>
      <c r="E93" s="37"/>
    </row>
    <row r="94" spans="1:5" x14ac:dyDescent="0.25">
      <c r="A94" t="s">
        <v>205</v>
      </c>
      <c r="B94" t="s">
        <v>412</v>
      </c>
      <c r="C94" t="s">
        <v>22</v>
      </c>
      <c r="D94" s="4">
        <v>395.87316324375098</v>
      </c>
      <c r="E94" s="37"/>
    </row>
    <row r="95" spans="1:5" x14ac:dyDescent="0.25">
      <c r="A95" t="s">
        <v>186</v>
      </c>
      <c r="B95" t="s">
        <v>413</v>
      </c>
      <c r="C95" t="s">
        <v>19</v>
      </c>
      <c r="D95" s="4">
        <v>22.9974035420619</v>
      </c>
      <c r="E95" s="37"/>
    </row>
    <row r="96" spans="1:5" x14ac:dyDescent="0.25">
      <c r="A96" t="s">
        <v>180</v>
      </c>
      <c r="B96" t="s">
        <v>414</v>
      </c>
      <c r="C96" t="s">
        <v>20</v>
      </c>
      <c r="D96" s="4">
        <v>48.629340104340102</v>
      </c>
      <c r="E96" s="37"/>
    </row>
    <row r="97" spans="1:5" x14ac:dyDescent="0.25">
      <c r="A97" t="s">
        <v>262</v>
      </c>
      <c r="B97" t="s">
        <v>415</v>
      </c>
      <c r="C97" t="s">
        <v>21</v>
      </c>
      <c r="D97" s="4">
        <v>157.420979164833</v>
      </c>
      <c r="E97" s="37"/>
    </row>
    <row r="98" spans="1:5" x14ac:dyDescent="0.25">
      <c r="A98" t="s">
        <v>215</v>
      </c>
      <c r="B98" t="s">
        <v>416</v>
      </c>
      <c r="C98" t="s">
        <v>21</v>
      </c>
      <c r="D98" s="4">
        <v>572.64922369845203</v>
      </c>
      <c r="E98" s="37"/>
    </row>
    <row r="99" spans="1:5" x14ac:dyDescent="0.25">
      <c r="A99" t="s">
        <v>251</v>
      </c>
      <c r="B99" t="s">
        <v>417</v>
      </c>
      <c r="C99" t="s">
        <v>20</v>
      </c>
      <c r="D99" s="4">
        <v>11.9499999999999</v>
      </c>
      <c r="E99" s="37"/>
    </row>
    <row r="100" spans="1:5" x14ac:dyDescent="0.25">
      <c r="A100" t="s">
        <v>159</v>
      </c>
      <c r="B100" t="s">
        <v>418</v>
      </c>
      <c r="C100" t="s">
        <v>19</v>
      </c>
      <c r="D100" s="4">
        <v>6.18333333333333</v>
      </c>
      <c r="E100" s="37"/>
    </row>
    <row r="101" spans="1:5" x14ac:dyDescent="0.25">
      <c r="A101" t="s">
        <v>192</v>
      </c>
      <c r="B101" t="s">
        <v>419</v>
      </c>
      <c r="C101" t="s">
        <v>21</v>
      </c>
      <c r="D101" s="4">
        <v>49.094668737059997</v>
      </c>
      <c r="E101" s="37"/>
    </row>
    <row r="102" spans="1:5" x14ac:dyDescent="0.25">
      <c r="A102" t="s">
        <v>239</v>
      </c>
      <c r="B102" t="s">
        <v>420</v>
      </c>
      <c r="C102" t="s">
        <v>21</v>
      </c>
      <c r="D102" s="4">
        <v>460.304887147952</v>
      </c>
      <c r="E102" s="37"/>
    </row>
    <row r="103" spans="1:5" x14ac:dyDescent="0.25">
      <c r="A103" t="s">
        <v>228</v>
      </c>
      <c r="B103" t="s">
        <v>421</v>
      </c>
      <c r="C103" t="s">
        <v>22</v>
      </c>
      <c r="D103" s="4">
        <v>178.043028783529</v>
      </c>
      <c r="E103" s="37"/>
    </row>
    <row r="104" spans="1:5" x14ac:dyDescent="0.25">
      <c r="A104" t="s">
        <v>290</v>
      </c>
      <c r="B104" t="s">
        <v>422</v>
      </c>
      <c r="C104" t="s">
        <v>21</v>
      </c>
      <c r="D104" s="4">
        <v>101.609469343524</v>
      </c>
      <c r="E104" s="37"/>
    </row>
    <row r="105" spans="1:5" x14ac:dyDescent="0.25">
      <c r="A105" t="s">
        <v>320</v>
      </c>
      <c r="B105" t="s">
        <v>423</v>
      </c>
      <c r="C105" t="s">
        <v>19</v>
      </c>
      <c r="D105" s="4">
        <v>74.147641637299998</v>
      </c>
      <c r="E105" s="37"/>
    </row>
    <row r="106" spans="1:5" x14ac:dyDescent="0.25">
      <c r="A106" t="s">
        <v>285</v>
      </c>
      <c r="B106" t="s">
        <v>424</v>
      </c>
      <c r="C106" t="s">
        <v>19</v>
      </c>
      <c r="D106" s="4">
        <v>338.181533744033</v>
      </c>
      <c r="E106" s="37"/>
    </row>
    <row r="107" spans="1:5" x14ac:dyDescent="0.25">
      <c r="A107" t="s">
        <v>258</v>
      </c>
      <c r="B107" t="s">
        <v>425</v>
      </c>
      <c r="C107" t="s">
        <v>21</v>
      </c>
      <c r="D107" s="4">
        <v>1970.98258753605</v>
      </c>
      <c r="E107" s="37"/>
    </row>
    <row r="108" spans="1:5" x14ac:dyDescent="0.25">
      <c r="A108" t="s">
        <v>166</v>
      </c>
      <c r="B108" t="s">
        <v>546</v>
      </c>
      <c r="C108" t="s">
        <v>21</v>
      </c>
      <c r="D108" s="4">
        <v>2.8333333333333299</v>
      </c>
      <c r="E108" s="37"/>
    </row>
    <row r="109" spans="1:5" x14ac:dyDescent="0.25">
      <c r="A109" t="s">
        <v>224</v>
      </c>
      <c r="B109" t="s">
        <v>426</v>
      </c>
      <c r="C109" t="s">
        <v>19</v>
      </c>
      <c r="D109" s="4">
        <v>112.750135463951</v>
      </c>
      <c r="E109" s="37"/>
    </row>
    <row r="110" spans="1:5" x14ac:dyDescent="0.25">
      <c r="A110" t="s">
        <v>182</v>
      </c>
      <c r="B110" t="s">
        <v>427</v>
      </c>
      <c r="C110" t="s">
        <v>22</v>
      </c>
      <c r="D110" s="4">
        <v>69.648646805550797</v>
      </c>
      <c r="E110" s="37"/>
    </row>
    <row r="111" spans="1:5" x14ac:dyDescent="0.25">
      <c r="A111" t="s">
        <v>161</v>
      </c>
      <c r="B111" t="s">
        <v>428</v>
      </c>
      <c r="C111" t="s">
        <v>20</v>
      </c>
      <c r="D111" s="4">
        <v>7.8186868686868598</v>
      </c>
      <c r="E111" s="37"/>
    </row>
    <row r="112" spans="1:5" x14ac:dyDescent="0.25">
      <c r="A112" t="s">
        <v>213</v>
      </c>
      <c r="B112" t="s">
        <v>429</v>
      </c>
      <c r="C112" t="s">
        <v>21</v>
      </c>
      <c r="D112" s="4">
        <v>17.025391849529701</v>
      </c>
      <c r="E112" s="37"/>
    </row>
    <row r="113" spans="1:5" x14ac:dyDescent="0.25">
      <c r="A113" t="s">
        <v>300</v>
      </c>
      <c r="B113" t="s">
        <v>430</v>
      </c>
      <c r="C113" t="s">
        <v>21</v>
      </c>
      <c r="D113" s="4">
        <v>3300.1176221682899</v>
      </c>
      <c r="E113" s="37"/>
    </row>
    <row r="114" spans="1:5" x14ac:dyDescent="0.25">
      <c r="A114" t="s">
        <v>162</v>
      </c>
      <c r="B114" t="s">
        <v>431</v>
      </c>
      <c r="C114" t="s">
        <v>20</v>
      </c>
      <c r="D114" s="4">
        <v>1.7916666666666601</v>
      </c>
      <c r="E114" s="37"/>
    </row>
    <row r="115" spans="1:5" x14ac:dyDescent="0.25">
      <c r="A115" t="s">
        <v>178</v>
      </c>
      <c r="B115" t="s">
        <v>432</v>
      </c>
      <c r="C115" t="s">
        <v>20</v>
      </c>
      <c r="D115" s="4">
        <v>16.845739348370898</v>
      </c>
      <c r="E115" s="37"/>
    </row>
    <row r="116" spans="1:5" x14ac:dyDescent="0.25">
      <c r="A116" t="s">
        <v>325</v>
      </c>
      <c r="B116" t="s">
        <v>433</v>
      </c>
      <c r="C116" t="s">
        <v>20</v>
      </c>
      <c r="D116" s="4">
        <v>38.684108834108798</v>
      </c>
      <c r="E116" s="37"/>
    </row>
    <row r="117" spans="1:5" x14ac:dyDescent="0.25">
      <c r="A117" t="s">
        <v>253</v>
      </c>
      <c r="B117" t="s">
        <v>434</v>
      </c>
      <c r="C117" t="s">
        <v>21</v>
      </c>
      <c r="D117" s="4">
        <v>38.795488721804503</v>
      </c>
      <c r="E117" s="37"/>
    </row>
    <row r="118" spans="1:5" x14ac:dyDescent="0.25">
      <c r="A118" t="s">
        <v>217</v>
      </c>
      <c r="B118" t="s">
        <v>435</v>
      </c>
      <c r="C118" t="s">
        <v>20</v>
      </c>
      <c r="D118" s="4">
        <v>681.07842087161998</v>
      </c>
      <c r="E118" s="37"/>
    </row>
    <row r="119" spans="1:5" x14ac:dyDescent="0.25">
      <c r="A119" t="s">
        <v>283</v>
      </c>
      <c r="B119" t="s">
        <v>436</v>
      </c>
      <c r="C119" t="s">
        <v>19</v>
      </c>
      <c r="D119" s="4">
        <v>127.40949579621299</v>
      </c>
      <c r="E119" s="37"/>
    </row>
    <row r="120" spans="1:5" x14ac:dyDescent="0.25">
      <c r="A120" t="s">
        <v>220</v>
      </c>
      <c r="B120" t="s">
        <v>437</v>
      </c>
      <c r="C120" t="s">
        <v>19</v>
      </c>
      <c r="D120" s="4">
        <v>32.522197247197198</v>
      </c>
      <c r="E120" s="37"/>
    </row>
    <row r="121" spans="1:5" x14ac:dyDescent="0.25">
      <c r="A121" t="s">
        <v>173</v>
      </c>
      <c r="B121" t="s">
        <v>438</v>
      </c>
      <c r="C121" t="s">
        <v>21</v>
      </c>
      <c r="D121" s="4">
        <v>29.629904306219998</v>
      </c>
      <c r="E121" s="37"/>
    </row>
    <row r="122" spans="1:5" x14ac:dyDescent="0.25">
      <c r="A122" t="s">
        <v>273</v>
      </c>
      <c r="B122" t="s">
        <v>439</v>
      </c>
      <c r="C122" t="s">
        <v>19</v>
      </c>
      <c r="D122" s="4">
        <v>312.36749639249598</v>
      </c>
      <c r="E122" s="37"/>
    </row>
    <row r="123" spans="1:5" x14ac:dyDescent="0.25">
      <c r="A123" t="s">
        <v>281</v>
      </c>
      <c r="B123" t="s">
        <v>440</v>
      </c>
      <c r="C123" t="s">
        <v>22</v>
      </c>
      <c r="D123" s="4">
        <v>22857.891758625399</v>
      </c>
      <c r="E123" s="37"/>
    </row>
    <row r="124" spans="1:5" x14ac:dyDescent="0.25">
      <c r="A124" t="s">
        <v>297</v>
      </c>
      <c r="B124" t="s">
        <v>441</v>
      </c>
      <c r="C124" t="s">
        <v>22</v>
      </c>
      <c r="D124" s="4">
        <v>3251.9125472349101</v>
      </c>
      <c r="E124" s="37"/>
    </row>
    <row r="125" spans="1:5" x14ac:dyDescent="0.25">
      <c r="A125" t="s">
        <v>323</v>
      </c>
      <c r="B125" t="s">
        <v>442</v>
      </c>
      <c r="C125" t="s">
        <v>20</v>
      </c>
      <c r="D125" s="4">
        <v>34.2084887334887</v>
      </c>
      <c r="E125" s="37"/>
    </row>
    <row r="126" spans="1:5" x14ac:dyDescent="0.25">
      <c r="A126" t="s">
        <v>252</v>
      </c>
      <c r="B126" t="s">
        <v>443</v>
      </c>
      <c r="C126" t="s">
        <v>19</v>
      </c>
      <c r="D126" s="4">
        <v>41.798881673881603</v>
      </c>
      <c r="E126" s="37"/>
    </row>
    <row r="127" spans="1:5" x14ac:dyDescent="0.25">
      <c r="A127" t="s">
        <v>305</v>
      </c>
      <c r="B127" t="s">
        <v>444</v>
      </c>
      <c r="C127" t="s">
        <v>20</v>
      </c>
      <c r="D127" s="4">
        <v>1560.8801568268</v>
      </c>
      <c r="E127" s="37"/>
    </row>
    <row r="128" spans="1:5" x14ac:dyDescent="0.25">
      <c r="A128" t="s">
        <v>278</v>
      </c>
      <c r="B128" t="s">
        <v>445</v>
      </c>
      <c r="C128" t="s">
        <v>22</v>
      </c>
      <c r="D128" s="4">
        <v>5347.4591254379902</v>
      </c>
      <c r="E128" s="37"/>
    </row>
    <row r="129" spans="1:5" x14ac:dyDescent="0.25">
      <c r="A129" t="s">
        <v>269</v>
      </c>
      <c r="B129" t="s">
        <v>446</v>
      </c>
      <c r="C129" t="s">
        <v>22</v>
      </c>
      <c r="D129" s="4">
        <v>184.89097461750001</v>
      </c>
      <c r="E129" s="37"/>
    </row>
    <row r="130" spans="1:5" x14ac:dyDescent="0.25">
      <c r="A130" t="s">
        <v>284</v>
      </c>
      <c r="B130" t="s">
        <v>447</v>
      </c>
      <c r="C130" t="s">
        <v>20</v>
      </c>
      <c r="D130" s="4">
        <v>2164.3155455862302</v>
      </c>
      <c r="E130" s="37"/>
    </row>
    <row r="131" spans="1:5" x14ac:dyDescent="0.25">
      <c r="A131" t="s">
        <v>191</v>
      </c>
      <c r="B131" t="s">
        <v>448</v>
      </c>
      <c r="C131" t="s">
        <v>21</v>
      </c>
      <c r="D131" s="4">
        <v>70.861075036074993</v>
      </c>
      <c r="E131" s="37"/>
    </row>
    <row r="132" spans="1:5" x14ac:dyDescent="0.25">
      <c r="A132" t="s">
        <v>181</v>
      </c>
      <c r="B132" t="s">
        <v>449</v>
      </c>
      <c r="C132" t="s">
        <v>20</v>
      </c>
      <c r="D132" s="4">
        <v>74.892335422793096</v>
      </c>
      <c r="E132" s="37"/>
    </row>
    <row r="133" spans="1:5" x14ac:dyDescent="0.25">
      <c r="A133" t="s">
        <v>226</v>
      </c>
      <c r="B133" t="s">
        <v>450</v>
      </c>
      <c r="C133" t="s">
        <v>20</v>
      </c>
      <c r="D133" s="4">
        <v>40.353707699295903</v>
      </c>
      <c r="E133" s="37"/>
    </row>
    <row r="134" spans="1:5" x14ac:dyDescent="0.25">
      <c r="A134" t="s">
        <v>184</v>
      </c>
      <c r="B134" t="s">
        <v>451</v>
      </c>
      <c r="C134" t="s">
        <v>21</v>
      </c>
      <c r="D134" s="4">
        <v>398.56609407693702</v>
      </c>
      <c r="E134" s="37"/>
    </row>
    <row r="135" spans="1:5" x14ac:dyDescent="0.25">
      <c r="A135" t="s">
        <v>255</v>
      </c>
      <c r="B135" t="s">
        <v>452</v>
      </c>
      <c r="C135" t="s">
        <v>20</v>
      </c>
      <c r="D135" s="4">
        <v>243.252553832264</v>
      </c>
      <c r="E135" s="37"/>
    </row>
    <row r="136" spans="1:5" x14ac:dyDescent="0.25">
      <c r="A136" t="s">
        <v>230</v>
      </c>
      <c r="B136" t="s">
        <v>453</v>
      </c>
      <c r="C136" t="s">
        <v>22</v>
      </c>
      <c r="D136" s="4">
        <v>8981.22955759654</v>
      </c>
      <c r="E136" s="37"/>
    </row>
    <row r="137" spans="1:5" x14ac:dyDescent="0.25">
      <c r="A137" t="s">
        <v>249</v>
      </c>
      <c r="B137" t="s">
        <v>454</v>
      </c>
      <c r="C137" t="s">
        <v>22</v>
      </c>
      <c r="D137" s="4">
        <v>3716.6265589705999</v>
      </c>
      <c r="E137" s="37"/>
    </row>
    <row r="138" spans="1:5" x14ac:dyDescent="0.25">
      <c r="A138" t="s">
        <v>209</v>
      </c>
      <c r="B138" t="s">
        <v>455</v>
      </c>
      <c r="C138" t="s">
        <v>22</v>
      </c>
      <c r="D138" s="4">
        <v>215.477789191814</v>
      </c>
      <c r="E138" s="37"/>
    </row>
    <row r="139" spans="1:5" x14ac:dyDescent="0.25">
      <c r="A139" t="s">
        <v>268</v>
      </c>
      <c r="B139" t="s">
        <v>456</v>
      </c>
      <c r="C139" t="s">
        <v>21</v>
      </c>
      <c r="D139" s="4">
        <v>1780.04593977172</v>
      </c>
      <c r="E139" s="37"/>
    </row>
    <row r="140" spans="1:5" x14ac:dyDescent="0.25">
      <c r="A140" t="s">
        <v>219</v>
      </c>
      <c r="B140" t="s">
        <v>457</v>
      </c>
      <c r="C140" t="s">
        <v>21</v>
      </c>
      <c r="D140" s="4">
        <v>3337.7866300737301</v>
      </c>
      <c r="E140" s="37"/>
    </row>
    <row r="141" spans="1:5" x14ac:dyDescent="0.25">
      <c r="A141" t="s">
        <v>176</v>
      </c>
      <c r="B141" t="s">
        <v>458</v>
      </c>
      <c r="C141" t="s">
        <v>19</v>
      </c>
      <c r="D141" s="4">
        <v>87.050434268391996</v>
      </c>
      <c r="E141" s="37"/>
    </row>
    <row r="142" spans="1:5" x14ac:dyDescent="0.25">
      <c r="A142" t="s">
        <v>506</v>
      </c>
      <c r="B142" t="s">
        <v>549</v>
      </c>
      <c r="C142" t="s">
        <v>20</v>
      </c>
      <c r="D142" s="4">
        <v>0.5</v>
      </c>
      <c r="E142" s="37"/>
    </row>
    <row r="143" spans="1:5" x14ac:dyDescent="0.25">
      <c r="A143" t="s">
        <v>153</v>
      </c>
      <c r="B143" t="s">
        <v>497</v>
      </c>
      <c r="C143" t="s">
        <v>20</v>
      </c>
      <c r="D143" s="4">
        <v>2.1666666666666599</v>
      </c>
      <c r="E143" s="37"/>
    </row>
    <row r="144" spans="1:5" x14ac:dyDescent="0.25">
      <c r="A144" t="s">
        <v>223</v>
      </c>
      <c r="B144" t="s">
        <v>459</v>
      </c>
      <c r="C144" t="s">
        <v>22</v>
      </c>
      <c r="D144" s="4">
        <v>2302.09449012901</v>
      </c>
      <c r="E144" s="37"/>
    </row>
    <row r="145" spans="1:5" x14ac:dyDescent="0.25">
      <c r="A145" t="s">
        <v>288</v>
      </c>
      <c r="B145" t="s">
        <v>460</v>
      </c>
      <c r="C145" t="s">
        <v>20</v>
      </c>
      <c r="D145" s="4">
        <v>247.27454170012899</v>
      </c>
      <c r="E145" s="37"/>
    </row>
    <row r="146" spans="1:5" x14ac:dyDescent="0.25">
      <c r="A146" t="s">
        <v>286</v>
      </c>
      <c r="B146" t="s">
        <v>461</v>
      </c>
      <c r="C146" t="s">
        <v>21</v>
      </c>
      <c r="D146" s="4">
        <v>2161.3945787063899</v>
      </c>
      <c r="E146" s="37"/>
    </row>
    <row r="147" spans="1:5" x14ac:dyDescent="0.25">
      <c r="A147" t="s">
        <v>276</v>
      </c>
      <c r="B147" t="s">
        <v>462</v>
      </c>
      <c r="C147" t="s">
        <v>21</v>
      </c>
      <c r="D147" s="4">
        <v>9.1490476190476109</v>
      </c>
      <c r="E147" s="37"/>
    </row>
    <row r="148" spans="1:5" x14ac:dyDescent="0.25">
      <c r="A148" t="s">
        <v>327</v>
      </c>
      <c r="B148" t="s">
        <v>463</v>
      </c>
      <c r="C148" t="s">
        <v>19</v>
      </c>
      <c r="D148" s="4">
        <v>17.0780663780663</v>
      </c>
      <c r="E148" s="37"/>
    </row>
    <row r="149" spans="1:5" x14ac:dyDescent="0.25">
      <c r="A149" t="s">
        <v>287</v>
      </c>
      <c r="B149" t="s">
        <v>464</v>
      </c>
      <c r="C149" t="s">
        <v>22</v>
      </c>
      <c r="D149" s="4">
        <v>3632.5555246901499</v>
      </c>
      <c r="E149" s="37"/>
    </row>
    <row r="150" spans="1:5" x14ac:dyDescent="0.25">
      <c r="A150" t="s">
        <v>261</v>
      </c>
      <c r="B150" t="s">
        <v>465</v>
      </c>
      <c r="C150" t="s">
        <v>22</v>
      </c>
      <c r="D150" s="4">
        <v>775.07804891807405</v>
      </c>
      <c r="E150" s="37"/>
    </row>
    <row r="151" spans="1:5" x14ac:dyDescent="0.25">
      <c r="A151" t="s">
        <v>244</v>
      </c>
      <c r="B151" t="s">
        <v>466</v>
      </c>
      <c r="C151" t="s">
        <v>22</v>
      </c>
      <c r="D151" s="4">
        <v>820.927754499554</v>
      </c>
      <c r="E151" s="37"/>
    </row>
    <row r="152" spans="1:5" x14ac:dyDescent="0.25">
      <c r="A152" t="s">
        <v>248</v>
      </c>
      <c r="B152" t="s">
        <v>467</v>
      </c>
      <c r="C152" t="s">
        <v>20</v>
      </c>
      <c r="D152" s="4">
        <v>9.2499999999999893</v>
      </c>
      <c r="E152" s="37"/>
    </row>
    <row r="153" spans="1:5" x14ac:dyDescent="0.25">
      <c r="A153" t="s">
        <v>165</v>
      </c>
      <c r="B153" t="s">
        <v>557</v>
      </c>
      <c r="C153" t="s">
        <v>19</v>
      </c>
      <c r="D153" s="4">
        <v>2.8333333333333299</v>
      </c>
      <c r="E153" s="37"/>
    </row>
    <row r="154" spans="1:5" x14ac:dyDescent="0.25">
      <c r="A154" t="s">
        <v>266</v>
      </c>
      <c r="B154" t="s">
        <v>468</v>
      </c>
      <c r="C154" t="s">
        <v>21</v>
      </c>
      <c r="D154" s="4">
        <v>3976.2127250415901</v>
      </c>
      <c r="E154" s="37"/>
    </row>
    <row r="155" spans="1:5" x14ac:dyDescent="0.25">
      <c r="A155" t="s">
        <v>507</v>
      </c>
      <c r="B155" t="s">
        <v>558</v>
      </c>
      <c r="C155" t="s">
        <v>5</v>
      </c>
      <c r="D155" s="4">
        <v>1</v>
      </c>
      <c r="E155" s="37"/>
    </row>
    <row r="156" spans="1:5" x14ac:dyDescent="0.25">
      <c r="A156" t="s">
        <v>246</v>
      </c>
      <c r="B156" t="s">
        <v>469</v>
      </c>
      <c r="C156" t="s">
        <v>22</v>
      </c>
      <c r="D156" s="4">
        <v>22211.838394089798</v>
      </c>
      <c r="E156" s="37"/>
    </row>
    <row r="157" spans="1:5" x14ac:dyDescent="0.25">
      <c r="A157" t="s">
        <v>189</v>
      </c>
      <c r="B157" t="s">
        <v>470</v>
      </c>
      <c r="C157" t="s">
        <v>20</v>
      </c>
      <c r="D157" s="4">
        <v>289.572380877456</v>
      </c>
      <c r="E157" s="37"/>
    </row>
    <row r="158" spans="1:5" x14ac:dyDescent="0.25">
      <c r="A158" t="s">
        <v>154</v>
      </c>
      <c r="B158" t="s">
        <v>471</v>
      </c>
      <c r="C158" t="s">
        <v>21</v>
      </c>
      <c r="D158" s="4">
        <v>1.5270715200292599</v>
      </c>
      <c r="E158" s="37"/>
    </row>
    <row r="159" spans="1:5" x14ac:dyDescent="0.25">
      <c r="A159" t="s">
        <v>508</v>
      </c>
      <c r="B159" t="s">
        <v>547</v>
      </c>
      <c r="C159" t="s">
        <v>21</v>
      </c>
      <c r="D159" s="4">
        <v>1</v>
      </c>
      <c r="E159" s="37"/>
    </row>
    <row r="160" spans="1:5" x14ac:dyDescent="0.25">
      <c r="A160" t="s">
        <v>201</v>
      </c>
      <c r="B160" t="s">
        <v>472</v>
      </c>
      <c r="C160" t="s">
        <v>20</v>
      </c>
      <c r="D160" s="4">
        <v>198.038042409946</v>
      </c>
      <c r="E160" s="37"/>
    </row>
    <row r="161" spans="1:5" x14ac:dyDescent="0.25">
      <c r="A161" t="s">
        <v>157</v>
      </c>
      <c r="B161" t="s">
        <v>473</v>
      </c>
      <c r="C161" t="s">
        <v>21</v>
      </c>
      <c r="D161" s="4">
        <v>12.6111111111111</v>
      </c>
      <c r="E161" s="37"/>
    </row>
    <row r="162" spans="1:5" x14ac:dyDescent="0.25">
      <c r="A162" t="s">
        <v>238</v>
      </c>
      <c r="B162" t="s">
        <v>498</v>
      </c>
      <c r="C162" t="s">
        <v>20</v>
      </c>
      <c r="D162" s="4">
        <v>18.176190476190399</v>
      </c>
      <c r="E162" s="37"/>
    </row>
    <row r="163" spans="1:5" x14ac:dyDescent="0.25">
      <c r="A163" t="s">
        <v>302</v>
      </c>
      <c r="B163" t="s">
        <v>474</v>
      </c>
      <c r="C163" t="s">
        <v>22</v>
      </c>
      <c r="D163" s="4">
        <v>12032.6643113911</v>
      </c>
      <c r="E163" s="37"/>
    </row>
    <row r="164" spans="1:5" x14ac:dyDescent="0.25">
      <c r="A164" t="s">
        <v>235</v>
      </c>
      <c r="B164" t="s">
        <v>475</v>
      </c>
      <c r="C164" t="s">
        <v>22</v>
      </c>
      <c r="D164" s="4">
        <v>10496.029026951101</v>
      </c>
      <c r="E164" s="37"/>
    </row>
    <row r="165" spans="1:5" x14ac:dyDescent="0.25">
      <c r="A165" t="s">
        <v>188</v>
      </c>
      <c r="B165" t="s">
        <v>550</v>
      </c>
      <c r="C165" t="s">
        <v>20</v>
      </c>
      <c r="D165" s="4">
        <v>60.737753323</v>
      </c>
      <c r="E165" s="37"/>
    </row>
    <row r="166" spans="1:5" x14ac:dyDescent="0.25">
      <c r="A166" t="s">
        <v>326</v>
      </c>
      <c r="B166" t="s">
        <v>476</v>
      </c>
      <c r="C166" t="s">
        <v>19</v>
      </c>
      <c r="D166" s="4">
        <v>7.4249999999999901</v>
      </c>
      <c r="E166" s="37"/>
    </row>
    <row r="167" spans="1:5" x14ac:dyDescent="0.25">
      <c r="A167" t="s">
        <v>277</v>
      </c>
      <c r="B167" t="s">
        <v>477</v>
      </c>
      <c r="C167" t="s">
        <v>19</v>
      </c>
      <c r="D167" s="4">
        <v>559.58505332386903</v>
      </c>
      <c r="E167" s="37"/>
    </row>
    <row r="168" spans="1:5" x14ac:dyDescent="0.25">
      <c r="A168" t="s">
        <v>270</v>
      </c>
      <c r="B168" t="s">
        <v>478</v>
      </c>
      <c r="C168" t="s">
        <v>21</v>
      </c>
      <c r="D168" s="4">
        <v>3290.8100361137199</v>
      </c>
      <c r="E168" s="37"/>
    </row>
    <row r="169" spans="1:5" x14ac:dyDescent="0.25">
      <c r="A169" t="s">
        <v>504</v>
      </c>
      <c r="B169" t="s">
        <v>551</v>
      </c>
      <c r="C169" t="s">
        <v>20</v>
      </c>
      <c r="D169" s="4">
        <v>0.5</v>
      </c>
      <c r="E169" s="37"/>
    </row>
    <row r="170" spans="1:5" x14ac:dyDescent="0.25">
      <c r="A170" t="s">
        <v>171</v>
      </c>
      <c r="B170" t="s">
        <v>479</v>
      </c>
      <c r="C170" t="s">
        <v>19</v>
      </c>
      <c r="D170" s="4">
        <v>45.772594072594003</v>
      </c>
      <c r="E170" s="37"/>
    </row>
    <row r="171" spans="1:5" x14ac:dyDescent="0.25">
      <c r="A171" t="s">
        <v>329</v>
      </c>
      <c r="B171" t="s">
        <v>480</v>
      </c>
      <c r="C171" t="s">
        <v>20</v>
      </c>
      <c r="D171" s="4">
        <v>0.91666666666666596</v>
      </c>
      <c r="E171" s="37"/>
    </row>
    <row r="172" spans="1:5" x14ac:dyDescent="0.25">
      <c r="A172" t="s">
        <v>256</v>
      </c>
      <c r="B172" t="s">
        <v>481</v>
      </c>
      <c r="C172" t="s">
        <v>22</v>
      </c>
      <c r="D172" s="4">
        <v>95.809523809523796</v>
      </c>
      <c r="E172" s="37"/>
    </row>
    <row r="173" spans="1:5" x14ac:dyDescent="0.25">
      <c r="A173" t="s">
        <v>250</v>
      </c>
      <c r="B173" t="s">
        <v>482</v>
      </c>
      <c r="C173" t="s">
        <v>21</v>
      </c>
      <c r="D173" s="4">
        <v>1273.7423471910499</v>
      </c>
      <c r="E173" s="37"/>
    </row>
    <row r="174" spans="1:5" x14ac:dyDescent="0.25">
      <c r="A174" t="s">
        <v>263</v>
      </c>
      <c r="B174" t="s">
        <v>483</v>
      </c>
      <c r="C174" t="s">
        <v>21</v>
      </c>
      <c r="D174" s="4">
        <v>17024.729586674301</v>
      </c>
      <c r="E174" s="37"/>
    </row>
    <row r="175" spans="1:5" x14ac:dyDescent="0.25">
      <c r="A175" t="s">
        <v>505</v>
      </c>
      <c r="B175" t="s">
        <v>552</v>
      </c>
      <c r="C175" t="s">
        <v>20</v>
      </c>
      <c r="D175" s="4">
        <v>0.5</v>
      </c>
      <c r="E175" s="37"/>
    </row>
    <row r="176" spans="1:5" x14ac:dyDescent="0.25">
      <c r="A176" t="s">
        <v>299</v>
      </c>
      <c r="B176" t="s">
        <v>484</v>
      </c>
      <c r="C176" t="s">
        <v>19</v>
      </c>
      <c r="D176" s="4">
        <v>800.50375510159597</v>
      </c>
      <c r="E176" s="37"/>
    </row>
    <row r="177" spans="1:5" x14ac:dyDescent="0.25">
      <c r="A177" t="s">
        <v>294</v>
      </c>
      <c r="B177" t="s">
        <v>485</v>
      </c>
      <c r="C177" t="s">
        <v>20</v>
      </c>
      <c r="D177" s="4">
        <v>209.59349161006099</v>
      </c>
      <c r="E177" s="37"/>
    </row>
    <row r="178" spans="1:5" x14ac:dyDescent="0.25">
      <c r="A178" t="s">
        <v>175</v>
      </c>
      <c r="B178" t="s">
        <v>486</v>
      </c>
      <c r="C178" t="s">
        <v>22</v>
      </c>
      <c r="D178" s="4">
        <v>410.41238087334301</v>
      </c>
      <c r="E178" s="37"/>
    </row>
    <row r="179" spans="1:5" x14ac:dyDescent="0.25">
      <c r="A179" t="s">
        <v>293</v>
      </c>
      <c r="B179" t="s">
        <v>487</v>
      </c>
      <c r="C179" t="s">
        <v>22</v>
      </c>
      <c r="D179" s="4">
        <v>52026.853912166902</v>
      </c>
      <c r="E179" s="37"/>
    </row>
    <row r="180" spans="1:5" x14ac:dyDescent="0.25">
      <c r="A180" t="s">
        <v>289</v>
      </c>
      <c r="B180" t="s">
        <v>488</v>
      </c>
      <c r="C180" t="s">
        <v>22</v>
      </c>
      <c r="D180" s="4">
        <v>249319.710310867</v>
      </c>
      <c r="E180" s="37"/>
    </row>
    <row r="181" spans="1:5" x14ac:dyDescent="0.25">
      <c r="A181" t="s">
        <v>214</v>
      </c>
      <c r="B181" t="s">
        <v>489</v>
      </c>
      <c r="C181" t="s">
        <v>21</v>
      </c>
      <c r="D181" s="4">
        <v>177.411356535621</v>
      </c>
      <c r="E181" s="37"/>
    </row>
    <row r="182" spans="1:5" x14ac:dyDescent="0.25">
      <c r="A182" t="s">
        <v>236</v>
      </c>
      <c r="B182" t="s">
        <v>553</v>
      </c>
      <c r="C182" t="s">
        <v>20</v>
      </c>
      <c r="D182" s="4">
        <v>20.1944444444444</v>
      </c>
      <c r="E182" s="37"/>
    </row>
    <row r="183" spans="1:5" x14ac:dyDescent="0.25">
      <c r="A183" t="s">
        <v>313</v>
      </c>
      <c r="B183" t="s">
        <v>490</v>
      </c>
      <c r="C183" t="s">
        <v>20</v>
      </c>
      <c r="D183" s="4">
        <v>8.3047008547008492</v>
      </c>
      <c r="E183" s="37"/>
    </row>
    <row r="184" spans="1:5" x14ac:dyDescent="0.25">
      <c r="A184" t="s">
        <v>206</v>
      </c>
      <c r="B184" t="s">
        <v>491</v>
      </c>
      <c r="C184" t="s">
        <v>21</v>
      </c>
      <c r="D184" s="4">
        <v>326.78237154452199</v>
      </c>
      <c r="E184" s="37"/>
    </row>
    <row r="185" spans="1:5" x14ac:dyDescent="0.25">
      <c r="A185" t="s">
        <v>204</v>
      </c>
      <c r="B185" t="s">
        <v>492</v>
      </c>
      <c r="C185" t="s">
        <v>20</v>
      </c>
      <c r="D185" s="4">
        <v>346.17419796990202</v>
      </c>
      <c r="E185" s="37"/>
    </row>
    <row r="186" spans="1:5" x14ac:dyDescent="0.25">
      <c r="A186" t="s">
        <v>237</v>
      </c>
      <c r="B186" t="s">
        <v>493</v>
      </c>
      <c r="C186" t="s">
        <v>20</v>
      </c>
      <c r="D186" s="4">
        <v>85.866363211951395</v>
      </c>
      <c r="E186" s="37"/>
    </row>
    <row r="187" spans="1:5" x14ac:dyDescent="0.25">
      <c r="A187" t="s">
        <v>310</v>
      </c>
      <c r="B187" t="s">
        <v>494</v>
      </c>
      <c r="C187" t="s">
        <v>20</v>
      </c>
      <c r="D187" s="4">
        <v>228.74452906248601</v>
      </c>
      <c r="E187" s="37"/>
    </row>
    <row r="188" spans="1:5" x14ac:dyDescent="0.25">
      <c r="A188" t="s">
        <v>218</v>
      </c>
      <c r="B188" t="s">
        <v>495</v>
      </c>
      <c r="C188" t="s">
        <v>19</v>
      </c>
      <c r="D188" s="4">
        <v>188.83023851643699</v>
      </c>
      <c r="E188" s="37"/>
    </row>
  </sheetData>
  <sortState ref="A6:D188">
    <sortCondition ref="B6:B18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zoomScaleNormal="100" workbookViewId="0">
      <selection activeCell="F36" sqref="F36"/>
    </sheetView>
  </sheetViews>
  <sheetFormatPr defaultColWidth="8.85546875" defaultRowHeight="15" x14ac:dyDescent="0.25"/>
  <cols>
    <col min="1" max="1" width="24.42578125" customWidth="1"/>
    <col min="2" max="2" width="16.28515625" customWidth="1"/>
    <col min="3" max="3" width="12" customWidth="1"/>
    <col min="4" max="4" width="20.42578125" customWidth="1"/>
    <col min="5" max="5" width="12" customWidth="1"/>
    <col min="6" max="6" width="20.42578125" bestFit="1" customWidth="1"/>
    <col min="7" max="7" width="12" customWidth="1"/>
    <col min="8" max="8" width="10.85546875" customWidth="1"/>
    <col min="9" max="9" width="12.7109375" bestFit="1" customWidth="1"/>
  </cols>
  <sheetData>
    <row r="2" spans="1:7" x14ac:dyDescent="0.25">
      <c r="A2" t="s">
        <v>11</v>
      </c>
    </row>
    <row r="4" spans="1:7" x14ac:dyDescent="0.25">
      <c r="A4" s="1" t="s">
        <v>6</v>
      </c>
      <c r="B4" s="1" t="s">
        <v>562</v>
      </c>
      <c r="C4" s="1" t="s">
        <v>564</v>
      </c>
      <c r="D4" s="1" t="s">
        <v>563</v>
      </c>
    </row>
    <row r="5" spans="1:7" x14ac:dyDescent="0.25">
      <c r="A5" t="s">
        <v>570</v>
      </c>
      <c r="B5" s="3">
        <v>0.158138415591427</v>
      </c>
      <c r="C5" s="3">
        <v>0.104013964769005</v>
      </c>
      <c r="D5" s="3">
        <v>0.79273700000000002</v>
      </c>
      <c r="E5" s="4"/>
    </row>
    <row r="6" spans="1:7" x14ac:dyDescent="0.25">
      <c r="A6" t="s">
        <v>571</v>
      </c>
      <c r="B6" s="3">
        <v>0.358779243826164</v>
      </c>
      <c r="C6" s="3">
        <v>0.263395221137321</v>
      </c>
      <c r="D6" s="3">
        <v>0.16686899999999999</v>
      </c>
      <c r="E6" s="4"/>
    </row>
    <row r="7" spans="1:7" x14ac:dyDescent="0.25">
      <c r="A7" t="s">
        <v>572</v>
      </c>
      <c r="B7" s="3">
        <v>0.36485302712212903</v>
      </c>
      <c r="C7" s="3">
        <v>0.44507589513134499</v>
      </c>
      <c r="D7" s="3">
        <v>3.4306000000000003E-2</v>
      </c>
      <c r="E7" s="4"/>
    </row>
    <row r="8" spans="1:7" x14ac:dyDescent="0.25">
      <c r="A8" t="s">
        <v>573</v>
      </c>
      <c r="B8" s="3">
        <v>0.116770630693175</v>
      </c>
      <c r="C8" s="3">
        <v>0.18410882056900699</v>
      </c>
      <c r="D8" s="3">
        <v>6.0850000000000001E-3</v>
      </c>
      <c r="E8" s="4"/>
    </row>
    <row r="9" spans="1:7" x14ac:dyDescent="0.25">
      <c r="A9" t="s">
        <v>9</v>
      </c>
      <c r="B9" s="3">
        <f>SUM(B5:B8)</f>
        <v>0.99854131723289519</v>
      </c>
      <c r="C9" s="3">
        <f t="shared" ref="C9:D9" si="0">SUM(C5:C8)</f>
        <v>0.99659390160667793</v>
      </c>
      <c r="D9" s="3">
        <f t="shared" si="0"/>
        <v>0.99999699999999991</v>
      </c>
      <c r="E9" s="3"/>
    </row>
    <row r="10" spans="1:7" x14ac:dyDescent="0.25">
      <c r="A10" t="s">
        <v>586</v>
      </c>
      <c r="B10" s="6">
        <v>1.458682767104813E-3</v>
      </c>
      <c r="C10" s="6">
        <v>3.4060983933220657E-3</v>
      </c>
      <c r="D10" s="38">
        <v>3.000000000086267E-6</v>
      </c>
    </row>
    <row r="11" spans="1:7" x14ac:dyDescent="0.25">
      <c r="B11" s="6"/>
    </row>
    <row r="12" spans="1:7" x14ac:dyDescent="0.25">
      <c r="B12" s="3"/>
      <c r="C12" s="3"/>
      <c r="D12" s="3"/>
    </row>
    <row r="14" spans="1:7" x14ac:dyDescent="0.25">
      <c r="C14" s="3"/>
      <c r="E14" s="3"/>
      <c r="G14" s="3"/>
    </row>
    <row r="15" spans="1:7" x14ac:dyDescent="0.25">
      <c r="C15" s="3"/>
      <c r="E15" s="3"/>
      <c r="G15" s="3"/>
    </row>
    <row r="16" spans="1:7" x14ac:dyDescent="0.25">
      <c r="C16" s="3"/>
      <c r="E16" s="3"/>
      <c r="G16" s="3"/>
    </row>
    <row r="17" spans="1:8" x14ac:dyDescent="0.25">
      <c r="C17" s="3"/>
      <c r="E17" s="3"/>
      <c r="G17" s="3"/>
    </row>
    <row r="18" spans="1:8" x14ac:dyDescent="0.25">
      <c r="C18" s="3"/>
      <c r="E18" s="3"/>
      <c r="F18" s="4"/>
      <c r="G18" s="3"/>
    </row>
    <row r="19" spans="1:8" x14ac:dyDescent="0.25">
      <c r="E19" s="3"/>
      <c r="F19" s="4"/>
      <c r="G19" s="3"/>
    </row>
    <row r="20" spans="1:8" x14ac:dyDescent="0.25">
      <c r="B20" s="3"/>
      <c r="C20" s="3"/>
      <c r="D20" s="3"/>
      <c r="E20" s="3"/>
      <c r="F20" s="3"/>
      <c r="G20" s="3"/>
    </row>
    <row r="21" spans="1:8" x14ac:dyDescent="0.25">
      <c r="B21" s="3"/>
      <c r="C21" s="3"/>
      <c r="D21" s="3"/>
      <c r="E21" s="3"/>
      <c r="F21" s="36"/>
      <c r="G21" s="3"/>
    </row>
    <row r="22" spans="1:8" x14ac:dyDescent="0.25">
      <c r="A22" s="3"/>
      <c r="B22" s="3"/>
      <c r="C22" s="3"/>
      <c r="D22" s="3"/>
      <c r="E22" s="3"/>
      <c r="F22" s="36"/>
    </row>
    <row r="23" spans="1:8" x14ac:dyDescent="0.25">
      <c r="A23" s="3"/>
      <c r="B23" s="3"/>
      <c r="C23" s="11"/>
      <c r="D23" s="3"/>
      <c r="E23" s="3"/>
      <c r="F23" s="36"/>
    </row>
    <row r="24" spans="1:8" x14ac:dyDescent="0.25">
      <c r="A24" s="6"/>
      <c r="C24" s="3"/>
      <c r="D24" s="11"/>
      <c r="E24" s="3"/>
      <c r="F24" s="3"/>
      <c r="G24" s="3"/>
    </row>
    <row r="25" spans="1:8" x14ac:dyDescent="0.25">
      <c r="A25" s="6"/>
      <c r="C25" s="3"/>
      <c r="D25" s="5"/>
    </row>
    <row r="26" spans="1:8" x14ac:dyDescent="0.25">
      <c r="C26" s="3"/>
      <c r="D26" s="5"/>
    </row>
    <row r="27" spans="1:8" x14ac:dyDescent="0.25">
      <c r="C27" s="3"/>
      <c r="D27" s="5"/>
      <c r="E27" s="3"/>
    </row>
    <row r="28" spans="1:8" x14ac:dyDescent="0.25">
      <c r="C28" s="3"/>
      <c r="D28" s="5"/>
      <c r="E28" s="3"/>
    </row>
    <row r="30" spans="1:8" x14ac:dyDescent="0.25">
      <c r="E30" s="5"/>
      <c r="F30" s="3"/>
    </row>
    <row r="31" spans="1:8" x14ac:dyDescent="0.25">
      <c r="D31" s="5"/>
      <c r="E31" s="5"/>
      <c r="F31" s="6"/>
    </row>
    <row r="32" spans="1:8" x14ac:dyDescent="0.25">
      <c r="E32" s="5"/>
      <c r="F32" s="2"/>
      <c r="G32" s="2"/>
      <c r="H32" s="2"/>
    </row>
    <row r="33" spans="5:8" x14ac:dyDescent="0.25">
      <c r="E33" s="5"/>
      <c r="F33" s="2"/>
      <c r="G33" s="2"/>
      <c r="H33" s="2"/>
    </row>
    <row r="34" spans="5:8" x14ac:dyDescent="0.25">
      <c r="E34" s="5"/>
      <c r="F34" s="2"/>
      <c r="G34" s="2"/>
      <c r="H34" s="2"/>
    </row>
    <row r="35" spans="5:8" x14ac:dyDescent="0.25">
      <c r="E35" s="5"/>
      <c r="F35" s="2"/>
      <c r="G35" s="2"/>
      <c r="H35" s="2"/>
    </row>
    <row r="36" spans="5:8" x14ac:dyDescent="0.25">
      <c r="E36" s="5"/>
      <c r="F36" s="2"/>
      <c r="G36" s="2"/>
      <c r="H36" s="2"/>
    </row>
    <row r="37" spans="5:8" x14ac:dyDescent="0.25">
      <c r="F37" s="2"/>
      <c r="G37" s="2"/>
      <c r="H37" s="2"/>
    </row>
    <row r="52" spans="1:1" x14ac:dyDescent="0.25">
      <c r="A52" s="4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zoomScale="90" zoomScaleNormal="90" workbookViewId="0">
      <selection activeCell="B4" sqref="B4:C4"/>
    </sheetView>
  </sheetViews>
  <sheetFormatPr defaultColWidth="8.85546875" defaultRowHeight="15" x14ac:dyDescent="0.25"/>
  <cols>
    <col min="1" max="1" width="13.28515625" customWidth="1"/>
    <col min="2" max="2" width="17.140625" customWidth="1"/>
    <col min="3" max="3" width="21" customWidth="1"/>
    <col min="4" max="4" width="14.85546875" customWidth="1"/>
    <col min="5" max="5" width="27.42578125" customWidth="1"/>
    <col min="6" max="6" width="16.7109375" style="5" customWidth="1"/>
  </cols>
  <sheetData>
    <row r="2" spans="1:6" x14ac:dyDescent="0.25">
      <c r="A2" t="s">
        <v>11</v>
      </c>
    </row>
    <row r="4" spans="1:6" x14ac:dyDescent="0.25">
      <c r="A4" s="1" t="s">
        <v>4</v>
      </c>
      <c r="B4" s="7" t="s">
        <v>596</v>
      </c>
      <c r="C4" s="1" t="s">
        <v>563</v>
      </c>
      <c r="D4" s="1" t="s">
        <v>561</v>
      </c>
      <c r="E4" s="1" t="s">
        <v>578</v>
      </c>
      <c r="F4" s="22"/>
    </row>
    <row r="5" spans="1:6" x14ac:dyDescent="0.25">
      <c r="A5" t="s">
        <v>565</v>
      </c>
      <c r="B5" s="3">
        <v>0.12805654353978699</v>
      </c>
      <c r="C5" s="3">
        <v>0.33891700000000002</v>
      </c>
      <c r="D5" s="21">
        <f>B5/C5</f>
        <v>0.37784042564930936</v>
      </c>
      <c r="E5" s="5">
        <f>C5/B5</f>
        <v>2.6466199276626501</v>
      </c>
    </row>
    <row r="6" spans="1:6" x14ac:dyDescent="0.25">
      <c r="A6" t="s">
        <v>566</v>
      </c>
      <c r="B6" s="3">
        <v>0.22799684806353099</v>
      </c>
      <c r="C6" s="3">
        <v>0.27300099999999999</v>
      </c>
      <c r="D6" s="21">
        <f t="shared" ref="D6:D9" si="0">B6/C6</f>
        <v>0.83515023045165038</v>
      </c>
      <c r="E6" s="5">
        <f t="shared" ref="E6:E9" si="1">C6/B6</f>
        <v>1.1973893600666299</v>
      </c>
    </row>
    <row r="7" spans="1:6" x14ac:dyDescent="0.25">
      <c r="A7" t="s">
        <v>567</v>
      </c>
      <c r="B7" s="3">
        <v>0.22233297771987701</v>
      </c>
      <c r="C7" s="3">
        <v>0.20422699999999999</v>
      </c>
      <c r="D7" s="21">
        <f>B7/C7</f>
        <v>1.0886561410581217</v>
      </c>
      <c r="E7" s="5">
        <f t="shared" si="1"/>
        <v>0.91856368809718725</v>
      </c>
    </row>
    <row r="8" spans="1:6" x14ac:dyDescent="0.25">
      <c r="A8" t="s">
        <v>568</v>
      </c>
      <c r="B8" s="3">
        <v>0.27792837966642098</v>
      </c>
      <c r="C8" s="3">
        <v>0.14432400000000001</v>
      </c>
      <c r="D8" s="21">
        <f t="shared" si="0"/>
        <v>1.9257253101800182</v>
      </c>
      <c r="E8" s="5">
        <f t="shared" si="1"/>
        <v>0.51928486098908844</v>
      </c>
    </row>
    <row r="9" spans="1:6" x14ac:dyDescent="0.25">
      <c r="A9" t="s">
        <v>569</v>
      </c>
      <c r="B9" s="3">
        <v>0.14368525101038401</v>
      </c>
      <c r="C9" s="3">
        <v>3.9528000000000001E-2</v>
      </c>
      <c r="D9" s="21">
        <f t="shared" si="0"/>
        <v>3.6350245651281119</v>
      </c>
      <c r="E9" s="5">
        <f t="shared" si="1"/>
        <v>0.27510130456704529</v>
      </c>
    </row>
    <row r="10" spans="1:6" x14ac:dyDescent="0.25">
      <c r="B10" s="6"/>
      <c r="D10" s="21"/>
    </row>
    <row r="13" spans="1:6" x14ac:dyDescent="0.25">
      <c r="B13" s="4"/>
      <c r="D13" s="3"/>
      <c r="E13" s="3"/>
    </row>
    <row r="14" spans="1:6" x14ac:dyDescent="0.25">
      <c r="B14" s="4"/>
      <c r="D14" s="3"/>
      <c r="E14" s="3"/>
    </row>
    <row r="15" spans="1:6" x14ac:dyDescent="0.25">
      <c r="B15" s="4"/>
      <c r="D15" s="3"/>
      <c r="E15" s="3"/>
    </row>
    <row r="16" spans="1:6" x14ac:dyDescent="0.25">
      <c r="B16" s="4"/>
      <c r="D16" s="3"/>
      <c r="E16" s="3"/>
    </row>
    <row r="17" spans="2:5" x14ac:dyDescent="0.25">
      <c r="B17" s="4"/>
      <c r="D17" s="3"/>
      <c r="E17" s="3"/>
    </row>
    <row r="18" spans="2:5" x14ac:dyDescent="0.25">
      <c r="B18" s="4"/>
      <c r="D18" s="3"/>
      <c r="E18" s="3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zoomScaleNormal="100" workbookViewId="0">
      <selection sqref="A1:A3"/>
    </sheetView>
  </sheetViews>
  <sheetFormatPr defaultColWidth="8.85546875" defaultRowHeight="15" x14ac:dyDescent="0.25"/>
  <cols>
    <col min="1" max="1" width="20.42578125" bestFit="1" customWidth="1"/>
    <col min="2" max="4" width="21.42578125" customWidth="1"/>
    <col min="5" max="5" width="13.140625" customWidth="1"/>
    <col min="6" max="6" width="16.28515625" customWidth="1"/>
    <col min="7" max="7" width="12" bestFit="1" customWidth="1"/>
    <col min="8" max="8" width="20.42578125" bestFit="1" customWidth="1"/>
    <col min="9" max="9" width="24.42578125" customWidth="1"/>
    <col min="10" max="10" width="16.28515625" customWidth="1"/>
    <col min="11" max="11" width="12" customWidth="1"/>
    <col min="12" max="12" width="20.42578125" bestFit="1" customWidth="1"/>
    <col min="13" max="13" width="12" customWidth="1"/>
    <col min="14" max="14" width="20.42578125" customWidth="1"/>
    <col min="15" max="15" width="12" customWidth="1"/>
    <col min="16" max="16" width="12" bestFit="1" customWidth="1"/>
  </cols>
  <sheetData>
    <row r="1" spans="1:7" x14ac:dyDescent="0.25">
      <c r="A1" s="39" t="s">
        <v>600</v>
      </c>
      <c r="B1" s="1"/>
    </row>
    <row r="2" spans="1:7" x14ac:dyDescent="0.25">
      <c r="A2" t="s">
        <v>599</v>
      </c>
    </row>
    <row r="3" spans="1:7" x14ac:dyDescent="0.25">
      <c r="A3" t="s">
        <v>592</v>
      </c>
    </row>
    <row r="5" spans="1:7" x14ac:dyDescent="0.25">
      <c r="A5" s="40" t="s">
        <v>598</v>
      </c>
    </row>
    <row r="6" spans="1:7" x14ac:dyDescent="0.25">
      <c r="A6" s="1"/>
      <c r="B6" s="1" t="s">
        <v>15</v>
      </c>
      <c r="C6" s="1" t="s">
        <v>18</v>
      </c>
      <c r="D6" s="1" t="s">
        <v>17</v>
      </c>
      <c r="E6" s="1" t="s">
        <v>16</v>
      </c>
      <c r="F6" s="1" t="s">
        <v>507</v>
      </c>
      <c r="G6" s="1" t="s">
        <v>499</v>
      </c>
    </row>
    <row r="7" spans="1:7" x14ac:dyDescent="0.25">
      <c r="A7" t="s">
        <v>565</v>
      </c>
      <c r="B7" s="3">
        <v>0.35547763145774286</v>
      </c>
      <c r="C7" s="3">
        <v>0.29578180817846195</v>
      </c>
      <c r="D7" s="3">
        <v>0.21805236465818681</v>
      </c>
      <c r="E7" s="3">
        <v>4.0388678748780528E-2</v>
      </c>
      <c r="F7" s="3">
        <v>0</v>
      </c>
      <c r="G7" s="3">
        <v>0.33888367274344516</v>
      </c>
    </row>
    <row r="8" spans="1:7" x14ac:dyDescent="0.25">
      <c r="A8" t="s">
        <v>566</v>
      </c>
      <c r="B8" s="3">
        <v>0.27588052620747744</v>
      </c>
      <c r="C8" s="3">
        <v>0.27579115748936917</v>
      </c>
      <c r="D8" s="3">
        <v>0.22932432630536148</v>
      </c>
      <c r="E8" s="3">
        <v>7.4938152108358469E-2</v>
      </c>
      <c r="F8" s="3">
        <v>0</v>
      </c>
      <c r="G8" s="3">
        <v>0.2730452029460807</v>
      </c>
    </row>
    <row r="9" spans="1:7" x14ac:dyDescent="0.25">
      <c r="A9" t="s">
        <v>567</v>
      </c>
      <c r="B9" s="3">
        <v>0.20109117834725743</v>
      </c>
      <c r="C9" s="3">
        <v>0.22150279773152123</v>
      </c>
      <c r="D9" s="3">
        <v>0.21209627451532284</v>
      </c>
      <c r="E9" s="3">
        <v>8.8926270491448689E-2</v>
      </c>
      <c r="F9" s="3">
        <v>0</v>
      </c>
      <c r="G9" s="3">
        <v>0.20419193189158583</v>
      </c>
    </row>
    <row r="10" spans="1:7" x14ac:dyDescent="0.25">
      <c r="A10" t="s">
        <v>568</v>
      </c>
      <c r="B10" s="3">
        <v>0.13878093383904846</v>
      </c>
      <c r="C10" s="3">
        <v>0.15193434968047786</v>
      </c>
      <c r="D10" s="3">
        <v>0.1855443888710816</v>
      </c>
      <c r="E10" s="3">
        <v>0.43148101628202457</v>
      </c>
      <c r="F10" s="3">
        <v>0</v>
      </c>
      <c r="G10" s="3">
        <v>0.14436131740699576</v>
      </c>
    </row>
    <row r="11" spans="1:7" x14ac:dyDescent="0.25">
      <c r="A11" t="s">
        <v>569</v>
      </c>
      <c r="B11" s="3">
        <v>2.876973014847381E-2</v>
      </c>
      <c r="C11" s="3">
        <v>5.498988692016981E-2</v>
      </c>
      <c r="D11" s="3">
        <v>0.15498264565004718</v>
      </c>
      <c r="E11" s="3">
        <v>0.36426588236938773</v>
      </c>
      <c r="F11" s="3">
        <v>1</v>
      </c>
      <c r="G11" s="3">
        <v>3.9517875011892641E-2</v>
      </c>
    </row>
    <row r="12" spans="1:7" x14ac:dyDescent="0.25">
      <c r="A12" t="s">
        <v>499</v>
      </c>
      <c r="B12" s="3">
        <v>1</v>
      </c>
      <c r="C12" s="3">
        <v>1</v>
      </c>
      <c r="D12" s="3">
        <v>0.99999999999999989</v>
      </c>
      <c r="E12" s="3">
        <v>1</v>
      </c>
      <c r="F12" s="3">
        <v>1</v>
      </c>
      <c r="G12" s="3">
        <v>1</v>
      </c>
    </row>
    <row r="21" spans="1:7" x14ac:dyDescent="0.25">
      <c r="A21" s="40" t="s">
        <v>597</v>
      </c>
      <c r="B21" s="40"/>
      <c r="C21" s="41"/>
      <c r="D21" s="41"/>
      <c r="E21" s="41"/>
      <c r="F21" s="41"/>
      <c r="G21" s="42"/>
    </row>
    <row r="22" spans="1:7" x14ac:dyDescent="0.25">
      <c r="A22" s="42"/>
      <c r="B22" s="41" t="s">
        <v>15</v>
      </c>
      <c r="C22" s="41" t="s">
        <v>18</v>
      </c>
      <c r="D22" s="41" t="s">
        <v>17</v>
      </c>
      <c r="E22" s="41" t="s">
        <v>16</v>
      </c>
      <c r="F22" s="41" t="s">
        <v>507</v>
      </c>
      <c r="G22" s="41" t="s">
        <v>499</v>
      </c>
    </row>
    <row r="23" spans="1:7" x14ac:dyDescent="0.25">
      <c r="A23" s="40" t="s">
        <v>565</v>
      </c>
      <c r="B23" s="43">
        <v>0.36461132562332449</v>
      </c>
      <c r="C23" s="43">
        <v>0.19220995916476918</v>
      </c>
      <c r="D23" s="43">
        <v>7.0641771545956841E-2</v>
      </c>
      <c r="E23" s="43">
        <v>4.3319627322783411E-2</v>
      </c>
      <c r="F23" s="43">
        <v>2.5898859771072952E-2</v>
      </c>
      <c r="G23" s="43">
        <v>0.12805654353978713</v>
      </c>
    </row>
    <row r="24" spans="1:7" x14ac:dyDescent="0.25">
      <c r="A24" s="42" t="s">
        <v>566</v>
      </c>
      <c r="B24" s="43">
        <v>0.35808378276138741</v>
      </c>
      <c r="C24" s="43">
        <v>0.33180061645249231</v>
      </c>
      <c r="D24" s="43">
        <v>0.19062629674421172</v>
      </c>
      <c r="E24" s="43">
        <v>9.9412895820804328E-2</v>
      </c>
      <c r="F24" s="43">
        <v>6.1794074276688468E-2</v>
      </c>
      <c r="G24" s="43">
        <v>0.22799684806353096</v>
      </c>
    </row>
    <row r="25" spans="1:7" x14ac:dyDescent="0.25">
      <c r="A25" s="42" t="s">
        <v>567</v>
      </c>
      <c r="B25" s="43">
        <v>0.21130224650835361</v>
      </c>
      <c r="C25" s="43">
        <v>0.30201523503093214</v>
      </c>
      <c r="D25" s="43">
        <v>0.20862025966958109</v>
      </c>
      <c r="E25" s="43">
        <v>0.14986349477309871</v>
      </c>
      <c r="F25" s="43">
        <v>0.10633386130174508</v>
      </c>
      <c r="G25" s="43">
        <v>0.22233297771987695</v>
      </c>
    </row>
    <row r="26" spans="1:7" x14ac:dyDescent="0.25">
      <c r="A26" s="42" t="s">
        <v>568</v>
      </c>
      <c r="B26" s="43">
        <v>6.0948250531547309E-2</v>
      </c>
      <c r="C26" s="43">
        <v>0.1453668231484373</v>
      </c>
      <c r="D26" s="43">
        <v>0.33663946513135129</v>
      </c>
      <c r="E26" s="43">
        <v>0.44419632462001374</v>
      </c>
      <c r="F26" s="43">
        <v>0.49599602003525661</v>
      </c>
      <c r="G26" s="43">
        <v>0.27792837966642081</v>
      </c>
    </row>
    <row r="27" spans="1:7" x14ac:dyDescent="0.25">
      <c r="A27" s="42" t="s">
        <v>569</v>
      </c>
      <c r="B27" s="43">
        <v>5.0543945753871678E-3</v>
      </c>
      <c r="C27" s="43">
        <v>2.860736620336898E-2</v>
      </c>
      <c r="D27" s="43">
        <v>0.19347220690889896</v>
      </c>
      <c r="E27" s="43">
        <v>0.26320765746329999</v>
      </c>
      <c r="F27" s="43">
        <v>0.30997718461523693</v>
      </c>
      <c r="G27" s="43">
        <v>0.14368525101038401</v>
      </c>
    </row>
    <row r="28" spans="1:7" x14ac:dyDescent="0.25">
      <c r="A28" s="40" t="s">
        <v>499</v>
      </c>
      <c r="B28" s="44">
        <v>1</v>
      </c>
      <c r="C28" s="44">
        <v>1</v>
      </c>
      <c r="D28" s="44">
        <v>1</v>
      </c>
      <c r="E28" s="44">
        <v>1.0000000000000002</v>
      </c>
      <c r="F28" s="44">
        <v>1</v>
      </c>
      <c r="G28" s="43">
        <v>1</v>
      </c>
    </row>
    <row r="35" spans="1:7" x14ac:dyDescent="0.25">
      <c r="B35" s="45"/>
      <c r="C35" s="45"/>
      <c r="D35" s="45"/>
      <c r="E35" s="45"/>
      <c r="F35" s="45"/>
      <c r="G35" s="45"/>
    </row>
    <row r="36" spans="1:7" x14ac:dyDescent="0.25">
      <c r="B36" s="45"/>
      <c r="C36" s="45"/>
      <c r="D36" s="45"/>
      <c r="E36" s="45"/>
      <c r="F36" s="45"/>
      <c r="G36" s="45"/>
    </row>
    <row r="37" spans="1:7" x14ac:dyDescent="0.25">
      <c r="A37" s="1" t="s">
        <v>509</v>
      </c>
    </row>
    <row r="38" spans="1:7" x14ac:dyDescent="0.25">
      <c r="B38" s="1" t="s">
        <v>2</v>
      </c>
      <c r="C38" s="1" t="s">
        <v>1</v>
      </c>
      <c r="D38" s="1" t="s">
        <v>3</v>
      </c>
      <c r="E38" s="1" t="s">
        <v>0</v>
      </c>
      <c r="F38" s="1"/>
      <c r="G38" s="1"/>
    </row>
    <row r="39" spans="1:7" x14ac:dyDescent="0.25">
      <c r="A39" s="1" t="s">
        <v>565</v>
      </c>
      <c r="B39" s="5">
        <f>B7/B23</f>
        <v>0.97494950506551858</v>
      </c>
      <c r="C39" s="5">
        <f t="shared" ref="C39:E39" si="0">C7/C23</f>
        <v>1.5388474638034093</v>
      </c>
      <c r="D39" s="5">
        <f t="shared" si="0"/>
        <v>3.0867340935289294</v>
      </c>
      <c r="E39" s="5">
        <f t="shared" si="0"/>
        <v>0.93234132528048352</v>
      </c>
      <c r="F39" s="11"/>
      <c r="G39" s="11"/>
    </row>
    <row r="40" spans="1:7" x14ac:dyDescent="0.25">
      <c r="A40" t="s">
        <v>566</v>
      </c>
      <c r="B40" s="5">
        <f t="shared" ref="B40:E40" si="1">B8/B24</f>
        <v>0.77043568988242361</v>
      </c>
      <c r="C40" s="5">
        <f t="shared" si="1"/>
        <v>0.83119543428834264</v>
      </c>
      <c r="D40" s="5">
        <f t="shared" si="1"/>
        <v>1.2030046757561259</v>
      </c>
      <c r="E40" s="5">
        <f t="shared" si="1"/>
        <v>0.75380715439008483</v>
      </c>
      <c r="F40" s="11"/>
      <c r="G40" s="11"/>
    </row>
    <row r="41" spans="1:7" x14ac:dyDescent="0.25">
      <c r="A41" t="s">
        <v>567</v>
      </c>
      <c r="B41" s="5">
        <f t="shared" ref="B41:E41" si="2">B9/B25</f>
        <v>0.95167553431244523</v>
      </c>
      <c r="C41" s="5">
        <f t="shared" si="2"/>
        <v>0.73341597389560531</v>
      </c>
      <c r="D41" s="5">
        <f t="shared" si="2"/>
        <v>1.0166619236849153</v>
      </c>
      <c r="E41" s="5">
        <f t="shared" si="2"/>
        <v>0.59338180139257923</v>
      </c>
      <c r="F41" s="11"/>
      <c r="G41" s="11"/>
    </row>
    <row r="42" spans="1:7" x14ac:dyDescent="0.25">
      <c r="A42" t="s">
        <v>568</v>
      </c>
      <c r="B42" s="5">
        <f t="shared" ref="B42:E42" si="3">B10/B26</f>
        <v>2.2770289980220899</v>
      </c>
      <c r="C42" s="5">
        <f t="shared" si="3"/>
        <v>1.0451789919446359</v>
      </c>
      <c r="D42" s="5">
        <f t="shared" si="3"/>
        <v>0.55116647954120646</v>
      </c>
      <c r="E42" s="5">
        <f t="shared" si="3"/>
        <v>0.9713745755351163</v>
      </c>
      <c r="F42" s="11"/>
      <c r="G42" s="11"/>
    </row>
    <row r="43" spans="1:7" x14ac:dyDescent="0.25">
      <c r="A43" t="s">
        <v>569</v>
      </c>
      <c r="B43" s="5">
        <f t="shared" ref="B43:E43" si="4">B11/B27</f>
        <v>5.6920229949142902</v>
      </c>
      <c r="C43" s="5">
        <f t="shared" si="4"/>
        <v>1.9222282306329153</v>
      </c>
      <c r="D43" s="5">
        <f t="shared" si="4"/>
        <v>0.8010589641075655</v>
      </c>
      <c r="E43" s="5">
        <f t="shared" si="4"/>
        <v>1.3839486505827767</v>
      </c>
      <c r="F43" s="11"/>
      <c r="G43" s="11"/>
    </row>
    <row r="45" spans="1:7" x14ac:dyDescent="0.25">
      <c r="B45" s="5"/>
      <c r="C45" s="5"/>
      <c r="D45" s="5"/>
      <c r="E45" s="5"/>
    </row>
    <row r="46" spans="1:7" x14ac:dyDescent="0.25">
      <c r="B46" s="5"/>
      <c r="C46" s="5"/>
      <c r="D46" s="5"/>
      <c r="E46" s="5"/>
    </row>
    <row r="47" spans="1:7" x14ac:dyDescent="0.25">
      <c r="B47" s="5"/>
      <c r="C47" s="5"/>
      <c r="D47" s="5"/>
      <c r="E47" s="5"/>
    </row>
    <row r="48" spans="1:7" x14ac:dyDescent="0.25">
      <c r="B48" s="5"/>
      <c r="C48" s="5"/>
      <c r="D48" s="5"/>
      <c r="E48" s="5"/>
    </row>
    <row r="49" spans="2:5" x14ac:dyDescent="0.25">
      <c r="B49" s="5"/>
      <c r="C49" s="5"/>
      <c r="D49" s="5"/>
      <c r="E49" s="5"/>
    </row>
    <row r="50" spans="2:5" x14ac:dyDescent="0.25">
      <c r="B50" s="5"/>
      <c r="C50" s="5"/>
      <c r="D50" s="5"/>
      <c r="E50" s="5"/>
    </row>
    <row r="51" spans="2:5" x14ac:dyDescent="0.25">
      <c r="B51" s="5"/>
      <c r="C51" s="5"/>
      <c r="D51" s="5"/>
      <c r="E51" s="5"/>
    </row>
    <row r="53" spans="2:5" x14ac:dyDescent="0.25">
      <c r="B53" s="5"/>
      <c r="C53" s="5"/>
      <c r="D53" s="5"/>
      <c r="E53" s="5"/>
    </row>
    <row r="54" spans="2:5" x14ac:dyDescent="0.25">
      <c r="B54" s="5"/>
      <c r="C54" s="5"/>
      <c r="D54" s="5"/>
      <c r="E54" s="5"/>
    </row>
    <row r="55" spans="2:5" x14ac:dyDescent="0.25">
      <c r="B55" s="5"/>
      <c r="C55" s="5"/>
      <c r="D55" s="5"/>
      <c r="E55" s="5"/>
    </row>
    <row r="56" spans="2:5" x14ac:dyDescent="0.25">
      <c r="B56" s="5"/>
      <c r="C56" s="5"/>
      <c r="D56" s="5"/>
      <c r="E56" s="5"/>
    </row>
    <row r="57" spans="2:5" x14ac:dyDescent="0.25">
      <c r="B57" s="5"/>
      <c r="C57" s="5"/>
      <c r="D57" s="5"/>
      <c r="E57" s="5"/>
    </row>
    <row r="58" spans="2:5" x14ac:dyDescent="0.25">
      <c r="B58" s="5"/>
      <c r="C58" s="5"/>
      <c r="D58" s="5"/>
      <c r="E58" s="5"/>
    </row>
    <row r="59" spans="2:5" x14ac:dyDescent="0.25">
      <c r="B59" s="5"/>
    </row>
    <row r="60" spans="2:5" x14ac:dyDescent="0.25">
      <c r="B60" s="5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104" spans="1:6" x14ac:dyDescent="0.25">
      <c r="B104" s="4"/>
      <c r="C104" s="4"/>
      <c r="D104" s="4"/>
      <c r="E104" s="4"/>
      <c r="F104" s="4"/>
    </row>
    <row r="105" spans="1:6" x14ac:dyDescent="0.25">
      <c r="B105" s="4"/>
      <c r="C105" s="4"/>
      <c r="D105" s="4"/>
      <c r="E105" s="4"/>
      <c r="F105" s="4"/>
    </row>
    <row r="106" spans="1:6" x14ac:dyDescent="0.25">
      <c r="B106" s="4"/>
      <c r="C106" s="4"/>
      <c r="D106" s="4"/>
      <c r="E106" s="4"/>
      <c r="F106" s="4"/>
    </row>
    <row r="107" spans="1:6" x14ac:dyDescent="0.25">
      <c r="B107" s="4"/>
      <c r="C107" s="4"/>
      <c r="D107" s="4"/>
      <c r="E107" s="4"/>
      <c r="F107" s="4"/>
    </row>
    <row r="108" spans="1:6" x14ac:dyDescent="0.25">
      <c r="A108" s="1"/>
      <c r="B108" s="4"/>
      <c r="C108" s="4"/>
      <c r="D108" s="4"/>
      <c r="E108" s="4"/>
      <c r="F108" s="4"/>
    </row>
    <row r="121" spans="1:7" x14ac:dyDescent="0.25">
      <c r="B121" s="10"/>
      <c r="C121" s="10"/>
      <c r="D121" s="10"/>
      <c r="E121" s="10"/>
      <c r="F121" s="10"/>
      <c r="G121" s="10"/>
    </row>
    <row r="122" spans="1:7" x14ac:dyDescent="0.25">
      <c r="A122" s="1"/>
      <c r="B122" s="3"/>
      <c r="C122" s="3"/>
      <c r="D122" s="3"/>
      <c r="E122" s="3"/>
      <c r="F122" s="3"/>
      <c r="G122" s="3"/>
    </row>
    <row r="123" spans="1:7" x14ac:dyDescent="0.25">
      <c r="B123" s="3"/>
      <c r="C123" s="3"/>
      <c r="D123" s="3"/>
      <c r="E123" s="3"/>
      <c r="F123" s="3"/>
      <c r="G123" s="3"/>
    </row>
    <row r="124" spans="1:7" x14ac:dyDescent="0.25">
      <c r="B124" s="3"/>
      <c r="C124" s="3"/>
      <c r="D124" s="3"/>
      <c r="E124" s="3"/>
      <c r="F124" s="3"/>
      <c r="G124" s="3"/>
    </row>
    <row r="125" spans="1:7" x14ac:dyDescent="0.25">
      <c r="B125" s="3"/>
      <c r="C125" s="3"/>
      <c r="D125" s="3"/>
      <c r="E125" s="3"/>
      <c r="F125" s="3"/>
      <c r="G125" s="3"/>
    </row>
    <row r="126" spans="1:7" x14ac:dyDescent="0.25">
      <c r="B126" s="3"/>
      <c r="C126" s="3"/>
      <c r="D126" s="3"/>
      <c r="E126" s="3"/>
      <c r="F126" s="3"/>
      <c r="G126" s="3"/>
    </row>
    <row r="127" spans="1:7" x14ac:dyDescent="0.25">
      <c r="A127" s="12"/>
      <c r="B127" s="3"/>
      <c r="C127" s="3"/>
      <c r="D127" s="3"/>
      <c r="E127" s="3"/>
      <c r="F127" s="3"/>
      <c r="G127" s="3"/>
    </row>
    <row r="129" spans="1:8" x14ac:dyDescent="0.25">
      <c r="A129" s="1"/>
    </row>
    <row r="130" spans="1:8" x14ac:dyDescent="0.25">
      <c r="A130" s="1"/>
      <c r="B130" s="1"/>
      <c r="C130" s="1"/>
      <c r="D130" s="1"/>
      <c r="E130" s="1"/>
      <c r="F130" s="1"/>
      <c r="G130" s="1"/>
    </row>
    <row r="131" spans="1:8" x14ac:dyDescent="0.25">
      <c r="A131" s="1"/>
      <c r="B131" s="1"/>
      <c r="C131" s="1"/>
      <c r="D131" s="1"/>
      <c r="E131" s="1"/>
      <c r="F131" s="1"/>
      <c r="G131" s="1"/>
    </row>
    <row r="132" spans="1:8" x14ac:dyDescent="0.25">
      <c r="A132" s="1"/>
      <c r="B132" s="4"/>
      <c r="C132" s="4"/>
      <c r="D132" s="4"/>
      <c r="E132" s="4"/>
      <c r="G132" s="4"/>
    </row>
    <row r="133" spans="1:8" x14ac:dyDescent="0.25">
      <c r="B133" s="4"/>
      <c r="C133" s="4"/>
      <c r="D133" s="4"/>
      <c r="E133" s="4"/>
      <c r="G133" s="4"/>
    </row>
    <row r="134" spans="1:8" x14ac:dyDescent="0.25">
      <c r="B134" s="4"/>
      <c r="C134" s="4"/>
      <c r="D134" s="4"/>
      <c r="E134" s="4"/>
      <c r="G134" s="4"/>
    </row>
    <row r="135" spans="1:8" x14ac:dyDescent="0.25">
      <c r="B135" s="4"/>
      <c r="C135" s="4"/>
      <c r="D135" s="4"/>
      <c r="E135" s="4"/>
      <c r="G135" s="4"/>
    </row>
    <row r="136" spans="1:8" x14ac:dyDescent="0.25">
      <c r="B136" s="4"/>
      <c r="C136" s="4"/>
      <c r="D136" s="4"/>
      <c r="E136" s="4"/>
      <c r="G136" s="4"/>
    </row>
    <row r="137" spans="1:8" x14ac:dyDescent="0.25">
      <c r="A137" s="1"/>
      <c r="B137" s="4"/>
      <c r="C137" s="4"/>
      <c r="D137" s="4"/>
      <c r="E137" s="4"/>
      <c r="F137" s="4"/>
      <c r="G137" s="4"/>
    </row>
    <row r="138" spans="1:8" x14ac:dyDescent="0.25">
      <c r="H138" s="1"/>
    </row>
    <row r="140" spans="1:8" x14ac:dyDescent="0.25">
      <c r="A140" s="1"/>
    </row>
    <row r="141" spans="1:8" x14ac:dyDescent="0.25">
      <c r="A141" s="1"/>
      <c r="B141" s="1"/>
      <c r="C141" s="1"/>
      <c r="D141" s="1"/>
      <c r="E141" s="1"/>
      <c r="F141" s="1"/>
      <c r="G141" s="1"/>
    </row>
    <row r="142" spans="1:8" x14ac:dyDescent="0.25">
      <c r="A142" s="1"/>
      <c r="B142" s="3"/>
      <c r="C142" s="3"/>
      <c r="D142" s="3"/>
      <c r="E142" s="3"/>
      <c r="F142" s="3"/>
      <c r="G142" s="3"/>
    </row>
    <row r="143" spans="1:8" x14ac:dyDescent="0.25">
      <c r="B143" s="3"/>
      <c r="C143" s="3"/>
      <c r="D143" s="3"/>
      <c r="E143" s="3"/>
      <c r="F143" s="3"/>
      <c r="G143" s="3"/>
    </row>
    <row r="144" spans="1:8" x14ac:dyDescent="0.25">
      <c r="B144" s="3"/>
      <c r="C144" s="3"/>
      <c r="D144" s="3"/>
      <c r="E144" s="3"/>
      <c r="F144" s="3"/>
      <c r="G144" s="3"/>
    </row>
    <row r="145" spans="1:14" x14ac:dyDescent="0.25">
      <c r="B145" s="3"/>
      <c r="C145" s="3"/>
      <c r="D145" s="3"/>
      <c r="E145" s="3"/>
      <c r="F145" s="3"/>
      <c r="G145" s="3"/>
    </row>
    <row r="146" spans="1:14" x14ac:dyDescent="0.25">
      <c r="B146" s="3"/>
      <c r="C146" s="3"/>
      <c r="D146" s="3"/>
      <c r="E146" s="3"/>
      <c r="F146" s="3"/>
      <c r="G146" s="3"/>
    </row>
    <row r="147" spans="1:14" x14ac:dyDescent="0.25">
      <c r="A147" s="1"/>
      <c r="B147" s="3"/>
      <c r="C147" s="3"/>
      <c r="D147" s="3"/>
      <c r="E147" s="3"/>
      <c r="F147" s="3"/>
      <c r="G147" s="3"/>
      <c r="I147" s="1"/>
      <c r="J147" s="1"/>
      <c r="K147" s="1"/>
      <c r="L147" s="1"/>
      <c r="M147" s="1"/>
      <c r="N147" s="1"/>
    </row>
    <row r="148" spans="1:14" x14ac:dyDescent="0.25">
      <c r="A148" s="1"/>
    </row>
    <row r="150" spans="1:14" x14ac:dyDescent="0.25">
      <c r="A150" s="23"/>
      <c r="B150" s="24"/>
      <c r="C150" s="24"/>
      <c r="D150" s="24"/>
      <c r="E150" s="24"/>
      <c r="F150" s="24"/>
      <c r="G150" s="24"/>
    </row>
    <row r="151" spans="1:14" x14ac:dyDescent="0.25">
      <c r="A151" s="24"/>
      <c r="B151" s="25"/>
      <c r="C151" s="25"/>
      <c r="D151" s="25"/>
      <c r="E151" s="25"/>
      <c r="F151" s="25"/>
      <c r="G151" s="25"/>
    </row>
    <row r="152" spans="1:14" x14ac:dyDescent="0.25">
      <c r="A152" s="23"/>
      <c r="B152" s="26"/>
      <c r="C152" s="26"/>
      <c r="D152" s="26"/>
      <c r="E152" s="26"/>
      <c r="F152" s="26"/>
      <c r="G152" s="26"/>
    </row>
    <row r="153" spans="1:14" x14ac:dyDescent="0.25">
      <c r="A153" s="24"/>
      <c r="B153" s="26"/>
      <c r="C153" s="26"/>
      <c r="D153" s="26"/>
      <c r="E153" s="26"/>
      <c r="F153" s="26"/>
      <c r="G153" s="26"/>
    </row>
    <row r="154" spans="1:14" x14ac:dyDescent="0.25">
      <c r="A154" s="24"/>
      <c r="B154" s="26"/>
      <c r="C154" s="26"/>
      <c r="D154" s="26"/>
      <c r="E154" s="26"/>
      <c r="F154" s="26"/>
      <c r="G154" s="26"/>
    </row>
    <row r="155" spans="1:14" x14ac:dyDescent="0.25">
      <c r="A155" s="24"/>
      <c r="B155" s="26"/>
      <c r="C155" s="26"/>
      <c r="D155" s="26"/>
      <c r="E155" s="26"/>
      <c r="F155" s="26"/>
      <c r="G155" s="26"/>
    </row>
    <row r="156" spans="1:14" x14ac:dyDescent="0.25">
      <c r="A156" s="24"/>
      <c r="B156" s="26"/>
      <c r="C156" s="26"/>
      <c r="D156" s="26"/>
      <c r="E156" s="26"/>
      <c r="F156" s="26"/>
      <c r="G156" s="26"/>
    </row>
    <row r="157" spans="1:14" x14ac:dyDescent="0.25">
      <c r="A157" s="27"/>
      <c r="B157" s="26"/>
      <c r="C157" s="26"/>
      <c r="D157" s="26"/>
      <c r="E157" s="26"/>
      <c r="F157" s="26"/>
      <c r="G157" s="26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85" zoomScaleNormal="85" workbookViewId="0">
      <selection activeCell="C7" sqref="C7"/>
    </sheetView>
  </sheetViews>
  <sheetFormatPr defaultColWidth="8.85546875" defaultRowHeight="15" x14ac:dyDescent="0.25"/>
  <cols>
    <col min="1" max="5" width="24.28515625" customWidth="1"/>
    <col min="6" max="6" width="24.28515625" style="5" customWidth="1"/>
    <col min="7" max="9" width="24.28515625" customWidth="1"/>
  </cols>
  <sheetData>
    <row r="1" spans="1:12" x14ac:dyDescent="0.25">
      <c r="A1" s="39" t="s">
        <v>600</v>
      </c>
    </row>
    <row r="2" spans="1:12" x14ac:dyDescent="0.25">
      <c r="A2" t="s">
        <v>599</v>
      </c>
    </row>
    <row r="3" spans="1:12" ht="15.75" thickBot="1" x14ac:dyDescent="0.3">
      <c r="A3" t="s">
        <v>592</v>
      </c>
    </row>
    <row r="4" spans="1:12" x14ac:dyDescent="0.25">
      <c r="A4" s="1"/>
      <c r="B4" s="1"/>
      <c r="C4" s="1"/>
      <c r="D4" s="1"/>
      <c r="E4" s="1"/>
      <c r="F4" s="53" t="s">
        <v>582</v>
      </c>
      <c r="G4" s="54"/>
      <c r="H4" s="55"/>
      <c r="I4" s="1"/>
      <c r="J4" s="1"/>
    </row>
    <row r="5" spans="1:12" ht="15.75" thickBot="1" x14ac:dyDescent="0.3">
      <c r="A5" s="1" t="s">
        <v>4</v>
      </c>
      <c r="B5" s="1" t="s">
        <v>601</v>
      </c>
      <c r="C5" s="1" t="s">
        <v>602</v>
      </c>
      <c r="D5" s="1" t="s">
        <v>603</v>
      </c>
      <c r="E5" s="1" t="s">
        <v>604</v>
      </c>
      <c r="F5" s="47" t="s">
        <v>581</v>
      </c>
      <c r="G5" s="48" t="s">
        <v>580</v>
      </c>
      <c r="H5" s="49" t="s">
        <v>579</v>
      </c>
      <c r="I5" s="1"/>
      <c r="J5" s="1"/>
      <c r="K5" s="22"/>
    </row>
    <row r="6" spans="1:12" x14ac:dyDescent="0.25">
      <c r="A6" s="35" t="s">
        <v>565</v>
      </c>
      <c r="B6" s="3">
        <v>0.12805654353978699</v>
      </c>
      <c r="C6" s="3">
        <v>0.33891700000000002</v>
      </c>
      <c r="D6" s="3">
        <v>0.32992307898083945</v>
      </c>
      <c r="E6" s="3">
        <v>0.30011797781013144</v>
      </c>
      <c r="F6" s="50">
        <v>2.6466199276626501</v>
      </c>
      <c r="G6" s="50">
        <v>2.57638594530964</v>
      </c>
      <c r="H6" s="50">
        <v>2.3436364086844592</v>
      </c>
      <c r="I6" s="1"/>
      <c r="J6" s="1"/>
      <c r="K6" s="5"/>
    </row>
    <row r="7" spans="1:12" x14ac:dyDescent="0.25">
      <c r="A7" s="35" t="s">
        <v>566</v>
      </c>
      <c r="B7" s="3">
        <v>0.22799684806353099</v>
      </c>
      <c r="C7" s="3">
        <v>0.27300099999999999</v>
      </c>
      <c r="D7" s="3">
        <v>0.32440935211733446</v>
      </c>
      <c r="E7" s="3">
        <v>0.34980002342821787</v>
      </c>
      <c r="F7" s="50">
        <v>1.1973893600666299</v>
      </c>
      <c r="G7" s="50">
        <v>1.4228677057278365</v>
      </c>
      <c r="H7" s="50">
        <v>1.5342318387258871</v>
      </c>
      <c r="I7" s="1"/>
      <c r="J7" s="1"/>
      <c r="K7" s="5"/>
    </row>
    <row r="8" spans="1:12" x14ac:dyDescent="0.25">
      <c r="A8" s="35" t="s">
        <v>567</v>
      </c>
      <c r="B8" s="3">
        <v>0.22233297771987701</v>
      </c>
      <c r="C8" s="3">
        <v>0.20422699999999999</v>
      </c>
      <c r="D8" s="3">
        <v>0.18674225014044224</v>
      </c>
      <c r="E8" s="3">
        <v>0.19860434760781126</v>
      </c>
      <c r="F8" s="50">
        <v>0.91856368809718725</v>
      </c>
      <c r="G8" s="50">
        <v>0.83992150897076356</v>
      </c>
      <c r="H8" s="50">
        <v>0.89327435652860254</v>
      </c>
      <c r="I8" s="1"/>
      <c r="J8" s="1"/>
      <c r="K8" s="5"/>
    </row>
    <row r="9" spans="1:12" x14ac:dyDescent="0.25">
      <c r="A9" s="35" t="s">
        <v>568</v>
      </c>
      <c r="B9" s="3">
        <v>0.27792837966642098</v>
      </c>
      <c r="C9" s="3">
        <v>0.14432400000000001</v>
      </c>
      <c r="D9" s="3">
        <v>0.12619546158691214</v>
      </c>
      <c r="E9" s="3">
        <v>0.12959151229144675</v>
      </c>
      <c r="F9" s="50">
        <v>0.51928486098908844</v>
      </c>
      <c r="G9" s="50">
        <v>0.45405748681864078</v>
      </c>
      <c r="H9" s="50">
        <v>0.46627664453333934</v>
      </c>
      <c r="I9" s="1"/>
      <c r="J9" s="1"/>
      <c r="K9" s="5"/>
    </row>
    <row r="10" spans="1:12" x14ac:dyDescent="0.25">
      <c r="A10" s="35" t="s">
        <v>569</v>
      </c>
      <c r="B10" s="3">
        <v>0.14368525101038401</v>
      </c>
      <c r="C10" s="3">
        <v>3.9528000000000001E-2</v>
      </c>
      <c r="D10" s="3">
        <v>3.272985717447182E-2</v>
      </c>
      <c r="E10" s="3">
        <v>2.1886138862392657E-2</v>
      </c>
      <c r="F10" s="50">
        <v>0.27510130456704529</v>
      </c>
      <c r="G10" s="50">
        <v>0.22778856524464339</v>
      </c>
      <c r="H10" s="50">
        <v>0.1523200099418065</v>
      </c>
      <c r="I10" s="1"/>
      <c r="J10" s="1"/>
      <c r="K10" s="5"/>
    </row>
    <row r="11" spans="1:12" x14ac:dyDescent="0.25">
      <c r="A11" s="1"/>
      <c r="B11" s="46">
        <f>SUM(B6:B10)</f>
        <v>0.99999999999999989</v>
      </c>
      <c r="C11" s="46">
        <f t="shared" ref="C11:E11" si="0">SUM(C6:C10)</f>
        <v>0.99999699999999991</v>
      </c>
      <c r="D11" s="46">
        <f t="shared" si="0"/>
        <v>1.0000000000000002</v>
      </c>
      <c r="E11" s="46">
        <f t="shared" si="0"/>
        <v>1</v>
      </c>
      <c r="F11" s="1"/>
      <c r="G11" s="1"/>
      <c r="H11" s="1"/>
      <c r="I11" s="1"/>
      <c r="J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5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B18" s="4"/>
      <c r="C18" s="4"/>
      <c r="F18" s="3"/>
      <c r="G18" s="1"/>
      <c r="H18" s="1"/>
      <c r="I18" s="1"/>
    </row>
    <row r="19" spans="1:11" x14ac:dyDescent="0.25">
      <c r="B19" s="4"/>
      <c r="C19" s="4"/>
      <c r="D19" s="4"/>
      <c r="F19" s="3"/>
      <c r="G19" s="1"/>
      <c r="H19" s="1"/>
      <c r="I19" s="1"/>
    </row>
    <row r="20" spans="1:11" x14ac:dyDescent="0.25">
      <c r="E20" s="5"/>
      <c r="F20"/>
      <c r="G20" s="1"/>
    </row>
    <row r="21" spans="1:11" x14ac:dyDescent="0.25">
      <c r="E21" s="5"/>
      <c r="F21"/>
      <c r="G21" s="1"/>
    </row>
    <row r="22" spans="1:11" x14ac:dyDescent="0.25">
      <c r="E22" s="5"/>
      <c r="F22"/>
      <c r="G22" s="1"/>
    </row>
    <row r="23" spans="1:11" x14ac:dyDescent="0.25">
      <c r="E23" s="5"/>
      <c r="F23"/>
      <c r="G23" s="1"/>
    </row>
    <row r="24" spans="1:11" x14ac:dyDescent="0.25">
      <c r="G24" s="1"/>
    </row>
    <row r="25" spans="1:11" x14ac:dyDescent="0.25">
      <c r="G25" s="1"/>
    </row>
    <row r="26" spans="1:11" x14ac:dyDescent="0.25">
      <c r="G26" s="1"/>
    </row>
  </sheetData>
  <mergeCells count="1">
    <mergeCell ref="F4:H4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="85" zoomScaleNormal="85" workbookViewId="0">
      <selection sqref="A1:A4"/>
    </sheetView>
  </sheetViews>
  <sheetFormatPr defaultColWidth="8.85546875" defaultRowHeight="15" x14ac:dyDescent="0.25"/>
  <cols>
    <col min="1" max="1" width="22" customWidth="1"/>
    <col min="2" max="5" width="15.140625" customWidth="1"/>
    <col min="6" max="6" width="20.7109375" customWidth="1"/>
  </cols>
  <sheetData>
    <row r="1" spans="1:6" x14ac:dyDescent="0.25">
      <c r="A1" s="39" t="s">
        <v>600</v>
      </c>
    </row>
    <row r="2" spans="1:6" x14ac:dyDescent="0.25">
      <c r="A2" t="s">
        <v>599</v>
      </c>
    </row>
    <row r="3" spans="1:6" x14ac:dyDescent="0.25">
      <c r="A3" t="s">
        <v>592</v>
      </c>
    </row>
    <row r="6" spans="1:6" x14ac:dyDescent="0.25">
      <c r="A6" s="1"/>
    </row>
    <row r="7" spans="1:6" x14ac:dyDescent="0.25">
      <c r="A7" s="1" t="s">
        <v>605</v>
      </c>
    </row>
    <row r="8" spans="1:6" x14ac:dyDescent="0.25">
      <c r="A8" s="1" t="s">
        <v>7</v>
      </c>
      <c r="B8" s="1" t="s">
        <v>8</v>
      </c>
      <c r="C8" s="1" t="s">
        <v>14</v>
      </c>
      <c r="D8" s="1" t="s">
        <v>12</v>
      </c>
      <c r="E8" s="1" t="s">
        <v>13</v>
      </c>
      <c r="F8" s="1" t="s">
        <v>574</v>
      </c>
    </row>
    <row r="9" spans="1:6" x14ac:dyDescent="0.25">
      <c r="A9" s="1" t="s">
        <v>565</v>
      </c>
      <c r="B9" t="s">
        <v>8</v>
      </c>
      <c r="C9">
        <v>142248.103860028</v>
      </c>
      <c r="D9">
        <v>300995.62092352001</v>
      </c>
      <c r="E9">
        <v>0.47259099999999998</v>
      </c>
      <c r="F9">
        <f>E9/E$14</f>
        <v>1.0539644917357662</v>
      </c>
    </row>
    <row r="10" spans="1:6" x14ac:dyDescent="0.25">
      <c r="A10" t="s">
        <v>566</v>
      </c>
      <c r="B10" t="s">
        <v>8</v>
      </c>
      <c r="C10">
        <v>107446.006421356</v>
      </c>
      <c r="D10">
        <v>242454.851659451</v>
      </c>
      <c r="E10">
        <v>0.443158</v>
      </c>
      <c r="F10">
        <f t="shared" ref="F10:F14" si="0">E10/E$14</f>
        <v>0.9883235106649062</v>
      </c>
    </row>
    <row r="11" spans="1:6" x14ac:dyDescent="0.25">
      <c r="A11" t="s">
        <v>567</v>
      </c>
      <c r="B11" t="s">
        <v>8</v>
      </c>
      <c r="C11">
        <v>73452.419480519296</v>
      </c>
      <c r="D11">
        <v>181376.026623376</v>
      </c>
      <c r="E11">
        <v>0.40497300000000003</v>
      </c>
      <c r="F11">
        <f>E11/E$14</f>
        <v>0.90316396654127662</v>
      </c>
    </row>
    <row r="12" spans="1:6" x14ac:dyDescent="0.25">
      <c r="A12" t="s">
        <v>568</v>
      </c>
      <c r="B12" t="s">
        <v>8</v>
      </c>
      <c r="C12">
        <v>57293.586904761702</v>
      </c>
      <c r="D12">
        <v>128175.788888888</v>
      </c>
      <c r="E12">
        <v>0.446992</v>
      </c>
      <c r="F12">
        <f t="shared" si="0"/>
        <v>0.99687403291631371</v>
      </c>
    </row>
    <row r="13" spans="1:6" x14ac:dyDescent="0.25">
      <c r="A13" t="s">
        <v>569</v>
      </c>
      <c r="B13" t="s">
        <v>8</v>
      </c>
      <c r="C13">
        <v>17781.883333333299</v>
      </c>
      <c r="D13">
        <v>35105.711904761803</v>
      </c>
      <c r="E13">
        <v>0.50652299999999995</v>
      </c>
      <c r="F13">
        <f t="shared" si="0"/>
        <v>1.1296390668622032</v>
      </c>
    </row>
    <row r="14" spans="1:6" x14ac:dyDescent="0.25">
      <c r="C14">
        <f>SUM(C9:C13)</f>
        <v>398221.99999999825</v>
      </c>
      <c r="D14">
        <f t="shared" ref="D14" si="1">SUM(D9:D13)</f>
        <v>888107.99999999674</v>
      </c>
      <c r="E14">
        <f>C14/D14</f>
        <v>0.44839366383367757</v>
      </c>
      <c r="F14">
        <f t="shared" si="0"/>
        <v>1</v>
      </c>
    </row>
    <row r="21" spans="1:6" x14ac:dyDescent="0.25">
      <c r="A21" s="1"/>
      <c r="B21" s="1"/>
      <c r="C21" s="1"/>
      <c r="D21" s="1"/>
    </row>
    <row r="22" spans="1:6" x14ac:dyDescent="0.25">
      <c r="D22" s="3"/>
    </row>
    <row r="23" spans="1:6" x14ac:dyDescent="0.25">
      <c r="A23" s="1" t="s">
        <v>606</v>
      </c>
      <c r="D23" s="3"/>
    </row>
    <row r="24" spans="1:6" x14ac:dyDescent="0.25">
      <c r="A24" s="1" t="s">
        <v>7</v>
      </c>
      <c r="B24" s="1" t="s">
        <v>10</v>
      </c>
      <c r="C24" s="7" t="s">
        <v>510</v>
      </c>
      <c r="D24" s="1" t="s">
        <v>511</v>
      </c>
      <c r="E24" s="1"/>
      <c r="F24" s="1"/>
    </row>
    <row r="25" spans="1:6" x14ac:dyDescent="0.25">
      <c r="A25" s="1" t="s">
        <v>565</v>
      </c>
      <c r="B25">
        <v>300987.62092352001</v>
      </c>
      <c r="C25">
        <v>1.12399585919898</v>
      </c>
      <c r="D25" s="3">
        <v>0.117863546335015</v>
      </c>
      <c r="F25" s="21"/>
    </row>
    <row r="26" spans="1:6" x14ac:dyDescent="0.25">
      <c r="A26" t="s">
        <v>566</v>
      </c>
      <c r="B26">
        <v>242452.851659451</v>
      </c>
      <c r="C26">
        <v>1.0937733686230899</v>
      </c>
      <c r="D26" s="3">
        <v>0.112928868045427</v>
      </c>
      <c r="F26" s="21"/>
    </row>
    <row r="27" spans="1:6" x14ac:dyDescent="0.25">
      <c r="A27" t="s">
        <v>567</v>
      </c>
      <c r="B27">
        <v>181375.026623376</v>
      </c>
      <c r="C27">
        <v>1.02409522653589</v>
      </c>
      <c r="D27" s="3">
        <v>0.101269817708086</v>
      </c>
      <c r="F27" s="21"/>
    </row>
    <row r="28" spans="1:6" x14ac:dyDescent="0.25">
      <c r="A28" t="s">
        <v>568</v>
      </c>
      <c r="B28">
        <v>128172.288888888</v>
      </c>
      <c r="C28">
        <v>1.0279841715515801</v>
      </c>
      <c r="D28" s="3">
        <v>0.104240512159069</v>
      </c>
      <c r="F28" s="21"/>
    </row>
    <row r="29" spans="1:6" x14ac:dyDescent="0.25">
      <c r="A29" t="s">
        <v>569</v>
      </c>
      <c r="B29">
        <v>35104.211904761803</v>
      </c>
      <c r="C29">
        <v>0.84940104333368305</v>
      </c>
      <c r="D29" s="3">
        <v>8.3993650451717194E-2</v>
      </c>
      <c r="F29" s="21"/>
    </row>
    <row r="31" spans="1:6" x14ac:dyDescent="0.25">
      <c r="D31" s="5"/>
    </row>
    <row r="32" spans="1:6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activeCell="C22" sqref="C22"/>
    </sheetView>
  </sheetViews>
  <sheetFormatPr defaultColWidth="8.85546875" defaultRowHeight="15" x14ac:dyDescent="0.25"/>
  <cols>
    <col min="1" max="1" width="12.42578125" customWidth="1"/>
    <col min="2" max="6" width="17.28515625" customWidth="1"/>
    <col min="7" max="7" width="11.85546875" bestFit="1" customWidth="1"/>
    <col min="11" max="11" width="13.140625" customWidth="1"/>
    <col min="12" max="12" width="16.28515625" customWidth="1"/>
    <col min="13" max="13" width="12" customWidth="1"/>
    <col min="14" max="15" width="20.42578125" customWidth="1"/>
    <col min="16" max="16" width="12" customWidth="1"/>
    <col min="17" max="17" width="12" bestFit="1" customWidth="1"/>
    <col min="24" max="24" width="7.28515625" customWidth="1"/>
    <col min="25" max="25" width="14" customWidth="1"/>
    <col min="26" max="26" width="9.7109375" customWidth="1"/>
    <col min="27" max="27" width="10.42578125" customWidth="1"/>
    <col min="28" max="28" width="9.140625" customWidth="1"/>
    <col min="29" max="30" width="12" customWidth="1"/>
    <col min="31" max="31" width="13.7109375" bestFit="1" customWidth="1"/>
    <col min="32" max="32" width="24.42578125" bestFit="1" customWidth="1"/>
    <col min="33" max="33" width="20.42578125" bestFit="1" customWidth="1"/>
    <col min="34" max="34" width="24.42578125" bestFit="1" customWidth="1"/>
    <col min="35" max="35" width="18.7109375" bestFit="1" customWidth="1"/>
    <col min="36" max="36" width="29.42578125" bestFit="1" customWidth="1"/>
  </cols>
  <sheetData>
    <row r="1" spans="1:7" x14ac:dyDescent="0.25">
      <c r="A1" s="39" t="s">
        <v>607</v>
      </c>
    </row>
    <row r="2" spans="1:7" x14ac:dyDescent="0.25">
      <c r="A2" t="s">
        <v>599</v>
      </c>
    </row>
    <row r="3" spans="1:7" x14ac:dyDescent="0.25">
      <c r="A3" t="s">
        <v>592</v>
      </c>
    </row>
    <row r="7" spans="1:7" x14ac:dyDescent="0.25">
      <c r="A7" s="1" t="s">
        <v>608</v>
      </c>
    </row>
    <row r="8" spans="1:7" x14ac:dyDescent="0.25">
      <c r="A8" s="13" t="s">
        <v>500</v>
      </c>
      <c r="B8" s="13" t="s">
        <v>15</v>
      </c>
      <c r="C8" s="13" t="s">
        <v>18</v>
      </c>
      <c r="D8" s="13" t="s">
        <v>17</v>
      </c>
      <c r="E8" s="13" t="s">
        <v>16</v>
      </c>
      <c r="F8" s="13" t="s">
        <v>507</v>
      </c>
    </row>
    <row r="9" spans="1:7" x14ac:dyDescent="0.25">
      <c r="A9" t="s">
        <v>565</v>
      </c>
      <c r="B9" s="3">
        <v>0.47992732992910986</v>
      </c>
      <c r="C9" s="3">
        <v>0.22394623181145443</v>
      </c>
      <c r="D9" s="3">
        <v>0.17011326844276756</v>
      </c>
      <c r="E9" s="3">
        <v>8.3179300057058786E-2</v>
      </c>
      <c r="F9" s="3" t="e">
        <v>#DIV/0!</v>
      </c>
    </row>
    <row r="10" spans="1:7" x14ac:dyDescent="0.25">
      <c r="A10" t="s">
        <v>566</v>
      </c>
      <c r="B10" s="3">
        <v>0.45279375854935139</v>
      </c>
      <c r="C10" s="3">
        <v>0.2139139876091497</v>
      </c>
      <c r="D10" s="3">
        <v>0.15822930271116056</v>
      </c>
      <c r="E10" s="3">
        <v>7.5800644134181791E-2</v>
      </c>
      <c r="F10" s="3" t="e">
        <v>#DIV/0!</v>
      </c>
    </row>
    <row r="11" spans="1:7" x14ac:dyDescent="0.25">
      <c r="A11" t="s">
        <v>567</v>
      </c>
      <c r="B11" s="3">
        <v>0.414045023869341</v>
      </c>
      <c r="C11" s="3">
        <v>0.20995139915237979</v>
      </c>
      <c r="D11" s="3">
        <v>0.15783800755020783</v>
      </c>
      <c r="E11" s="3">
        <v>7.2086156500869927E-2</v>
      </c>
      <c r="F11" s="3" t="e">
        <v>#DIV/0!</v>
      </c>
    </row>
    <row r="12" spans="1:7" x14ac:dyDescent="0.25">
      <c r="A12" t="s">
        <v>568</v>
      </c>
      <c r="B12" s="3">
        <v>0.45748504645797677</v>
      </c>
      <c r="C12" s="3">
        <v>0.2320072119560895</v>
      </c>
      <c r="D12" s="3">
        <v>0.13209419541064887</v>
      </c>
      <c r="E12" s="3">
        <v>0.22266648299094502</v>
      </c>
      <c r="F12" s="3" t="e">
        <v>#DIV/0!</v>
      </c>
    </row>
    <row r="13" spans="1:7" x14ac:dyDescent="0.25">
      <c r="A13" t="s">
        <v>569</v>
      </c>
      <c r="B13" s="3">
        <v>0.50784489508787911</v>
      </c>
      <c r="C13" s="3">
        <v>0.2848292054815641</v>
      </c>
      <c r="D13" s="3">
        <v>0.25183642138356938</v>
      </c>
      <c r="E13" s="3">
        <v>0.39871640769847511</v>
      </c>
      <c r="F13" s="3">
        <v>1</v>
      </c>
    </row>
    <row r="16" spans="1:7" x14ac:dyDescent="0.25">
      <c r="G16" s="10"/>
    </row>
    <row r="18" spans="1:6" x14ac:dyDescent="0.25">
      <c r="A18" s="8"/>
    </row>
    <row r="19" spans="1:6" x14ac:dyDescent="0.25">
      <c r="A19" s="13"/>
      <c r="B19" s="13"/>
      <c r="C19" s="13"/>
      <c r="D19" s="13"/>
      <c r="E19" s="13"/>
      <c r="F19" s="14"/>
    </row>
    <row r="20" spans="1:6" x14ac:dyDescent="0.25">
      <c r="B20" s="9"/>
      <c r="C20" s="9"/>
      <c r="D20" s="9"/>
      <c r="E20" s="9"/>
    </row>
    <row r="21" spans="1:6" x14ac:dyDescent="0.25">
      <c r="B21" s="9"/>
      <c r="C21" s="9"/>
      <c r="D21" s="9"/>
      <c r="E21" s="9"/>
    </row>
    <row r="22" spans="1:6" x14ac:dyDescent="0.25">
      <c r="B22" s="9"/>
      <c r="C22" s="9"/>
      <c r="D22" s="9"/>
      <c r="E22" s="9"/>
    </row>
    <row r="23" spans="1:6" x14ac:dyDescent="0.25">
      <c r="B23" s="9"/>
      <c r="C23" s="9"/>
      <c r="D23" s="9"/>
      <c r="E23" s="9"/>
    </row>
    <row r="24" spans="1:6" x14ac:dyDescent="0.25">
      <c r="B24" s="9"/>
      <c r="C24" s="9"/>
      <c r="D24" s="9"/>
      <c r="E24" s="9"/>
    </row>
    <row r="26" spans="1:6" x14ac:dyDescent="0.25">
      <c r="A26" s="1" t="s">
        <v>609</v>
      </c>
    </row>
    <row r="27" spans="1:6" x14ac:dyDescent="0.25">
      <c r="A27" s="1" t="s">
        <v>500</v>
      </c>
      <c r="B27" s="1" t="s">
        <v>15</v>
      </c>
      <c r="C27" s="1" t="s">
        <v>18</v>
      </c>
      <c r="D27" s="1" t="s">
        <v>17</v>
      </c>
      <c r="E27" s="1" t="s">
        <v>16</v>
      </c>
      <c r="F27" s="1" t="s">
        <v>5</v>
      </c>
    </row>
    <row r="28" spans="1:6" x14ac:dyDescent="0.25">
      <c r="A28" t="s">
        <v>565</v>
      </c>
      <c r="B28" s="3">
        <v>0.12768329411635601</v>
      </c>
      <c r="C28" s="3">
        <v>6.9962803311166402E-2</v>
      </c>
      <c r="D28" s="3">
        <v>4.6860477186419003E-2</v>
      </c>
      <c r="E28" s="3">
        <v>1.14100959971941E-2</v>
      </c>
      <c r="F28" s="9"/>
    </row>
    <row r="29" spans="1:6" x14ac:dyDescent="0.25">
      <c r="A29" t="s">
        <v>566</v>
      </c>
      <c r="B29" s="3">
        <v>0.126355172246811</v>
      </c>
      <c r="C29" s="3">
        <v>5.6888609350646401E-2</v>
      </c>
      <c r="D29" s="3">
        <v>4.3307448135610202E-2</v>
      </c>
      <c r="E29" s="3">
        <v>2.3748248989141001E-2</v>
      </c>
      <c r="F29" s="9"/>
    </row>
    <row r="30" spans="1:6" x14ac:dyDescent="0.25">
      <c r="A30" t="s">
        <v>567</v>
      </c>
      <c r="B30" s="3">
        <v>0.116308909215679</v>
      </c>
      <c r="C30" s="3">
        <v>5.5953691985125599E-2</v>
      </c>
      <c r="D30" s="3">
        <v>3.6320961427532598E-2</v>
      </c>
      <c r="E30" s="3">
        <v>3.1164108097172499E-2</v>
      </c>
      <c r="F30" s="9"/>
    </row>
    <row r="31" spans="1:6" x14ac:dyDescent="0.25">
      <c r="A31" t="s">
        <v>568</v>
      </c>
      <c r="B31" s="3">
        <v>0.12378787367916699</v>
      </c>
      <c r="C31" s="3">
        <v>4.5105753714874498E-2</v>
      </c>
      <c r="D31" s="3">
        <v>2.30984135250068E-2</v>
      </c>
      <c r="E31" s="3">
        <v>3.3672538611637097E-2</v>
      </c>
      <c r="F31" s="9"/>
    </row>
    <row r="32" spans="1:6" x14ac:dyDescent="0.25">
      <c r="A32" t="s">
        <v>569</v>
      </c>
      <c r="B32" s="3">
        <v>0.140267036168406</v>
      </c>
      <c r="C32" s="3">
        <v>3.9928017229021603E-2</v>
      </c>
      <c r="D32" s="3">
        <v>3.2959853744175698E-2</v>
      </c>
      <c r="E32" s="3">
        <v>5.1543306883918602E-2</v>
      </c>
      <c r="F32" s="9"/>
    </row>
    <row r="34" spans="1:7" x14ac:dyDescent="0.25">
      <c r="A34" s="1"/>
    </row>
    <row r="35" spans="1:7" x14ac:dyDescent="0.25">
      <c r="A35" s="1"/>
    </row>
    <row r="36" spans="1:7" x14ac:dyDescent="0.25">
      <c r="A36" s="1"/>
      <c r="B36" s="1"/>
      <c r="C36" s="1"/>
      <c r="D36" s="1"/>
      <c r="E36" s="1"/>
      <c r="F36" s="1"/>
    </row>
    <row r="37" spans="1:7" x14ac:dyDescent="0.25">
      <c r="B37" s="3"/>
      <c r="C37" s="3"/>
      <c r="D37" s="3"/>
      <c r="E37" s="3"/>
      <c r="F37" s="3"/>
    </row>
    <row r="38" spans="1:7" x14ac:dyDescent="0.25">
      <c r="B38" s="3"/>
      <c r="C38" s="3"/>
      <c r="D38" s="3"/>
      <c r="E38" s="3"/>
      <c r="F38" s="3"/>
    </row>
    <row r="39" spans="1:7" x14ac:dyDescent="0.25">
      <c r="B39" s="3"/>
      <c r="C39" s="3"/>
      <c r="D39" s="3"/>
      <c r="E39" s="3"/>
      <c r="F39" s="3"/>
    </row>
    <row r="40" spans="1:7" x14ac:dyDescent="0.25">
      <c r="B40" s="3"/>
      <c r="C40" s="3"/>
      <c r="D40" s="3"/>
      <c r="E40" s="3"/>
      <c r="F40" s="3"/>
    </row>
    <row r="41" spans="1:7" x14ac:dyDescent="0.25">
      <c r="B41" s="3"/>
      <c r="C41" s="3"/>
      <c r="D41" s="3"/>
      <c r="E41" s="3"/>
      <c r="F41" s="3"/>
    </row>
    <row r="43" spans="1:7" x14ac:dyDescent="0.25">
      <c r="G43" s="1"/>
    </row>
    <row r="44" spans="1:7" x14ac:dyDescent="0.25">
      <c r="G44" s="1"/>
    </row>
  </sheetData>
  <sortState ref="K2:N11">
    <sortCondition ref="M2:M11"/>
  </sortState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workbookViewId="0">
      <selection activeCell="H25" sqref="H25"/>
    </sheetView>
  </sheetViews>
  <sheetFormatPr defaultRowHeight="15" x14ac:dyDescent="0.25"/>
  <cols>
    <col min="1" max="1" width="17.5703125" customWidth="1"/>
    <col min="2" max="2" width="36.85546875" customWidth="1"/>
    <col min="3" max="3" width="22.28515625" customWidth="1"/>
    <col min="4" max="4" width="37.85546875" customWidth="1"/>
    <col min="6" max="6" width="13.5703125" customWidth="1"/>
  </cols>
  <sheetData>
    <row r="1" spans="1:6" x14ac:dyDescent="0.25">
      <c r="A1" s="39" t="s">
        <v>600</v>
      </c>
    </row>
    <row r="2" spans="1:6" x14ac:dyDescent="0.25">
      <c r="A2" t="s">
        <v>599</v>
      </c>
    </row>
    <row r="5" spans="1:6" x14ac:dyDescent="0.25">
      <c r="A5" s="1" t="s">
        <v>616</v>
      </c>
      <c r="B5" s="1" t="s">
        <v>610</v>
      </c>
      <c r="C5" s="1" t="s">
        <v>611</v>
      </c>
      <c r="E5" s="1"/>
      <c r="F5" s="1"/>
    </row>
    <row r="6" spans="1:6" x14ac:dyDescent="0.25">
      <c r="A6" s="1" t="s">
        <v>615</v>
      </c>
      <c r="B6" s="2">
        <v>6989266</v>
      </c>
      <c r="C6" s="56">
        <v>1</v>
      </c>
      <c r="E6" s="1"/>
      <c r="F6" s="3"/>
    </row>
    <row r="7" spans="1:6" x14ac:dyDescent="0.25">
      <c r="A7" s="1" t="s">
        <v>612</v>
      </c>
      <c r="B7" s="2">
        <v>3001258</v>
      </c>
      <c r="C7" s="56">
        <f t="shared" ref="C7:C9" si="0">B7/$B$6</f>
        <v>0.42940961182476101</v>
      </c>
      <c r="E7" s="1"/>
      <c r="F7" s="3"/>
    </row>
    <row r="8" spans="1:6" x14ac:dyDescent="0.25">
      <c r="A8" s="1" t="s">
        <v>613</v>
      </c>
      <c r="B8" s="2">
        <v>1553707</v>
      </c>
      <c r="C8" s="56">
        <f t="shared" si="0"/>
        <v>0.22229902252969053</v>
      </c>
    </row>
    <row r="9" spans="1:6" x14ac:dyDescent="0.25">
      <c r="A9" s="1" t="s">
        <v>614</v>
      </c>
      <c r="B9" s="2">
        <v>904320</v>
      </c>
      <c r="C9" s="56">
        <f t="shared" si="0"/>
        <v>0.12938697711605196</v>
      </c>
    </row>
    <row r="10" spans="1:6" x14ac:dyDescent="0.25">
      <c r="B10" s="3"/>
    </row>
    <row r="13" spans="1:6" x14ac:dyDescent="0.25">
      <c r="A13" s="1" t="s">
        <v>617</v>
      </c>
      <c r="B13" t="s">
        <v>619</v>
      </c>
    </row>
    <row r="14" spans="1:6" x14ac:dyDescent="0.25">
      <c r="A14" s="1" t="s">
        <v>618</v>
      </c>
      <c r="B14" t="s">
        <v>620</v>
      </c>
    </row>
    <row r="15" spans="1:6" x14ac:dyDescent="0.25">
      <c r="A15" s="1" t="s">
        <v>621</v>
      </c>
      <c r="B15" t="s">
        <v>622</v>
      </c>
    </row>
    <row r="16" spans="1:6" x14ac:dyDescent="0.25">
      <c r="A16" s="1" t="s">
        <v>614</v>
      </c>
      <c r="B16" t="s">
        <v>623</v>
      </c>
    </row>
    <row r="20" spans="1:1" x14ac:dyDescent="0.25">
      <c r="A20" s="1" t="s">
        <v>708</v>
      </c>
    </row>
    <row r="21" spans="1:1" x14ac:dyDescent="0.25">
      <c r="A21" t="s">
        <v>624</v>
      </c>
    </row>
    <row r="22" spans="1:1" x14ac:dyDescent="0.25">
      <c r="A22" t="s">
        <v>625</v>
      </c>
    </row>
    <row r="23" spans="1:1" x14ac:dyDescent="0.25">
      <c r="A23" t="s">
        <v>626</v>
      </c>
    </row>
    <row r="24" spans="1:1" x14ac:dyDescent="0.25">
      <c r="A24" t="s">
        <v>627</v>
      </c>
    </row>
    <row r="25" spans="1:1" x14ac:dyDescent="0.25">
      <c r="A25" t="s">
        <v>628</v>
      </c>
    </row>
    <row r="26" spans="1:1" x14ac:dyDescent="0.25">
      <c r="A26" t="s">
        <v>629</v>
      </c>
    </row>
    <row r="27" spans="1:1" x14ac:dyDescent="0.25">
      <c r="A27" t="s">
        <v>630</v>
      </c>
    </row>
    <row r="28" spans="1:1" x14ac:dyDescent="0.25">
      <c r="A28" t="s">
        <v>631</v>
      </c>
    </row>
    <row r="29" spans="1:1" x14ac:dyDescent="0.25">
      <c r="A29" t="s">
        <v>632</v>
      </c>
    </row>
    <row r="30" spans="1:1" x14ac:dyDescent="0.25">
      <c r="A30" t="s">
        <v>633</v>
      </c>
    </row>
    <row r="31" spans="1:1" x14ac:dyDescent="0.25">
      <c r="A31" t="s">
        <v>634</v>
      </c>
    </row>
    <row r="32" spans="1:1" x14ac:dyDescent="0.25">
      <c r="A32" t="s">
        <v>635</v>
      </c>
    </row>
    <row r="33" spans="1:1" x14ac:dyDescent="0.25">
      <c r="A33" t="s">
        <v>636</v>
      </c>
    </row>
    <row r="34" spans="1:1" x14ac:dyDescent="0.25">
      <c r="A34" t="s">
        <v>637</v>
      </c>
    </row>
    <row r="35" spans="1:1" x14ac:dyDescent="0.25">
      <c r="A35" t="s">
        <v>638</v>
      </c>
    </row>
    <row r="36" spans="1:1" x14ac:dyDescent="0.25">
      <c r="A36" t="s">
        <v>639</v>
      </c>
    </row>
    <row r="37" spans="1:1" x14ac:dyDescent="0.25">
      <c r="A37" t="s">
        <v>640</v>
      </c>
    </row>
    <row r="38" spans="1:1" x14ac:dyDescent="0.25">
      <c r="A38" t="s">
        <v>641</v>
      </c>
    </row>
    <row r="39" spans="1:1" x14ac:dyDescent="0.25">
      <c r="A39" t="s">
        <v>642</v>
      </c>
    </row>
    <row r="40" spans="1:1" x14ac:dyDescent="0.25">
      <c r="A40" t="s">
        <v>643</v>
      </c>
    </row>
    <row r="41" spans="1:1" x14ac:dyDescent="0.25">
      <c r="A41" t="s">
        <v>644</v>
      </c>
    </row>
    <row r="42" spans="1:1" x14ac:dyDescent="0.25">
      <c r="A42" t="s">
        <v>645</v>
      </c>
    </row>
    <row r="43" spans="1:1" x14ac:dyDescent="0.25">
      <c r="A43" t="s">
        <v>646</v>
      </c>
    </row>
    <row r="44" spans="1:1" x14ac:dyDescent="0.25">
      <c r="A44" t="s">
        <v>647</v>
      </c>
    </row>
    <row r="45" spans="1:1" x14ac:dyDescent="0.25">
      <c r="A45" t="s">
        <v>648</v>
      </c>
    </row>
    <row r="46" spans="1:1" x14ac:dyDescent="0.25">
      <c r="A46" t="s">
        <v>649</v>
      </c>
    </row>
    <row r="47" spans="1:1" x14ac:dyDescent="0.25">
      <c r="A47" t="s">
        <v>650</v>
      </c>
    </row>
    <row r="48" spans="1:1" x14ac:dyDescent="0.25">
      <c r="A48" t="s">
        <v>651</v>
      </c>
    </row>
    <row r="49" spans="1:1" x14ac:dyDescent="0.25">
      <c r="A49" t="s">
        <v>652</v>
      </c>
    </row>
    <row r="50" spans="1:1" x14ac:dyDescent="0.25">
      <c r="A50" t="s">
        <v>653</v>
      </c>
    </row>
    <row r="51" spans="1:1" x14ac:dyDescent="0.25">
      <c r="A51" t="s">
        <v>654</v>
      </c>
    </row>
    <row r="52" spans="1:1" x14ac:dyDescent="0.25">
      <c r="A52" t="s">
        <v>655</v>
      </c>
    </row>
    <row r="53" spans="1:1" x14ac:dyDescent="0.25">
      <c r="A53" t="s">
        <v>656</v>
      </c>
    </row>
    <row r="54" spans="1:1" x14ac:dyDescent="0.25">
      <c r="A54" t="s">
        <v>657</v>
      </c>
    </row>
    <row r="55" spans="1:1" x14ac:dyDescent="0.25">
      <c r="A55" t="s">
        <v>658</v>
      </c>
    </row>
    <row r="56" spans="1:1" x14ac:dyDescent="0.25">
      <c r="A56" t="s">
        <v>659</v>
      </c>
    </row>
    <row r="57" spans="1:1" x14ac:dyDescent="0.25">
      <c r="A57" t="s">
        <v>660</v>
      </c>
    </row>
    <row r="58" spans="1:1" x14ac:dyDescent="0.25">
      <c r="A58" t="s">
        <v>661</v>
      </c>
    </row>
    <row r="59" spans="1:1" x14ac:dyDescent="0.25">
      <c r="A59" t="s">
        <v>662</v>
      </c>
    </row>
    <row r="60" spans="1:1" x14ac:dyDescent="0.25">
      <c r="A60" t="s">
        <v>663</v>
      </c>
    </row>
    <row r="61" spans="1:1" x14ac:dyDescent="0.25">
      <c r="A61" t="s">
        <v>664</v>
      </c>
    </row>
    <row r="62" spans="1:1" x14ac:dyDescent="0.25">
      <c r="A62" t="s">
        <v>665</v>
      </c>
    </row>
    <row r="63" spans="1:1" x14ac:dyDescent="0.25">
      <c r="A63" t="s">
        <v>666</v>
      </c>
    </row>
    <row r="64" spans="1:1" x14ac:dyDescent="0.25">
      <c r="A64" t="s">
        <v>667</v>
      </c>
    </row>
    <row r="65" spans="1:1" x14ac:dyDescent="0.25">
      <c r="A65" t="s">
        <v>668</v>
      </c>
    </row>
    <row r="66" spans="1:1" x14ac:dyDescent="0.25">
      <c r="A66" t="s">
        <v>669</v>
      </c>
    </row>
    <row r="67" spans="1:1" x14ac:dyDescent="0.25">
      <c r="A67" t="s">
        <v>670</v>
      </c>
    </row>
    <row r="68" spans="1:1" x14ac:dyDescent="0.25">
      <c r="A68" t="s">
        <v>671</v>
      </c>
    </row>
    <row r="69" spans="1:1" x14ac:dyDescent="0.25">
      <c r="A69" t="s">
        <v>672</v>
      </c>
    </row>
    <row r="70" spans="1:1" x14ac:dyDescent="0.25">
      <c r="A70" t="s">
        <v>673</v>
      </c>
    </row>
    <row r="71" spans="1:1" x14ac:dyDescent="0.25">
      <c r="A71" t="s">
        <v>674</v>
      </c>
    </row>
    <row r="72" spans="1:1" x14ac:dyDescent="0.25">
      <c r="A72" t="s">
        <v>675</v>
      </c>
    </row>
    <row r="73" spans="1:1" x14ac:dyDescent="0.25">
      <c r="A73" t="s">
        <v>676</v>
      </c>
    </row>
    <row r="74" spans="1:1" x14ac:dyDescent="0.25">
      <c r="A74" t="s">
        <v>677</v>
      </c>
    </row>
    <row r="75" spans="1:1" x14ac:dyDescent="0.25">
      <c r="A75" t="s">
        <v>678</v>
      </c>
    </row>
    <row r="76" spans="1:1" x14ac:dyDescent="0.25">
      <c r="A76" t="s">
        <v>679</v>
      </c>
    </row>
    <row r="77" spans="1:1" x14ac:dyDescent="0.25">
      <c r="A77" t="s">
        <v>680</v>
      </c>
    </row>
    <row r="78" spans="1:1" x14ac:dyDescent="0.25">
      <c r="A78" t="s">
        <v>681</v>
      </c>
    </row>
    <row r="79" spans="1:1" x14ac:dyDescent="0.25">
      <c r="A79" t="s">
        <v>682</v>
      </c>
    </row>
    <row r="80" spans="1:1" x14ac:dyDescent="0.25">
      <c r="A80" t="s">
        <v>683</v>
      </c>
    </row>
    <row r="81" spans="1:1" x14ac:dyDescent="0.25">
      <c r="A81" t="s">
        <v>684</v>
      </c>
    </row>
    <row r="82" spans="1:1" x14ac:dyDescent="0.25">
      <c r="A82" t="s">
        <v>685</v>
      </c>
    </row>
    <row r="83" spans="1:1" x14ac:dyDescent="0.25">
      <c r="A83" t="s">
        <v>686</v>
      </c>
    </row>
    <row r="84" spans="1:1" x14ac:dyDescent="0.25">
      <c r="A84" t="s">
        <v>687</v>
      </c>
    </row>
    <row r="85" spans="1:1" x14ac:dyDescent="0.25">
      <c r="A85" t="s">
        <v>688</v>
      </c>
    </row>
    <row r="86" spans="1:1" x14ac:dyDescent="0.25">
      <c r="A86" t="s">
        <v>689</v>
      </c>
    </row>
    <row r="87" spans="1:1" x14ac:dyDescent="0.25">
      <c r="A87" t="s">
        <v>690</v>
      </c>
    </row>
    <row r="88" spans="1:1" x14ac:dyDescent="0.25">
      <c r="A88" t="s">
        <v>691</v>
      </c>
    </row>
    <row r="89" spans="1:1" x14ac:dyDescent="0.25">
      <c r="A89" t="s">
        <v>692</v>
      </c>
    </row>
    <row r="90" spans="1:1" x14ac:dyDescent="0.25">
      <c r="A90" t="s">
        <v>693</v>
      </c>
    </row>
    <row r="91" spans="1:1" x14ac:dyDescent="0.25">
      <c r="A91" t="s">
        <v>694</v>
      </c>
    </row>
    <row r="92" spans="1:1" x14ac:dyDescent="0.25">
      <c r="A92" t="s">
        <v>695</v>
      </c>
    </row>
    <row r="93" spans="1:1" x14ac:dyDescent="0.25">
      <c r="A93" t="s">
        <v>696</v>
      </c>
    </row>
    <row r="94" spans="1:1" x14ac:dyDescent="0.25">
      <c r="A94" t="s">
        <v>697</v>
      </c>
    </row>
    <row r="95" spans="1:1" x14ac:dyDescent="0.25">
      <c r="A95" t="s">
        <v>698</v>
      </c>
    </row>
    <row r="96" spans="1:1" x14ac:dyDescent="0.25">
      <c r="A96" t="s">
        <v>699</v>
      </c>
    </row>
    <row r="97" spans="1:1" x14ac:dyDescent="0.25">
      <c r="A97" t="s">
        <v>700</v>
      </c>
    </row>
    <row r="98" spans="1:1" x14ac:dyDescent="0.25">
      <c r="A98" t="s">
        <v>701</v>
      </c>
    </row>
    <row r="99" spans="1:1" x14ac:dyDescent="0.25">
      <c r="A99" t="s">
        <v>702</v>
      </c>
    </row>
    <row r="100" spans="1:1" x14ac:dyDescent="0.25">
      <c r="A100" t="s">
        <v>703</v>
      </c>
    </row>
    <row r="101" spans="1:1" x14ac:dyDescent="0.25">
      <c r="A101" t="s">
        <v>704</v>
      </c>
    </row>
    <row r="102" spans="1:1" x14ac:dyDescent="0.25">
      <c r="A102" t="s">
        <v>705</v>
      </c>
    </row>
    <row r="103" spans="1:1" x14ac:dyDescent="0.25">
      <c r="A103" t="s">
        <v>706</v>
      </c>
    </row>
    <row r="104" spans="1:1" x14ac:dyDescent="0.25">
      <c r="A104" t="s">
        <v>707</v>
      </c>
    </row>
  </sheetData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E26" sqref="E26:E27"/>
    </sheetView>
  </sheetViews>
  <sheetFormatPr defaultRowHeight="15" x14ac:dyDescent="0.25"/>
  <cols>
    <col min="1" max="7" width="10.85546875" customWidth="1"/>
  </cols>
  <sheetData>
    <row r="1" spans="1:9" x14ac:dyDescent="0.25">
      <c r="A1" t="s">
        <v>599</v>
      </c>
    </row>
    <row r="2" spans="1:9" x14ac:dyDescent="0.25">
      <c r="A2" t="s">
        <v>592</v>
      </c>
    </row>
    <row r="5" spans="1:9" x14ac:dyDescent="0.25">
      <c r="A5" s="40" t="s">
        <v>710</v>
      </c>
      <c r="B5" s="42"/>
      <c r="C5" s="42"/>
      <c r="D5" s="42"/>
      <c r="E5" s="42"/>
      <c r="F5" s="42"/>
      <c r="G5" s="42"/>
    </row>
    <row r="6" spans="1:9" x14ac:dyDescent="0.25">
      <c r="A6" s="42"/>
      <c r="B6" s="41" t="s">
        <v>15</v>
      </c>
      <c r="C6" s="41" t="s">
        <v>18</v>
      </c>
      <c r="D6" s="41" t="s">
        <v>17</v>
      </c>
      <c r="E6" s="41" t="s">
        <v>16</v>
      </c>
      <c r="F6" s="41" t="s">
        <v>507</v>
      </c>
      <c r="G6" s="41" t="s">
        <v>499</v>
      </c>
    </row>
    <row r="7" spans="1:9" x14ac:dyDescent="0.25">
      <c r="A7" s="40" t="s">
        <v>565</v>
      </c>
      <c r="B7" s="43">
        <v>0.29615565538032324</v>
      </c>
      <c r="C7" s="43">
        <v>0.39535023591566992</v>
      </c>
      <c r="D7" s="43">
        <v>0.24552396023958042</v>
      </c>
      <c r="E7" s="43">
        <v>6.2281280389303972E-2</v>
      </c>
      <c r="F7" s="43">
        <v>6.8886807512225968E-4</v>
      </c>
      <c r="G7" s="43">
        <v>1</v>
      </c>
    </row>
    <row r="8" spans="1:9" x14ac:dyDescent="0.25">
      <c r="A8" s="40" t="s">
        <v>566</v>
      </c>
      <c r="B8" s="43">
        <v>0.16336065292497554</v>
      </c>
      <c r="C8" s="43">
        <v>0.38331537249870984</v>
      </c>
      <c r="D8" s="43">
        <v>0.37212430952274483</v>
      </c>
      <c r="E8" s="43">
        <v>8.0276508883218536E-2</v>
      </c>
      <c r="F8" s="43">
        <v>9.2315617035133694E-4</v>
      </c>
      <c r="G8" s="43">
        <v>1</v>
      </c>
    </row>
    <row r="9" spans="1:9" x14ac:dyDescent="0.25">
      <c r="A9" s="40" t="s">
        <v>567</v>
      </c>
      <c r="B9" s="43">
        <v>9.8853461368302087E-2</v>
      </c>
      <c r="C9" s="43">
        <v>0.35779383892406225</v>
      </c>
      <c r="D9" s="43">
        <v>0.41762517538877697</v>
      </c>
      <c r="E9" s="43">
        <v>0.12409851004553915</v>
      </c>
      <c r="F9" s="43">
        <v>1.6290142733197002E-3</v>
      </c>
      <c r="G9" s="43">
        <v>1</v>
      </c>
    </row>
    <row r="10" spans="1:9" x14ac:dyDescent="0.25">
      <c r="A10" s="40" t="s">
        <v>568</v>
      </c>
      <c r="B10" s="43">
        <v>2.28097223865E-2</v>
      </c>
      <c r="C10" s="43">
        <v>0.13776544365555027</v>
      </c>
      <c r="D10" s="43">
        <v>0.53909612058943013</v>
      </c>
      <c r="E10" s="43">
        <v>0.29425012848646226</v>
      </c>
      <c r="F10" s="43">
        <v>6.0785848820574823E-3</v>
      </c>
      <c r="G10" s="43">
        <v>1</v>
      </c>
    </row>
    <row r="11" spans="1:9" x14ac:dyDescent="0.25">
      <c r="A11" s="40" t="s">
        <v>569</v>
      </c>
      <c r="B11" s="43">
        <v>3.6588836752282608E-3</v>
      </c>
      <c r="C11" s="43">
        <v>5.2441315265880591E-2</v>
      </c>
      <c r="D11" s="43">
        <v>0.59929474366712909</v>
      </c>
      <c r="E11" s="43">
        <v>0.3372569629766477</v>
      </c>
      <c r="F11" s="43">
        <v>7.3480944151143963E-3</v>
      </c>
      <c r="G11" s="43">
        <v>1</v>
      </c>
    </row>
    <row r="12" spans="1:9" x14ac:dyDescent="0.25">
      <c r="A12" s="40" t="s">
        <v>499</v>
      </c>
      <c r="B12" s="44">
        <v>0.10401396476900464</v>
      </c>
      <c r="C12" s="44">
        <v>0.26339522113732244</v>
      </c>
      <c r="D12" s="44">
        <v>0.44507589513134604</v>
      </c>
      <c r="E12" s="44">
        <v>0.18410882056900721</v>
      </c>
      <c r="F12" s="44">
        <v>3.4060983933196687E-3</v>
      </c>
      <c r="G12" s="43">
        <v>1</v>
      </c>
    </row>
    <row r="15" spans="1:9" x14ac:dyDescent="0.25">
      <c r="A15" s="42"/>
      <c r="B15" s="42"/>
      <c r="C15" s="42"/>
      <c r="D15" s="42"/>
      <c r="E15" s="42"/>
      <c r="F15" s="42"/>
      <c r="G15" s="42"/>
      <c r="H15" s="42"/>
      <c r="I15" s="42"/>
    </row>
    <row r="16" spans="1:9" x14ac:dyDescent="0.25">
      <c r="A16" s="42"/>
      <c r="B16" s="42"/>
      <c r="C16" s="42"/>
      <c r="D16" s="42"/>
      <c r="E16" s="42"/>
      <c r="F16" s="42"/>
      <c r="G16" s="42"/>
      <c r="H16" s="42"/>
      <c r="I16" s="42"/>
    </row>
    <row r="17" spans="1:9" x14ac:dyDescent="0.25">
      <c r="A17" s="40"/>
      <c r="B17" s="42"/>
      <c r="C17" s="42"/>
      <c r="D17" s="42"/>
      <c r="E17" s="42"/>
      <c r="F17" s="42"/>
      <c r="G17" s="42"/>
      <c r="H17" s="42"/>
      <c r="I17" s="42"/>
    </row>
    <row r="18" spans="1:9" x14ac:dyDescent="0.25">
      <c r="A18" s="42"/>
      <c r="B18" s="41"/>
      <c r="C18" s="41"/>
      <c r="D18" s="41"/>
      <c r="E18" s="41"/>
      <c r="F18" s="41"/>
      <c r="G18" s="41"/>
      <c r="H18" s="42"/>
      <c r="I18" s="42"/>
    </row>
    <row r="19" spans="1:9" x14ac:dyDescent="0.25">
      <c r="A19" s="40"/>
      <c r="B19" s="43"/>
      <c r="C19" s="43"/>
      <c r="D19" s="43"/>
      <c r="E19" s="43"/>
      <c r="F19" s="43"/>
      <c r="G19" s="43"/>
      <c r="H19" s="42"/>
      <c r="I19" s="42"/>
    </row>
    <row r="20" spans="1:9" x14ac:dyDescent="0.25">
      <c r="A20" s="42"/>
      <c r="B20" s="43"/>
      <c r="C20" s="43"/>
      <c r="D20" s="43"/>
      <c r="E20" s="43"/>
      <c r="F20" s="43"/>
      <c r="G20" s="43"/>
      <c r="H20" s="42"/>
      <c r="I20" s="42"/>
    </row>
    <row r="21" spans="1:9" x14ac:dyDescent="0.25">
      <c r="A21" s="42"/>
      <c r="B21" s="43"/>
      <c r="C21" s="43"/>
      <c r="D21" s="43"/>
      <c r="E21" s="43"/>
      <c r="F21" s="43"/>
      <c r="G21" s="43"/>
      <c r="H21" s="42"/>
      <c r="I21" s="42"/>
    </row>
    <row r="22" spans="1:9" x14ac:dyDescent="0.25">
      <c r="A22" s="42"/>
      <c r="B22" s="43"/>
      <c r="C22" s="43"/>
      <c r="D22" s="43"/>
      <c r="E22" s="43"/>
      <c r="F22" s="43"/>
      <c r="G22" s="43"/>
      <c r="H22" s="42"/>
      <c r="I22" s="42"/>
    </row>
    <row r="23" spans="1:9" x14ac:dyDescent="0.25">
      <c r="A23" s="42"/>
      <c r="B23" s="43"/>
      <c r="C23" s="43"/>
      <c r="D23" s="43"/>
      <c r="E23" s="43"/>
      <c r="F23" s="43"/>
      <c r="G23" s="43"/>
      <c r="H23" s="42"/>
      <c r="I23" s="42"/>
    </row>
    <row r="24" spans="1:9" x14ac:dyDescent="0.25">
      <c r="A24" s="40"/>
      <c r="B24" s="43"/>
      <c r="C24" s="43"/>
      <c r="D24" s="43"/>
      <c r="E24" s="43"/>
      <c r="F24" s="43"/>
      <c r="G24" s="43"/>
      <c r="H24" s="42"/>
      <c r="I24" s="42"/>
    </row>
    <row r="25" spans="1:9" x14ac:dyDescent="0.25">
      <c r="A25" s="42"/>
      <c r="B25" s="42"/>
      <c r="C25" s="42"/>
      <c r="D25" s="42"/>
      <c r="E25" s="42"/>
      <c r="F25" s="42"/>
      <c r="G25" s="42"/>
      <c r="H25" s="42"/>
      <c r="I25" s="42"/>
    </row>
    <row r="26" spans="1:9" x14ac:dyDescent="0.25">
      <c r="A26" s="42"/>
      <c r="B26" s="42"/>
      <c r="C26" s="42"/>
      <c r="D26" s="42"/>
      <c r="E26" s="42"/>
      <c r="F26" s="42"/>
      <c r="G26" s="42"/>
      <c r="H26" s="42"/>
      <c r="I26" s="42"/>
    </row>
    <row r="27" spans="1:9" x14ac:dyDescent="0.25">
      <c r="A27" s="42"/>
      <c r="B27" s="42"/>
      <c r="C27" s="42"/>
      <c r="D27" s="42"/>
      <c r="E27" s="42"/>
      <c r="F27" s="42"/>
      <c r="G27" s="42"/>
      <c r="H27" s="42"/>
      <c r="I27" s="42"/>
    </row>
    <row r="28" spans="1:9" x14ac:dyDescent="0.25">
      <c r="A28" s="42"/>
      <c r="B28" s="42"/>
      <c r="C28" s="42"/>
      <c r="D28" s="42"/>
      <c r="E28" s="42"/>
      <c r="F28" s="42"/>
      <c r="G28" s="42"/>
      <c r="H28" s="42"/>
      <c r="I28" s="42"/>
    </row>
    <row r="29" spans="1:9" x14ac:dyDescent="0.25">
      <c r="A29" s="42"/>
      <c r="B29" s="42"/>
      <c r="C29" s="42"/>
      <c r="D29" s="42"/>
      <c r="E29" s="42"/>
      <c r="F29" s="42"/>
      <c r="G29" s="42"/>
      <c r="H29" s="42"/>
      <c r="I29" s="42"/>
    </row>
    <row r="30" spans="1:9" x14ac:dyDescent="0.25">
      <c r="A30" s="42"/>
      <c r="B30" s="42"/>
      <c r="C30" s="42"/>
      <c r="D30" s="42"/>
      <c r="E30" s="42"/>
      <c r="F30" s="42"/>
      <c r="G30" s="42"/>
      <c r="H30" s="42"/>
      <c r="I30" s="42"/>
    </row>
    <row r="31" spans="1:9" x14ac:dyDescent="0.25">
      <c r="A31" s="42"/>
      <c r="B31" s="42"/>
      <c r="C31" s="42"/>
      <c r="D31" s="42"/>
      <c r="E31" s="42"/>
      <c r="F31" s="42"/>
      <c r="G31" s="42"/>
      <c r="H31" s="42"/>
      <c r="I31" s="42"/>
    </row>
    <row r="32" spans="1:9" x14ac:dyDescent="0.25">
      <c r="A32" s="42"/>
      <c r="B32" s="42"/>
      <c r="C32" s="42"/>
      <c r="D32" s="42"/>
      <c r="E32" s="42"/>
      <c r="F32" s="42"/>
      <c r="G32" s="42"/>
      <c r="H32" s="42"/>
      <c r="I32" s="42"/>
    </row>
  </sheetData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18" sqref="C18"/>
    </sheetView>
  </sheetViews>
  <sheetFormatPr defaultRowHeight="15" x14ac:dyDescent="0.25"/>
  <sheetData>
    <row r="1" spans="1:7" x14ac:dyDescent="0.25">
      <c r="A1" s="39" t="s">
        <v>600</v>
      </c>
    </row>
    <row r="2" spans="1:7" x14ac:dyDescent="0.25">
      <c r="A2" s="39" t="s">
        <v>716</v>
      </c>
    </row>
    <row r="3" spans="1:7" x14ac:dyDescent="0.25">
      <c r="A3" t="s">
        <v>592</v>
      </c>
    </row>
    <row r="6" spans="1:7" x14ac:dyDescent="0.25">
      <c r="A6" s="1" t="s">
        <v>711</v>
      </c>
      <c r="B6" s="1"/>
      <c r="C6" s="1"/>
      <c r="D6" s="1"/>
      <c r="E6" s="1"/>
      <c r="F6" s="1"/>
      <c r="G6" s="1"/>
    </row>
    <row r="7" spans="1:7" x14ac:dyDescent="0.25">
      <c r="A7" s="1"/>
      <c r="B7" s="1" t="s">
        <v>15</v>
      </c>
      <c r="C7" s="1" t="s">
        <v>18</v>
      </c>
      <c r="D7" s="1" t="s">
        <v>17</v>
      </c>
      <c r="E7" s="1" t="s">
        <v>16</v>
      </c>
      <c r="F7" s="1" t="s">
        <v>507</v>
      </c>
      <c r="G7" s="1" t="s">
        <v>499</v>
      </c>
    </row>
    <row r="8" spans="1:7" x14ac:dyDescent="0.25">
      <c r="A8" s="1" t="s">
        <v>565</v>
      </c>
      <c r="B8" s="3">
        <v>0.83155518399156525</v>
      </c>
      <c r="C8" s="3">
        <v>0.14564530759630093</v>
      </c>
      <c r="D8" s="3">
        <v>2.2074174732330604E-2</v>
      </c>
      <c r="E8" s="3">
        <v>7.2533367980336962E-4</v>
      </c>
      <c r="F8" s="3">
        <v>0</v>
      </c>
      <c r="G8" s="3">
        <v>1</v>
      </c>
    </row>
    <row r="9" spans="1:7" x14ac:dyDescent="0.25">
      <c r="A9" s="1" t="s">
        <v>566</v>
      </c>
      <c r="B9" s="3">
        <v>0.80096942352868716</v>
      </c>
      <c r="C9" s="3">
        <v>0.16854717175222031</v>
      </c>
      <c r="D9" s="3">
        <v>2.8813093986940895E-2</v>
      </c>
      <c r="E9" s="3">
        <v>1.6703107321516082E-3</v>
      </c>
      <c r="F9" s="3">
        <v>0</v>
      </c>
      <c r="G9" s="3">
        <v>1</v>
      </c>
    </row>
    <row r="10" spans="1:7" x14ac:dyDescent="0.25">
      <c r="A10" s="1" t="s">
        <v>567</v>
      </c>
      <c r="B10" s="3">
        <v>0.78069946843921545</v>
      </c>
      <c r="C10" s="3">
        <v>0.18101573193969508</v>
      </c>
      <c r="D10" s="3">
        <v>3.5634345180383539E-2</v>
      </c>
      <c r="E10" s="3">
        <v>2.650454440705921E-3</v>
      </c>
      <c r="F10" s="3">
        <v>0</v>
      </c>
      <c r="G10" s="3">
        <v>1</v>
      </c>
    </row>
    <row r="11" spans="1:7" x14ac:dyDescent="0.25">
      <c r="A11" s="1" t="s">
        <v>568</v>
      </c>
      <c r="B11" s="3">
        <v>0.76209377037467185</v>
      </c>
      <c r="C11" s="3">
        <v>0.17562276782984909</v>
      </c>
      <c r="D11" s="3">
        <v>4.4093168601804365E-2</v>
      </c>
      <c r="E11" s="3">
        <v>1.8190293193674593E-2</v>
      </c>
      <c r="F11" s="3">
        <v>0</v>
      </c>
      <c r="G11" s="3">
        <v>1</v>
      </c>
    </row>
    <row r="12" spans="1:7" x14ac:dyDescent="0.25">
      <c r="A12" s="1" t="s">
        <v>569</v>
      </c>
      <c r="B12" s="3">
        <v>0.57712733917773595</v>
      </c>
      <c r="C12" s="3">
        <v>0.2322014492950342</v>
      </c>
      <c r="D12" s="3">
        <v>0.13454383653400004</v>
      </c>
      <c r="E12" s="3">
        <v>5.6098823851853843E-2</v>
      </c>
      <c r="F12" s="3">
        <v>2.8551141376012288E-5</v>
      </c>
      <c r="G12" s="3">
        <v>1</v>
      </c>
    </row>
    <row r="13" spans="1:7" x14ac:dyDescent="0.25">
      <c r="A13" s="1" t="s">
        <v>499</v>
      </c>
      <c r="B13" s="3">
        <v>0.79273757306277015</v>
      </c>
      <c r="C13" s="3">
        <v>0.1668690074620934</v>
      </c>
      <c r="D13" s="3">
        <v>3.430633470909205E-2</v>
      </c>
      <c r="E13" s="3">
        <v>6.0859564856081258E-3</v>
      </c>
      <c r="F13" s="3">
        <v>1.12828043634413E-6</v>
      </c>
      <c r="G13" s="3">
        <v>1</v>
      </c>
    </row>
    <row r="14" spans="1:7" x14ac:dyDescent="0.25">
      <c r="B14" s="3"/>
      <c r="C14" s="3"/>
      <c r="D14" s="3"/>
      <c r="E14" s="3"/>
      <c r="F14" s="3"/>
      <c r="G14" s="3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9" sqref="B19"/>
    </sheetView>
  </sheetViews>
  <sheetFormatPr defaultColWidth="8.85546875" defaultRowHeight="15" x14ac:dyDescent="0.25"/>
  <cols>
    <col min="1" max="1" width="21" customWidth="1"/>
    <col min="2" max="2" width="19.85546875" customWidth="1"/>
    <col min="3" max="3" width="20.28515625" customWidth="1"/>
    <col min="5" max="5" width="17.42578125" customWidth="1"/>
    <col min="8" max="8" width="7.85546875" customWidth="1"/>
    <col min="9" max="9" width="18.85546875" customWidth="1"/>
    <col min="10" max="10" width="15.28515625" customWidth="1"/>
    <col min="11" max="12" width="11.85546875" customWidth="1"/>
    <col min="13" max="13" width="3.85546875" customWidth="1"/>
    <col min="14" max="14" width="16.42578125" bestFit="1" customWidth="1"/>
    <col min="15" max="15" width="6.85546875" customWidth="1"/>
    <col min="16" max="21" width="7.85546875" customWidth="1"/>
    <col min="22" max="22" width="3.85546875" customWidth="1"/>
    <col min="23" max="23" width="17.42578125" bestFit="1" customWidth="1"/>
    <col min="24" max="24" width="21.42578125" bestFit="1" customWidth="1"/>
  </cols>
  <sheetData>
    <row r="1" spans="1:4" x14ac:dyDescent="0.25">
      <c r="A1" s="39" t="s">
        <v>600</v>
      </c>
    </row>
    <row r="2" spans="1:4" x14ac:dyDescent="0.25">
      <c r="A2" t="s">
        <v>592</v>
      </c>
    </row>
    <row r="4" spans="1:4" x14ac:dyDescent="0.25">
      <c r="A4" s="1" t="s">
        <v>712</v>
      </c>
    </row>
    <row r="5" spans="1:4" x14ac:dyDescent="0.25">
      <c r="A5" s="1" t="s">
        <v>512</v>
      </c>
      <c r="B5" s="1" t="s">
        <v>501</v>
      </c>
      <c r="C5" s="1" t="s">
        <v>502</v>
      </c>
    </row>
    <row r="6" spans="1:4" x14ac:dyDescent="0.25">
      <c r="A6" t="s">
        <v>2</v>
      </c>
      <c r="B6" s="3">
        <v>0.77065399999999995</v>
      </c>
      <c r="C6" s="3">
        <v>0.22934499999999999</v>
      </c>
    </row>
    <row r="7" spans="1:4" x14ac:dyDescent="0.25">
      <c r="A7" t="s">
        <v>1</v>
      </c>
      <c r="B7" s="3">
        <v>0.83427700000000005</v>
      </c>
      <c r="C7" s="3">
        <v>0.16572199999999998</v>
      </c>
      <c r="D7" s="1"/>
    </row>
    <row r="8" spans="1:4" x14ac:dyDescent="0.25">
      <c r="A8" t="s">
        <v>3</v>
      </c>
      <c r="B8" s="3">
        <v>0.78280899999999998</v>
      </c>
      <c r="C8" s="3">
        <v>0.21719000000000002</v>
      </c>
    </row>
    <row r="9" spans="1:4" x14ac:dyDescent="0.25">
      <c r="A9" t="s">
        <v>0</v>
      </c>
      <c r="B9" s="3">
        <v>0.25157499999999999</v>
      </c>
      <c r="C9" s="3">
        <v>0.74842399999999998</v>
      </c>
    </row>
    <row r="10" spans="1:4" x14ac:dyDescent="0.25">
      <c r="A10" t="s">
        <v>507</v>
      </c>
      <c r="B10" s="3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1" sqref="B21"/>
    </sheetView>
  </sheetViews>
  <sheetFormatPr defaultColWidth="8.85546875" defaultRowHeight="15" x14ac:dyDescent="0.25"/>
  <cols>
    <col min="1" max="1" width="25.42578125" customWidth="1"/>
    <col min="2" max="3" width="14.5703125" customWidth="1"/>
    <col min="8" max="8" width="19" bestFit="1" customWidth="1"/>
    <col min="9" max="9" width="16.28515625" bestFit="1" customWidth="1"/>
    <col min="10" max="10" width="9" customWidth="1"/>
    <col min="11" max="11" width="11.28515625" customWidth="1"/>
  </cols>
  <sheetData>
    <row r="1" spans="1:3" x14ac:dyDescent="0.25">
      <c r="A1" s="39" t="s">
        <v>600</v>
      </c>
    </row>
    <row r="2" spans="1:3" x14ac:dyDescent="0.25">
      <c r="A2" t="s">
        <v>599</v>
      </c>
    </row>
    <row r="4" spans="1:3" x14ac:dyDescent="0.25">
      <c r="A4" s="1" t="s">
        <v>713</v>
      </c>
    </row>
    <row r="5" spans="1:3" x14ac:dyDescent="0.25">
      <c r="A5" s="1" t="s">
        <v>7</v>
      </c>
      <c r="B5" s="1" t="s">
        <v>501</v>
      </c>
      <c r="C5" s="1" t="s">
        <v>502</v>
      </c>
    </row>
    <row r="6" spans="1:3" x14ac:dyDescent="0.25">
      <c r="A6" s="8" t="s">
        <v>565</v>
      </c>
      <c r="B6" s="3">
        <v>0.79016299999999995</v>
      </c>
      <c r="C6" s="3">
        <v>0.20983599999999999</v>
      </c>
    </row>
    <row r="7" spans="1:3" x14ac:dyDescent="0.25">
      <c r="A7" s="8" t="s">
        <v>566</v>
      </c>
      <c r="B7" s="3">
        <v>0.78567299999999995</v>
      </c>
      <c r="C7" s="3">
        <v>0.21432599999999999</v>
      </c>
    </row>
    <row r="8" spans="1:3" x14ac:dyDescent="0.25">
      <c r="A8" s="8" t="s">
        <v>567</v>
      </c>
      <c r="B8" s="3">
        <v>0.79554899999999995</v>
      </c>
      <c r="C8" s="3">
        <v>0.20444999999999999</v>
      </c>
    </row>
    <row r="9" spans="1:3" x14ac:dyDescent="0.25">
      <c r="A9" s="8" t="s">
        <v>568</v>
      </c>
      <c r="B9" s="3">
        <v>0.75194799999999995</v>
      </c>
      <c r="C9" s="3">
        <v>0.24805099999999999</v>
      </c>
    </row>
    <row r="10" spans="1:3" x14ac:dyDescent="0.25">
      <c r="A10" s="8" t="s">
        <v>569</v>
      </c>
      <c r="B10" s="3">
        <v>0.598553</v>
      </c>
      <c r="C10" s="3">
        <v>0.40144600000000003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26" sqref="E26"/>
    </sheetView>
  </sheetViews>
  <sheetFormatPr defaultRowHeight="15" x14ac:dyDescent="0.25"/>
  <cols>
    <col min="2" max="6" width="11.85546875" customWidth="1"/>
  </cols>
  <sheetData>
    <row r="1" spans="1:6" x14ac:dyDescent="0.25">
      <c r="A1" s="39" t="s">
        <v>600</v>
      </c>
    </row>
    <row r="2" spans="1:6" x14ac:dyDescent="0.25">
      <c r="A2" t="s">
        <v>599</v>
      </c>
    </row>
    <row r="3" spans="1:6" x14ac:dyDescent="0.25">
      <c r="A3" t="s">
        <v>592</v>
      </c>
    </row>
    <row r="5" spans="1:6" x14ac:dyDescent="0.25">
      <c r="A5" s="1" t="s">
        <v>709</v>
      </c>
    </row>
    <row r="6" spans="1:6" x14ac:dyDescent="0.25">
      <c r="A6" s="1"/>
      <c r="B6" s="1" t="s">
        <v>15</v>
      </c>
      <c r="C6" s="1" t="s">
        <v>18</v>
      </c>
      <c r="D6" s="1" t="s">
        <v>17</v>
      </c>
      <c r="E6" s="1" t="s">
        <v>16</v>
      </c>
      <c r="F6" s="1" t="s">
        <v>507</v>
      </c>
    </row>
    <row r="7" spans="1:6" x14ac:dyDescent="0.25">
      <c r="A7" t="s">
        <v>565</v>
      </c>
      <c r="B7" s="3">
        <v>0.63922310321124221</v>
      </c>
      <c r="C7" s="3">
        <v>0.51943197700420252</v>
      </c>
      <c r="D7" s="3">
        <v>0.43241044847798604</v>
      </c>
      <c r="E7" s="3">
        <v>0.40545900701675897</v>
      </c>
      <c r="F7" s="3">
        <v>0</v>
      </c>
    </row>
    <row r="8" spans="1:6" x14ac:dyDescent="0.25">
      <c r="A8" t="s">
        <v>566</v>
      </c>
      <c r="B8" s="3">
        <v>0.62335143493983147</v>
      </c>
      <c r="C8" s="3">
        <v>0.49866584709364231</v>
      </c>
      <c r="D8" s="3">
        <v>0.37611937552619307</v>
      </c>
      <c r="E8" s="3">
        <v>0.36150347791829118</v>
      </c>
      <c r="F8" s="3">
        <v>0</v>
      </c>
    </row>
    <row r="9" spans="1:6" x14ac:dyDescent="0.25">
      <c r="A9" t="s">
        <v>567</v>
      </c>
      <c r="B9" s="3">
        <v>0.58499533264589676</v>
      </c>
      <c r="C9" s="3">
        <v>0.46992056220696199</v>
      </c>
      <c r="D9" s="3">
        <v>0.3782909932009782</v>
      </c>
      <c r="E9" s="3">
        <v>0.43941436895757169</v>
      </c>
      <c r="F9" s="3">
        <v>0</v>
      </c>
    </row>
    <row r="10" spans="1:6" x14ac:dyDescent="0.25">
      <c r="A10" t="s">
        <v>568</v>
      </c>
      <c r="B10" s="3">
        <v>0.60203584591422121</v>
      </c>
      <c r="C10" s="3">
        <v>0.53098048714050805</v>
      </c>
      <c r="D10" s="3">
        <v>0.478807188293638</v>
      </c>
      <c r="E10" s="3">
        <v>0.60008710524458164</v>
      </c>
      <c r="F10" s="3">
        <v>0</v>
      </c>
    </row>
    <row r="11" spans="1:6" x14ac:dyDescent="0.25">
      <c r="A11" t="s">
        <v>569</v>
      </c>
      <c r="B11" s="3">
        <v>0.67237076444767052</v>
      </c>
      <c r="C11" s="3">
        <v>0.58331558831473229</v>
      </c>
      <c r="D11" s="3">
        <v>0.62385149887298064</v>
      </c>
      <c r="E11" s="3">
        <v>0.73658945391784647</v>
      </c>
      <c r="F11" s="3">
        <v>0</v>
      </c>
    </row>
    <row r="12" spans="1:6" x14ac:dyDescent="0.25">
      <c r="F12" s="3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defaultRowHeight="15" x14ac:dyDescent="0.25"/>
  <cols>
    <col min="2" max="5" width="15.5703125" customWidth="1"/>
  </cols>
  <sheetData>
    <row r="1" spans="1:5" x14ac:dyDescent="0.25">
      <c r="A1" s="39" t="s">
        <v>600</v>
      </c>
    </row>
    <row r="2" spans="1:5" x14ac:dyDescent="0.25">
      <c r="A2" t="s">
        <v>599</v>
      </c>
    </row>
    <row r="3" spans="1:5" x14ac:dyDescent="0.25">
      <c r="A3" t="s">
        <v>592</v>
      </c>
    </row>
    <row r="6" spans="1:5" x14ac:dyDescent="0.25">
      <c r="A6" s="1" t="s">
        <v>714</v>
      </c>
    </row>
    <row r="7" spans="1:5" x14ac:dyDescent="0.25">
      <c r="B7" s="1" t="s">
        <v>15</v>
      </c>
      <c r="C7" s="1" t="s">
        <v>18</v>
      </c>
      <c r="D7" s="1" t="s">
        <v>17</v>
      </c>
      <c r="E7" s="1" t="s">
        <v>16</v>
      </c>
    </row>
    <row r="8" spans="1:5" x14ac:dyDescent="0.25">
      <c r="A8" t="s">
        <v>565</v>
      </c>
      <c r="B8" s="3">
        <v>9.3500290911271502E-2</v>
      </c>
      <c r="C8" s="3">
        <v>0.13535880753157201</v>
      </c>
      <c r="D8" s="3">
        <v>0.110928282156484</v>
      </c>
      <c r="E8" s="3">
        <v>6.3624133900282501E-2</v>
      </c>
    </row>
    <row r="9" spans="1:5" x14ac:dyDescent="0.25">
      <c r="A9" t="s">
        <v>566</v>
      </c>
      <c r="B9" s="3">
        <v>9.7290130084962706E-2</v>
      </c>
      <c r="C9" s="3">
        <v>0.136056666038088</v>
      </c>
      <c r="D9" s="3">
        <v>0.10811940679927901</v>
      </c>
      <c r="E9" s="3">
        <v>9.90914565541645E-2</v>
      </c>
    </row>
    <row r="10" spans="1:5" x14ac:dyDescent="0.25">
      <c r="A10" t="s">
        <v>567</v>
      </c>
      <c r="B10" s="3">
        <v>9.1771166769196E-2</v>
      </c>
      <c r="C10" s="3">
        <v>0.12562264693860001</v>
      </c>
      <c r="D10" s="3">
        <v>7.8098277679104003E-2</v>
      </c>
      <c r="E10" s="3">
        <v>9.2728899660986602E-2</v>
      </c>
    </row>
    <row r="11" spans="1:5" x14ac:dyDescent="0.25">
      <c r="A11" t="s">
        <v>568</v>
      </c>
      <c r="B11" s="3">
        <v>9.2806857983966304E-2</v>
      </c>
      <c r="C11" s="3">
        <v>0.12083763816863601</v>
      </c>
      <c r="D11" s="3">
        <v>7.9705932961695994E-2</v>
      </c>
      <c r="E11" s="3">
        <v>0.114500516233584</v>
      </c>
    </row>
    <row r="12" spans="1:5" x14ac:dyDescent="0.25">
      <c r="A12" t="s">
        <v>569</v>
      </c>
      <c r="B12" s="3">
        <v>0.10008633743015</v>
      </c>
      <c r="C12" s="3">
        <v>0.132197322253779</v>
      </c>
      <c r="D12" s="3">
        <v>0.107500445532576</v>
      </c>
      <c r="E12" s="3">
        <v>0.12564529141227501</v>
      </c>
    </row>
    <row r="16" spans="1:5" x14ac:dyDescent="0.25">
      <c r="A16" s="1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120" zoomScaleNormal="120" workbookViewId="0">
      <selection activeCell="C20" sqref="C20"/>
    </sheetView>
  </sheetViews>
  <sheetFormatPr defaultColWidth="8.85546875" defaultRowHeight="15" x14ac:dyDescent="0.25"/>
  <cols>
    <col min="1" max="1" width="30.42578125" style="30" customWidth="1"/>
    <col min="2" max="2" width="14.28515625" customWidth="1"/>
    <col min="3" max="4" width="14.85546875" customWidth="1"/>
    <col min="5" max="5" width="13.42578125" customWidth="1"/>
  </cols>
  <sheetData>
    <row r="1" spans="1:16" x14ac:dyDescent="0.25">
      <c r="A1" s="39" t="s">
        <v>600</v>
      </c>
    </row>
    <row r="2" spans="1:16" x14ac:dyDescent="0.25">
      <c r="A2" t="s">
        <v>599</v>
      </c>
    </row>
    <row r="3" spans="1:16" x14ac:dyDescent="0.25">
      <c r="A3" t="s">
        <v>592</v>
      </c>
    </row>
    <row r="4" spans="1:16" x14ac:dyDescent="0.25">
      <c r="A4"/>
    </row>
    <row r="5" spans="1:16" x14ac:dyDescent="0.25">
      <c r="B5" s="39"/>
      <c r="C5" s="39"/>
      <c r="D5" s="39"/>
      <c r="E5" s="39"/>
      <c r="F5" s="39"/>
    </row>
    <row r="6" spans="1:16" x14ac:dyDescent="0.25">
      <c r="A6" s="51" t="s">
        <v>715</v>
      </c>
    </row>
    <row r="7" spans="1:16" x14ac:dyDescent="0.25">
      <c r="A7" s="31" t="s">
        <v>7</v>
      </c>
      <c r="B7" s="1" t="s">
        <v>22</v>
      </c>
      <c r="C7" s="1" t="s">
        <v>21</v>
      </c>
      <c r="D7" s="1" t="s">
        <v>20</v>
      </c>
      <c r="E7" s="1" t="s">
        <v>19</v>
      </c>
      <c r="F7" s="1" t="s">
        <v>591</v>
      </c>
    </row>
    <row r="8" spans="1:16" x14ac:dyDescent="0.25">
      <c r="A8" s="32" t="s">
        <v>565</v>
      </c>
      <c r="B8" s="3">
        <v>0.90653929855471005</v>
      </c>
      <c r="C8" s="3">
        <v>0.90621471846730395</v>
      </c>
      <c r="D8" s="3">
        <v>0.87559204801248502</v>
      </c>
      <c r="E8" s="3">
        <v>0.82629352424340996</v>
      </c>
      <c r="F8" s="3">
        <v>0.90553033194316301</v>
      </c>
    </row>
    <row r="9" spans="1:16" x14ac:dyDescent="0.25">
      <c r="A9" s="32" t="s">
        <v>566</v>
      </c>
      <c r="B9" s="3">
        <v>0.90025293917156701</v>
      </c>
      <c r="C9" s="3">
        <v>0.89288693254503304</v>
      </c>
      <c r="D9" s="3">
        <v>0.84502323439781402</v>
      </c>
      <c r="E9" s="3">
        <v>0.78242609714806599</v>
      </c>
      <c r="F9" s="3">
        <v>0.89767432584295603</v>
      </c>
    </row>
    <row r="10" spans="1:16" x14ac:dyDescent="0.25">
      <c r="A10" s="32" t="s">
        <v>567</v>
      </c>
      <c r="B10" s="3">
        <v>0.89471699825741902</v>
      </c>
      <c r="C10" s="3">
        <v>0.88601345107443896</v>
      </c>
      <c r="D10" s="3">
        <v>0.83778227636033598</v>
      </c>
      <c r="E10" s="3">
        <v>0.785826295083771</v>
      </c>
      <c r="F10" s="3">
        <v>0.891043454540415</v>
      </c>
    </row>
    <row r="11" spans="1:16" x14ac:dyDescent="0.25">
      <c r="A11" s="32" t="s">
        <v>568</v>
      </c>
      <c r="B11" s="3">
        <v>0.868033281986896</v>
      </c>
      <c r="C11" s="3">
        <v>0.84622703293881396</v>
      </c>
      <c r="D11" s="3">
        <v>0.79350717026589901</v>
      </c>
      <c r="E11" s="3">
        <v>0.77274712631433196</v>
      </c>
      <c r="F11" s="3">
        <v>0.86362194878431298</v>
      </c>
    </row>
    <row r="12" spans="1:16" x14ac:dyDescent="0.25">
      <c r="A12" s="32" t="s">
        <v>569</v>
      </c>
      <c r="B12" s="3">
        <v>0.85712234607410398</v>
      </c>
      <c r="C12" s="3">
        <v>0.82522083446151595</v>
      </c>
      <c r="D12" s="3">
        <v>0.80853818815276801</v>
      </c>
      <c r="E12" s="3">
        <v>0.80868250134821495</v>
      </c>
      <c r="F12" s="3">
        <v>0.84329337269617</v>
      </c>
      <c r="M12" s="1"/>
      <c r="N12" s="3"/>
      <c r="P12" s="3"/>
    </row>
    <row r="13" spans="1:16" x14ac:dyDescent="0.25">
      <c r="A13" s="31" t="s">
        <v>590</v>
      </c>
      <c r="B13" s="3">
        <v>0.89580288290989696</v>
      </c>
      <c r="C13" s="3">
        <v>0.88468283935145697</v>
      </c>
      <c r="D13" s="3">
        <v>0.83556762656849004</v>
      </c>
      <c r="E13" s="3">
        <v>0.78876294338250197</v>
      </c>
      <c r="F13" t="s">
        <v>589</v>
      </c>
      <c r="N13" s="3"/>
      <c r="P13" s="3"/>
    </row>
    <row r="14" spans="1:16" x14ac:dyDescent="0.25">
      <c r="A14" s="30" t="s">
        <v>588</v>
      </c>
      <c r="B14" s="3">
        <v>0.89574042151428201</v>
      </c>
      <c r="C14" s="3">
        <v>0.88373576723193703</v>
      </c>
      <c r="D14" s="3">
        <v>0.83416586047362595</v>
      </c>
      <c r="E14" s="3">
        <v>0.67153388148568205</v>
      </c>
      <c r="F14" t="s">
        <v>586</v>
      </c>
      <c r="N14" s="3"/>
      <c r="P14" s="3"/>
    </row>
    <row r="15" spans="1:16" x14ac:dyDescent="0.25">
      <c r="A15" s="30" t="s">
        <v>587</v>
      </c>
      <c r="B15" s="3">
        <v>0.89595954066539796</v>
      </c>
      <c r="C15" s="3">
        <v>0.88634678183547599</v>
      </c>
      <c r="D15" s="3">
        <v>0.83723904967145701</v>
      </c>
      <c r="E15" s="3">
        <v>0.80077635826377003</v>
      </c>
      <c r="F15" t="s">
        <v>586</v>
      </c>
      <c r="N15" s="3"/>
      <c r="P15" s="3"/>
    </row>
    <row r="16" spans="1:16" x14ac:dyDescent="0.25">
      <c r="N16" s="3"/>
      <c r="P16" s="3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Diseases included in the study</vt:lpstr>
      <vt:lpstr>Countries included in the study</vt:lpstr>
      <vt:lpstr>Fig 2a  %pubs, %pop, %DALYs</vt:lpstr>
      <vt:lpstr>Fig 3 DALYs per disease type</vt:lpstr>
      <vt:lpstr>Fig 4 % pubs by income, disease</vt:lpstr>
      <vt:lpstr>Fig 5 DALYs per disease type</vt:lpstr>
      <vt:lpstr>Fig 6 Q1, cits per disease type</vt:lpstr>
      <vt:lpstr>Fig 7 Q1 cits intl collab</vt:lpstr>
      <vt:lpstr>Fig S1</vt:lpstr>
      <vt:lpstr>Fig S2</vt:lpstr>
      <vt:lpstr>Fig S3</vt:lpstr>
      <vt:lpstr>Fig S4</vt:lpstr>
      <vt:lpstr>Fig S5</vt:lpstr>
      <vt:lpstr>Fig S6</vt:lpstr>
      <vt:lpstr>Fig S7</vt:lpstr>
      <vt:lpstr>Fig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2019-11-07T13:55:14Z</dcterms:modified>
</cp:coreProperties>
</file>