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0736" windowHeight="11760"/>
  </bookViews>
  <sheets>
    <sheet name="Annex  1" sheetId="2" r:id="rId1"/>
    <sheet name="Annex 2" sheetId="1" r:id="rId2"/>
    <sheet name="Annex 2 clean" sheetId="6" state="hidden" r:id="rId3"/>
  </sheets>
  <externalReferences>
    <externalReference r:id="rId4"/>
  </externalReferences>
  <definedNames>
    <definedName name="select_data">[1]Codes!$E$12:$E$15</definedName>
  </definedNames>
  <calcPr calcId="145621"/>
</workbook>
</file>

<file path=xl/calcChain.xml><?xml version="1.0" encoding="utf-8"?>
<calcChain xmlns="http://schemas.openxmlformats.org/spreadsheetml/2006/main">
  <c r="I41" i="2" l="1"/>
  <c r="J41" i="2"/>
  <c r="J40" i="2"/>
  <c r="I40" i="2"/>
  <c r="J39" i="2" l="1"/>
  <c r="J38" i="2"/>
  <c r="I39" i="2"/>
  <c r="I38" i="2"/>
  <c r="H39" i="2"/>
  <c r="H38" i="2"/>
  <c r="F38" i="2"/>
  <c r="F39" i="2"/>
  <c r="G39" i="2"/>
  <c r="G38" i="2"/>
  <c r="G44" i="2"/>
  <c r="H37" i="2"/>
  <c r="H36" i="2"/>
  <c r="J37" i="2"/>
  <c r="J36" i="2"/>
  <c r="I37" i="2"/>
  <c r="I36" i="2"/>
  <c r="F37" i="2"/>
  <c r="G37" i="2"/>
  <c r="G36" i="2"/>
  <c r="F36" i="2"/>
</calcChain>
</file>

<file path=xl/sharedStrings.xml><?xml version="1.0" encoding="utf-8"?>
<sst xmlns="http://schemas.openxmlformats.org/spreadsheetml/2006/main" count="314" uniqueCount="132">
  <si>
    <t>b. Drugs cost (as % of total annual operating costs)</t>
  </si>
  <si>
    <t>c. Salaries cost (as % of total annual operating costs)</t>
  </si>
  <si>
    <t>d. Laboratory, radiology and other diagnostics cost (as % of total annual operating costs)</t>
  </si>
  <si>
    <t>e. Food cost (as % of total annual operating costs)</t>
  </si>
  <si>
    <t>F. Other costs of administration and management (as % of total annual operating costs)</t>
  </si>
  <si>
    <t xml:space="preserve">Unit costs for an outpatient visit </t>
  </si>
  <si>
    <t>Unit costs for an inpatient bed stay  (per one day)</t>
  </si>
  <si>
    <t>Outpatient activity</t>
  </si>
  <si>
    <t>Inpatient activity</t>
  </si>
  <si>
    <t>Ancillary services</t>
  </si>
  <si>
    <t>Inpatient ward specialities</t>
  </si>
  <si>
    <t xml:space="preserve"> Staff information</t>
  </si>
  <si>
    <t xml:space="preserve">Total cost </t>
  </si>
  <si>
    <t>Unit cost data</t>
  </si>
  <si>
    <t>b. Health facilities primarily for outpatient services but with a limited number of day beds</t>
  </si>
  <si>
    <t xml:space="preserve">a. Health facilities  with outpatient services only
</t>
  </si>
  <si>
    <t>Facility name</t>
  </si>
  <si>
    <t>Country</t>
  </si>
  <si>
    <t>Reference year</t>
  </si>
  <si>
    <t>Facility type</t>
  </si>
  <si>
    <t>c. Primary level hospital (primarily for inpatient services for simple cases (district hospitals, etc))</t>
  </si>
  <si>
    <t>d. Secondary hospital (primarily for inpatient services for referral cases)</t>
  </si>
  <si>
    <t>Teaching hospital</t>
  </si>
  <si>
    <t>Facility of affiliation for running the facility (public/private/NGO-faith based- mission)</t>
  </si>
  <si>
    <t>General</t>
  </si>
  <si>
    <t xml:space="preserve">a. Total annual operating costs - broken down into inpatient care and outpatient care </t>
  </si>
  <si>
    <t>Method of unit cost calculation (bottom-up/ top down approach)</t>
  </si>
  <si>
    <t>Available beds and occupancy rates</t>
  </si>
  <si>
    <t>Number of available ward beds</t>
  </si>
  <si>
    <t>Number of available Intensive Care Unit (ICU) beds</t>
  </si>
  <si>
    <t>Annual number of occupied ward bed days</t>
  </si>
  <si>
    <t>Annual number of occupied delivery bed days</t>
  </si>
  <si>
    <t>Annual number of occupied Intensive Care Unit (ICU) bed days</t>
  </si>
  <si>
    <t>Number of available delivery beds</t>
  </si>
  <si>
    <t xml:space="preserve">Number of inpatient ward specialities </t>
  </si>
  <si>
    <t>Annual number of laboratory tests, radiology and other diagnostic procedures</t>
  </si>
  <si>
    <t>Annual number of drug prescriptions</t>
  </si>
  <si>
    <t xml:space="preserve"> Annual number of inpatient admissions</t>
  </si>
  <si>
    <t xml:space="preserve"> Annual number of oupatient visits</t>
  </si>
  <si>
    <t>List of inpatient ward specilities</t>
  </si>
  <si>
    <t xml:space="preserve">of which annual number of inpatient admissions for surgeries or operations </t>
  </si>
  <si>
    <t xml:space="preserve">of which annual number of inpatient admissions for birth deliveries </t>
  </si>
  <si>
    <t xml:space="preserve"> of which annual number of emergency room consultations </t>
  </si>
  <si>
    <t>General and background data (not facilitiy-specific)</t>
  </si>
  <si>
    <t>Number of GP doctors per facility</t>
  </si>
  <si>
    <t>Number of specialist doctors per facility</t>
  </si>
  <si>
    <t>Number of other health care professionals (psycologists, physiotherapists, etc) per facility</t>
  </si>
  <si>
    <t>Number of other administrative and support staff per facility</t>
  </si>
  <si>
    <t>Number of nurses per facility</t>
  </si>
  <si>
    <t>GDP per capita for the state / province / region where the facility is located</t>
  </si>
  <si>
    <t xml:space="preserve"> Average wages by education level (basic, secondary, tertiary) for the country as a whole</t>
  </si>
  <si>
    <t>Average cost of electricity (per kilowatt/hour) for the country as a whole</t>
  </si>
  <si>
    <t>Average cost of water (per m3) for the country as a whole</t>
  </si>
  <si>
    <t xml:space="preserve"> Average cost of telephone services (per 3 minute local call) for the country as a whole</t>
  </si>
  <si>
    <t>Average building costs (per m2) for the country as a whole</t>
  </si>
  <si>
    <t xml:space="preserve">WHO Region </t>
  </si>
  <si>
    <t xml:space="preserve"> Country </t>
  </si>
  <si>
    <t>Source of data</t>
  </si>
  <si>
    <t xml:space="preserve"> Health centres </t>
  </si>
  <si>
    <t xml:space="preserve"> Hospitals </t>
  </si>
  <si>
    <t xml:space="preserve"> Total  </t>
  </si>
  <si>
    <t xml:space="preserve"> AfrD </t>
  </si>
  <si>
    <t xml:space="preserve"> Benin </t>
  </si>
  <si>
    <t>Public call</t>
  </si>
  <si>
    <t xml:space="preserve">Burkina Faso </t>
  </si>
  <si>
    <t>Literature review</t>
  </si>
  <si>
    <t xml:space="preserve"> Cameroon </t>
  </si>
  <si>
    <t xml:space="preserve"> Ghana </t>
  </si>
  <si>
    <t xml:space="preserve"> Nigeria </t>
  </si>
  <si>
    <t xml:space="preserve"> Sierra Leone </t>
  </si>
  <si>
    <t xml:space="preserve"> AfrE </t>
  </si>
  <si>
    <t xml:space="preserve"> Rwanda </t>
  </si>
  <si>
    <t xml:space="preserve"> Uganda </t>
  </si>
  <si>
    <t xml:space="preserve"> Zambia </t>
  </si>
  <si>
    <t xml:space="preserve"> AmrA </t>
  </si>
  <si>
    <t xml:space="preserve"> USA </t>
  </si>
  <si>
    <t>Website</t>
  </si>
  <si>
    <t xml:space="preserve">                         -   </t>
  </si>
  <si>
    <t xml:space="preserve"> AmrB </t>
  </si>
  <si>
    <t xml:space="preserve"> Brazil </t>
  </si>
  <si>
    <t xml:space="preserve"> Colombia </t>
  </si>
  <si>
    <t xml:space="preserve"> Dominican Republic </t>
  </si>
  <si>
    <t xml:space="preserve"> El Salvador </t>
  </si>
  <si>
    <t xml:space="preserve"> AmrD </t>
  </si>
  <si>
    <t xml:space="preserve"> Ecuador </t>
  </si>
  <si>
    <t xml:space="preserve"> EmrB </t>
  </si>
  <si>
    <t xml:space="preserve"> Lebanon </t>
  </si>
  <si>
    <t xml:space="preserve"> EmrD </t>
  </si>
  <si>
    <t xml:space="preserve"> Pakistan </t>
  </si>
  <si>
    <t xml:space="preserve"> EurA </t>
  </si>
  <si>
    <t xml:space="preserve"> Finland </t>
  </si>
  <si>
    <t xml:space="preserve"> Netherlands </t>
  </si>
  <si>
    <t xml:space="preserve"> EurB </t>
  </si>
  <si>
    <t xml:space="preserve"> Georgia </t>
  </si>
  <si>
    <t xml:space="preserve"> Kyrgyzstan </t>
  </si>
  <si>
    <t xml:space="preserve"> Serbia </t>
  </si>
  <si>
    <t xml:space="preserve"> EurC </t>
  </si>
  <si>
    <t xml:space="preserve"> Republic of Moldova </t>
  </si>
  <si>
    <t xml:space="preserve"> SearB </t>
  </si>
  <si>
    <t xml:space="preserve"> Indonesia </t>
  </si>
  <si>
    <t xml:space="preserve"> Sri Lanka </t>
  </si>
  <si>
    <t xml:space="preserve"> Thailand </t>
  </si>
  <si>
    <t xml:space="preserve"> WprA </t>
  </si>
  <si>
    <t xml:space="preserve"> Australia </t>
  </si>
  <si>
    <t>Data provider contacted directly</t>
  </si>
  <si>
    <t xml:space="preserve"> WprB </t>
  </si>
  <si>
    <t xml:space="preserve"> Mongolia </t>
  </si>
  <si>
    <t xml:space="preserve"> Philippines  (*)</t>
  </si>
  <si>
    <t>(a) Public call /, and (b) Literature review</t>
  </si>
  <si>
    <t xml:space="preserve"> Total </t>
  </si>
  <si>
    <t>of which used in Inpatient model</t>
  </si>
  <si>
    <t>of which used in outpatient model</t>
  </si>
  <si>
    <t>(*) Note: two data sets were obtained from Philippines and combined. These are shown here as one category.</t>
  </si>
  <si>
    <t>Annex 2. Countries and number of unit cost observations included in the inpatient and outpatient cost prediction models</t>
  </si>
  <si>
    <t xml:space="preserve">Armenia </t>
  </si>
  <si>
    <t/>
  </si>
  <si>
    <t>Low</t>
  </si>
  <si>
    <t>Middle</t>
  </si>
  <si>
    <t>High</t>
  </si>
  <si>
    <t>Income Class (1)</t>
  </si>
  <si>
    <t>Sample size obtained</t>
  </si>
  <si>
    <t xml:space="preserve">Sample size retained </t>
  </si>
  <si>
    <t xml:space="preserve"> Inpatient care model</t>
  </si>
  <si>
    <t>Outpatient care model</t>
  </si>
  <si>
    <t>Min</t>
  </si>
  <si>
    <t>Max</t>
  </si>
  <si>
    <t>Mean</t>
  </si>
  <si>
    <t>Median</t>
  </si>
  <si>
    <t>% share of observations from Brazil</t>
  </si>
  <si>
    <t>% share of observations from Colombia</t>
  </si>
  <si>
    <t>Annex S1. Countries and number of unit cost observations included in the inpatient and outpatient cost prediction models</t>
  </si>
  <si>
    <t>Annex S2. Data characteristics collected through standard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</si>
</sst>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1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0"/>
      <color indexed="10"/>
      <name val="Calibri"/>
      <family val="2"/>
    </font>
    <font>
      <b/>
      <sz val="11"/>
      <name val="Calibri"/>
      <family val="2"/>
    </font>
    <font>
      <sz val="11"/>
      <color indexed="10"/>
      <name val="Calibri"/>
      <family val="2"/>
    </font>
    <font>
      <i/>
      <sz val="10"/>
      <name val="Calibri"/>
      <family val="2"/>
    </font>
    <font>
      <b/>
      <i/>
      <sz val="10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D9D9D9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Fill="0" applyBorder="0"/>
    <xf numFmtId="9" fontId="17" fillId="0" borderId="0" applyFont="0" applyFill="0" applyBorder="0" applyAlignment="0" applyProtection="0"/>
  </cellStyleXfs>
  <cellXfs count="90">
    <xf numFmtId="0" fontId="0" fillId="0" borderId="0" xfId="0"/>
    <xf numFmtId="0" fontId="3" fillId="2" borderId="0" xfId="1" applyFont="1" applyFill="1"/>
    <xf numFmtId="0" fontId="4" fillId="2" borderId="0" xfId="1" applyFont="1" applyFill="1"/>
    <xf numFmtId="0" fontId="5" fillId="2" borderId="0" xfId="1" applyFont="1" applyFill="1"/>
    <xf numFmtId="0" fontId="6" fillId="2" borderId="0" xfId="1" applyFont="1" applyFill="1"/>
    <xf numFmtId="0" fontId="7" fillId="2" borderId="0" xfId="1" applyFont="1" applyFill="1"/>
    <xf numFmtId="0" fontId="8" fillId="2" borderId="0" xfId="1" applyFont="1" applyFill="1"/>
    <xf numFmtId="0" fontId="4" fillId="2" borderId="1" xfId="1" applyFont="1" applyFill="1" applyBorder="1"/>
    <xf numFmtId="0" fontId="9" fillId="2" borderId="2" xfId="1" applyFont="1" applyFill="1" applyBorder="1"/>
    <xf numFmtId="0" fontId="10" fillId="2" borderId="2" xfId="1" applyFont="1" applyFill="1" applyBorder="1"/>
    <xf numFmtId="0" fontId="9" fillId="2" borderId="3" xfId="1" applyFont="1" applyFill="1" applyBorder="1"/>
    <xf numFmtId="0" fontId="4" fillId="2" borderId="4" xfId="1" applyFont="1" applyFill="1" applyBorder="1"/>
    <xf numFmtId="0" fontId="5" fillId="2" borderId="4" xfId="1" applyFont="1" applyFill="1" applyBorder="1"/>
    <xf numFmtId="0" fontId="4" fillId="2" borderId="5" xfId="1" applyFont="1" applyFill="1" applyBorder="1"/>
    <xf numFmtId="0" fontId="4" fillId="2" borderId="0" xfId="1" applyFont="1" applyFill="1" applyBorder="1"/>
    <xf numFmtId="0" fontId="5" fillId="2" borderId="0" xfId="1" applyFont="1" applyFill="1" applyBorder="1"/>
    <xf numFmtId="0" fontId="4" fillId="2" borderId="2" xfId="1" applyFont="1" applyFill="1" applyBorder="1"/>
    <xf numFmtId="0" fontId="5" fillId="2" borderId="2" xfId="1" applyFont="1" applyFill="1" applyBorder="1"/>
    <xf numFmtId="0" fontId="4" fillId="2" borderId="3" xfId="1" applyFont="1" applyFill="1" applyBorder="1"/>
    <xf numFmtId="0" fontId="4" fillId="2" borderId="1" xfId="1" applyFont="1" applyFill="1" applyBorder="1" applyAlignment="1">
      <alignment horizontal="left" indent="2"/>
    </xf>
    <xf numFmtId="0" fontId="9" fillId="2" borderId="2" xfId="1" applyFont="1" applyFill="1" applyBorder="1" applyAlignment="1">
      <alignment horizontal="left" indent="2"/>
    </xf>
    <xf numFmtId="0" fontId="1" fillId="0" borderId="0" xfId="0" applyFont="1"/>
    <xf numFmtId="0" fontId="11" fillId="0" borderId="0" xfId="0" applyFont="1" applyAlignment="1">
      <alignment vertical="center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5" xfId="0" applyFont="1" applyBorder="1" applyAlignment="1">
      <alignment vertical="center" wrapText="1"/>
    </xf>
    <xf numFmtId="3" fontId="14" fillId="0" borderId="13" xfId="0" applyNumberFormat="1" applyFont="1" applyBorder="1" applyAlignment="1">
      <alignment vertical="center"/>
    </xf>
    <xf numFmtId="0" fontId="15" fillId="0" borderId="12" xfId="0" applyFont="1" applyBorder="1" applyAlignment="1">
      <alignment vertical="center"/>
    </xf>
    <xf numFmtId="0" fontId="14" fillId="0" borderId="16" xfId="0" applyFont="1" applyBorder="1" applyAlignment="1">
      <alignment vertical="center"/>
    </xf>
    <xf numFmtId="0" fontId="14" fillId="0" borderId="0" xfId="0" applyFont="1" applyAlignment="1">
      <alignment vertical="center" wrapText="1"/>
    </xf>
    <xf numFmtId="0" fontId="14" fillId="3" borderId="13" xfId="0" applyFont="1" applyFill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2" fillId="5" borderId="18" xfId="0" applyFont="1" applyFill="1" applyBorder="1" applyAlignment="1">
      <alignment vertical="center"/>
    </xf>
    <xf numFmtId="0" fontId="12" fillId="5" borderId="19" xfId="0" applyFont="1" applyFill="1" applyBorder="1" applyAlignment="1">
      <alignment vertical="center"/>
    </xf>
    <xf numFmtId="0" fontId="12" fillId="5" borderId="2" xfId="0" applyFont="1" applyFill="1" applyBorder="1" applyAlignment="1">
      <alignment vertical="center" wrapText="1"/>
    </xf>
    <xf numFmtId="3" fontId="12" fillId="5" borderId="19" xfId="0" applyNumberFormat="1" applyFont="1" applyFill="1" applyBorder="1" applyAlignment="1">
      <alignment vertical="center"/>
    </xf>
    <xf numFmtId="3" fontId="12" fillId="5" borderId="3" xfId="0" applyNumberFormat="1" applyFont="1" applyFill="1" applyBorder="1" applyAlignment="1">
      <alignment vertical="center"/>
    </xf>
    <xf numFmtId="0" fontId="16" fillId="0" borderId="0" xfId="0" applyFont="1" applyAlignment="1">
      <alignment vertical="center"/>
    </xf>
    <xf numFmtId="3" fontId="12" fillId="5" borderId="20" xfId="0" applyNumberFormat="1" applyFont="1" applyFill="1" applyBorder="1" applyAlignment="1">
      <alignment vertical="center"/>
    </xf>
    <xf numFmtId="3" fontId="14" fillId="0" borderId="12" xfId="0" applyNumberFormat="1" applyFont="1" applyBorder="1" applyAlignment="1">
      <alignment vertical="center"/>
    </xf>
    <xf numFmtId="0" fontId="14" fillId="0" borderId="15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4" fillId="0" borderId="10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4" fillId="0" borderId="14" xfId="0" applyFont="1" applyBorder="1" applyAlignment="1">
      <alignment vertical="center" wrapText="1"/>
    </xf>
    <xf numFmtId="0" fontId="14" fillId="3" borderId="11" xfId="0" applyFont="1" applyFill="1" applyBorder="1" applyAlignment="1">
      <alignment vertical="center"/>
    </xf>
    <xf numFmtId="0" fontId="14" fillId="0" borderId="22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9" fontId="0" fillId="0" borderId="0" xfId="2" applyFont="1"/>
    <xf numFmtId="0" fontId="4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4" fillId="3" borderId="1" xfId="1" applyFont="1" applyFill="1" applyBorder="1" applyAlignment="1">
      <alignment vertical="top" wrapText="1"/>
    </xf>
    <xf numFmtId="0" fontId="4" fillId="3" borderId="2" xfId="1" applyFont="1" applyFill="1" applyBorder="1" applyAlignment="1">
      <alignment vertical="top" wrapText="1"/>
    </xf>
    <xf numFmtId="0" fontId="4" fillId="3" borderId="3" xfId="1" applyFont="1" applyFill="1" applyBorder="1" applyAlignment="1">
      <alignment vertical="top" wrapText="1"/>
    </xf>
    <xf numFmtId="0" fontId="4" fillId="3" borderId="9" xfId="1" applyFont="1" applyFill="1" applyBorder="1" applyAlignment="1">
      <alignment horizontal="left" vertical="top" wrapText="1"/>
    </xf>
    <xf numFmtId="0" fontId="4" fillId="3" borderId="4" xfId="1" applyFont="1" applyFill="1" applyBorder="1" applyAlignment="1">
      <alignment horizontal="left" vertical="top" wrapText="1"/>
    </xf>
    <xf numFmtId="0" fontId="4" fillId="3" borderId="5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horizontal="left" vertical="top" wrapText="1"/>
    </xf>
    <xf numFmtId="0" fontId="4" fillId="3" borderId="7" xfId="1" applyFont="1" applyFill="1" applyBorder="1" applyAlignment="1">
      <alignment horizontal="left" vertical="top" wrapText="1"/>
    </xf>
    <xf numFmtId="0" fontId="4" fillId="3" borderId="8" xfId="1" applyFont="1" applyFill="1" applyBorder="1" applyAlignment="1">
      <alignment horizontal="left" vertical="top" wrapText="1"/>
    </xf>
    <xf numFmtId="0" fontId="4" fillId="3" borderId="6" xfId="1" applyFont="1" applyFill="1" applyBorder="1" applyAlignment="1">
      <alignment vertical="top" wrapText="1"/>
    </xf>
    <xf numFmtId="0" fontId="4" fillId="3" borderId="7" xfId="1" applyFont="1" applyFill="1" applyBorder="1" applyAlignment="1">
      <alignment vertical="top" wrapText="1"/>
    </xf>
    <xf numFmtId="0" fontId="4" fillId="3" borderId="8" xfId="1" applyFont="1" applyFill="1" applyBorder="1" applyAlignment="1">
      <alignment vertical="top" wrapText="1"/>
    </xf>
    <xf numFmtId="0" fontId="12" fillId="3" borderId="21" xfId="0" applyFont="1" applyFill="1" applyBorder="1" applyAlignment="1">
      <alignment vertical="center"/>
    </xf>
    <xf numFmtId="0" fontId="0" fillId="3" borderId="21" xfId="0" applyFill="1" applyBorder="1"/>
    <xf numFmtId="1" fontId="0" fillId="3" borderId="21" xfId="0" applyNumberFormat="1" applyFill="1" applyBorder="1"/>
    <xf numFmtId="9" fontId="0" fillId="3" borderId="21" xfId="2" applyFont="1" applyFill="1" applyBorder="1"/>
    <xf numFmtId="0" fontId="11" fillId="3" borderId="21" xfId="0" applyFont="1" applyFill="1" applyBorder="1" applyAlignment="1">
      <alignment vertical="center"/>
    </xf>
    <xf numFmtId="0" fontId="13" fillId="3" borderId="12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0" fillId="3" borderId="21" xfId="0" applyFont="1" applyFill="1" applyBorder="1"/>
    <xf numFmtId="0" fontId="16" fillId="3" borderId="24" xfId="0" applyFont="1" applyFill="1" applyBorder="1" applyAlignment="1">
      <alignment vertical="center"/>
    </xf>
    <xf numFmtId="0" fontId="16" fillId="3" borderId="25" xfId="0" applyFont="1" applyFill="1" applyBorder="1" applyAlignment="1">
      <alignment vertical="center"/>
    </xf>
    <xf numFmtId="0" fontId="16" fillId="3" borderId="7" xfId="0" applyFont="1" applyFill="1" applyBorder="1" applyAlignment="1">
      <alignment vertical="center"/>
    </xf>
    <xf numFmtId="0" fontId="16" fillId="3" borderId="7" xfId="0" applyFont="1" applyFill="1" applyBorder="1" applyAlignment="1">
      <alignment vertical="center" wrapText="1"/>
    </xf>
    <xf numFmtId="3" fontId="16" fillId="3" borderId="16" xfId="0" applyNumberFormat="1" applyFont="1" applyFill="1" applyBorder="1" applyAlignment="1">
      <alignment vertical="center"/>
    </xf>
    <xf numFmtId="3" fontId="16" fillId="3" borderId="25" xfId="0" applyNumberFormat="1" applyFont="1" applyFill="1" applyBorder="1" applyAlignment="1">
      <alignment vertical="center"/>
    </xf>
    <xf numFmtId="0" fontId="16" fillId="3" borderId="21" xfId="0" applyFont="1" applyFill="1" applyBorder="1" applyAlignment="1">
      <alignment vertical="center"/>
    </xf>
    <xf numFmtId="1" fontId="0" fillId="3" borderId="21" xfId="0" applyNumberFormat="1" applyFont="1" applyFill="1" applyBorder="1"/>
    <xf numFmtId="9" fontId="17" fillId="3" borderId="21" xfId="2" applyFont="1" applyFill="1" applyBorder="1"/>
    <xf numFmtId="0" fontId="1" fillId="3" borderId="21" xfId="0" applyFont="1" applyFill="1" applyBorder="1"/>
    <xf numFmtId="0" fontId="1" fillId="3" borderId="23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</cellXfs>
  <cellStyles count="3">
    <cellStyle name="Normal" xfId="0" builtinId="0"/>
    <cellStyle name="Normal_DALYs country 1180 year 2000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_HSF/CHOICE/GFATM%20unit%20costs/Revised%20tool%20set/Copy%20of%20Data%20questionnair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me"/>
      <sheetName val="GLOSSARY"/>
      <sheetName val="Codes"/>
    </sheetNames>
    <sheetDataSet>
      <sheetData sheetId="0"/>
      <sheetData sheetId="1"/>
      <sheetData sheetId="2">
        <row r="12">
          <cell r="E12" t="str">
            <v>.---&gt; please select from drop-down list</v>
          </cell>
        </row>
        <row r="13">
          <cell r="E13" t="str">
            <v>YES for all facilities</v>
          </cell>
        </row>
        <row r="14">
          <cell r="E14" t="str">
            <v xml:space="preserve">YES for some facilities </v>
          </cell>
        </row>
        <row r="15">
          <cell r="E15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workbookViewId="0">
      <selection activeCell="N6" sqref="N6"/>
    </sheetView>
  </sheetViews>
  <sheetFormatPr defaultRowHeight="14.4" x14ac:dyDescent="0.3"/>
  <cols>
    <col min="2" max="2" width="28.6640625" customWidth="1"/>
    <col min="3" max="4" width="18.109375" customWidth="1"/>
    <col min="5" max="5" width="9.88671875" customWidth="1"/>
    <col min="9" max="9" width="15.109375" customWidth="1"/>
    <col min="10" max="10" width="17" customWidth="1"/>
  </cols>
  <sheetData>
    <row r="1" spans="1:13" ht="15.6" x14ac:dyDescent="0.3">
      <c r="B1" s="22" t="s">
        <v>130</v>
      </c>
    </row>
    <row r="3" spans="1:13" ht="16.2" thickBot="1" x14ac:dyDescent="0.35">
      <c r="B3" s="72"/>
      <c r="C3" s="87"/>
      <c r="D3" s="87"/>
      <c r="E3" s="87"/>
      <c r="F3" s="88" t="s">
        <v>120</v>
      </c>
      <c r="G3" s="89"/>
      <c r="H3" s="89"/>
      <c r="I3" s="89" t="s">
        <v>121</v>
      </c>
      <c r="J3" s="89"/>
    </row>
    <row r="4" spans="1:13" ht="51.75" customHeight="1" thickBot="1" x14ac:dyDescent="0.35">
      <c r="B4" s="73" t="s">
        <v>55</v>
      </c>
      <c r="C4" s="74" t="s">
        <v>56</v>
      </c>
      <c r="D4" s="75" t="s">
        <v>119</v>
      </c>
      <c r="E4" s="76" t="s">
        <v>57</v>
      </c>
      <c r="F4" s="76" t="s">
        <v>58</v>
      </c>
      <c r="G4" s="74" t="s">
        <v>59</v>
      </c>
      <c r="H4" s="74" t="s">
        <v>60</v>
      </c>
      <c r="I4" s="74" t="s">
        <v>122</v>
      </c>
      <c r="J4" s="74" t="s">
        <v>123</v>
      </c>
    </row>
    <row r="5" spans="1:13" ht="15" thickBot="1" x14ac:dyDescent="0.35">
      <c r="A5" s="50">
        <v>1</v>
      </c>
      <c r="B5" s="26" t="s">
        <v>61</v>
      </c>
      <c r="C5" s="27" t="s">
        <v>62</v>
      </c>
      <c r="D5" s="43" t="s">
        <v>116</v>
      </c>
      <c r="E5" s="28" t="s">
        <v>63</v>
      </c>
      <c r="F5" s="26"/>
      <c r="G5" s="27">
        <v>29</v>
      </c>
      <c r="H5" s="27">
        <v>29</v>
      </c>
      <c r="I5" s="33">
        <v>28</v>
      </c>
      <c r="J5" s="33">
        <v>27</v>
      </c>
      <c r="L5" s="52"/>
      <c r="M5" s="52"/>
    </row>
    <row r="6" spans="1:13" ht="21" thickBot="1" x14ac:dyDescent="0.35">
      <c r="A6" s="50">
        <v>2</v>
      </c>
      <c r="B6" s="26" t="s">
        <v>61</v>
      </c>
      <c r="C6" s="27" t="s">
        <v>64</v>
      </c>
      <c r="D6" s="43" t="s">
        <v>116</v>
      </c>
      <c r="E6" s="28" t="s">
        <v>65</v>
      </c>
      <c r="F6" s="26">
        <v>25</v>
      </c>
      <c r="G6" s="27">
        <v>1</v>
      </c>
      <c r="H6" s="27">
        <v>26</v>
      </c>
      <c r="I6" s="33" t="s">
        <v>115</v>
      </c>
      <c r="J6" s="33">
        <v>26</v>
      </c>
      <c r="L6" s="52"/>
      <c r="M6" s="52"/>
    </row>
    <row r="7" spans="1:13" ht="15" thickBot="1" x14ac:dyDescent="0.35">
      <c r="A7" s="50">
        <v>3</v>
      </c>
      <c r="B7" s="26" t="s">
        <v>61</v>
      </c>
      <c r="C7" s="27" t="s">
        <v>66</v>
      </c>
      <c r="D7" s="43" t="s">
        <v>117</v>
      </c>
      <c r="E7" s="28" t="s">
        <v>63</v>
      </c>
      <c r="F7" s="26">
        <v>39</v>
      </c>
      <c r="G7" s="27">
        <v>6</v>
      </c>
      <c r="H7" s="27">
        <v>45</v>
      </c>
      <c r="I7" s="33">
        <v>6</v>
      </c>
      <c r="J7" s="33">
        <v>45</v>
      </c>
      <c r="L7" s="52"/>
      <c r="M7" s="52"/>
    </row>
    <row r="8" spans="1:13" ht="15" thickBot="1" x14ac:dyDescent="0.35">
      <c r="A8" s="50">
        <v>4</v>
      </c>
      <c r="B8" s="26" t="s">
        <v>61</v>
      </c>
      <c r="C8" s="27" t="s">
        <v>67</v>
      </c>
      <c r="D8" s="43" t="s">
        <v>116</v>
      </c>
      <c r="E8" s="28" t="s">
        <v>63</v>
      </c>
      <c r="F8" s="26">
        <v>158</v>
      </c>
      <c r="G8" s="27">
        <v>41</v>
      </c>
      <c r="H8" s="27">
        <v>199</v>
      </c>
      <c r="I8" s="33" t="s">
        <v>115</v>
      </c>
      <c r="J8" s="33">
        <v>179</v>
      </c>
      <c r="L8" s="52"/>
      <c r="M8" s="52"/>
    </row>
    <row r="9" spans="1:13" ht="15" thickBot="1" x14ac:dyDescent="0.35">
      <c r="A9" s="50">
        <v>5</v>
      </c>
      <c r="B9" s="26" t="s">
        <v>61</v>
      </c>
      <c r="C9" s="27" t="s">
        <v>68</v>
      </c>
      <c r="D9" s="43" t="s">
        <v>116</v>
      </c>
      <c r="E9" s="28" t="s">
        <v>63</v>
      </c>
      <c r="F9" s="26">
        <v>13</v>
      </c>
      <c r="G9" s="27">
        <v>17</v>
      </c>
      <c r="H9" s="27">
        <v>30</v>
      </c>
      <c r="I9" s="33">
        <v>16</v>
      </c>
      <c r="J9" s="33">
        <v>30</v>
      </c>
      <c r="L9" s="52"/>
      <c r="M9" s="52"/>
    </row>
    <row r="10" spans="1:13" ht="15" thickBot="1" x14ac:dyDescent="0.35">
      <c r="A10" s="50">
        <v>6</v>
      </c>
      <c r="B10" s="26" t="s">
        <v>61</v>
      </c>
      <c r="C10" s="27" t="s">
        <v>69</v>
      </c>
      <c r="D10" s="43" t="s">
        <v>116</v>
      </c>
      <c r="E10" s="28" t="s">
        <v>63</v>
      </c>
      <c r="F10" s="26">
        <v>956</v>
      </c>
      <c r="G10" s="27">
        <v>42</v>
      </c>
      <c r="H10" s="27">
        <v>998</v>
      </c>
      <c r="I10" s="33" t="s">
        <v>115</v>
      </c>
      <c r="J10" s="33">
        <v>975</v>
      </c>
      <c r="L10" s="52"/>
      <c r="M10" s="52"/>
    </row>
    <row r="11" spans="1:13" ht="15" thickBot="1" x14ac:dyDescent="0.35">
      <c r="A11" s="50">
        <v>7</v>
      </c>
      <c r="B11" s="26" t="s">
        <v>70</v>
      </c>
      <c r="C11" s="27" t="s">
        <v>71</v>
      </c>
      <c r="D11" s="43" t="s">
        <v>116</v>
      </c>
      <c r="E11" s="28" t="s">
        <v>63</v>
      </c>
      <c r="F11" s="26">
        <v>36</v>
      </c>
      <c r="G11" s="27">
        <v>7</v>
      </c>
      <c r="H11" s="27">
        <v>43</v>
      </c>
      <c r="I11" s="33">
        <v>7</v>
      </c>
      <c r="J11" s="33">
        <v>43</v>
      </c>
      <c r="L11" s="52"/>
      <c r="M11" s="52"/>
    </row>
    <row r="12" spans="1:13" ht="15" thickBot="1" x14ac:dyDescent="0.35">
      <c r="A12" s="50">
        <v>8</v>
      </c>
      <c r="B12" s="26" t="s">
        <v>70</v>
      </c>
      <c r="C12" s="27" t="s">
        <v>72</v>
      </c>
      <c r="D12" s="43" t="s">
        <v>116</v>
      </c>
      <c r="E12" s="28" t="s">
        <v>63</v>
      </c>
      <c r="F12" s="26">
        <v>9</v>
      </c>
      <c r="G12" s="27">
        <v>3</v>
      </c>
      <c r="H12" s="27">
        <v>12</v>
      </c>
      <c r="I12" s="33">
        <v>3</v>
      </c>
      <c r="J12" s="33">
        <v>12</v>
      </c>
      <c r="L12" s="52"/>
      <c r="M12" s="52"/>
    </row>
    <row r="13" spans="1:13" ht="15" thickBot="1" x14ac:dyDescent="0.35">
      <c r="A13" s="50">
        <v>9</v>
      </c>
      <c r="B13" s="26" t="s">
        <v>70</v>
      </c>
      <c r="C13" s="27" t="s">
        <v>73</v>
      </c>
      <c r="D13" s="43" t="s">
        <v>116</v>
      </c>
      <c r="E13" s="28" t="s">
        <v>63</v>
      </c>
      <c r="F13" s="26">
        <v>127</v>
      </c>
      <c r="G13" s="27">
        <v>17</v>
      </c>
      <c r="H13" s="27">
        <v>144</v>
      </c>
      <c r="I13" s="33" t="s">
        <v>115</v>
      </c>
      <c r="J13" s="33">
        <v>36</v>
      </c>
      <c r="L13" s="52"/>
      <c r="M13" s="52"/>
    </row>
    <row r="14" spans="1:13" ht="15" thickBot="1" x14ac:dyDescent="0.35">
      <c r="A14" s="50">
        <v>10</v>
      </c>
      <c r="B14" s="26" t="s">
        <v>74</v>
      </c>
      <c r="C14" s="27" t="s">
        <v>75</v>
      </c>
      <c r="D14" s="43" t="s">
        <v>118</v>
      </c>
      <c r="E14" s="28" t="s">
        <v>76</v>
      </c>
      <c r="F14" s="26" t="s">
        <v>77</v>
      </c>
      <c r="G14" s="29">
        <v>4938</v>
      </c>
      <c r="H14" s="29">
        <v>4938</v>
      </c>
      <c r="I14" s="33" t="s">
        <v>115</v>
      </c>
      <c r="J14" s="33">
        <v>29</v>
      </c>
      <c r="L14" s="52"/>
      <c r="M14" s="52"/>
    </row>
    <row r="15" spans="1:13" ht="15" thickBot="1" x14ac:dyDescent="0.35">
      <c r="A15" s="50">
        <v>11</v>
      </c>
      <c r="B15" s="26" t="s">
        <v>78</v>
      </c>
      <c r="C15" s="27" t="s">
        <v>79</v>
      </c>
      <c r="D15" s="43" t="s">
        <v>117</v>
      </c>
      <c r="E15" s="28" t="s">
        <v>63</v>
      </c>
      <c r="F15" s="42">
        <v>6725</v>
      </c>
      <c r="G15" s="29">
        <v>2162</v>
      </c>
      <c r="H15" s="29">
        <v>8887</v>
      </c>
      <c r="I15" s="33">
        <v>1961</v>
      </c>
      <c r="J15" s="33">
        <v>5603</v>
      </c>
      <c r="L15" s="52"/>
      <c r="M15" s="52"/>
    </row>
    <row r="16" spans="1:13" ht="15" thickBot="1" x14ac:dyDescent="0.35">
      <c r="A16" s="50">
        <v>12</v>
      </c>
      <c r="B16" s="26" t="s">
        <v>78</v>
      </c>
      <c r="C16" s="27" t="s">
        <v>80</v>
      </c>
      <c r="D16" s="43" t="s">
        <v>117</v>
      </c>
      <c r="E16" s="28" t="s">
        <v>63</v>
      </c>
      <c r="F16" s="26">
        <v>771</v>
      </c>
      <c r="G16" s="27">
        <v>154</v>
      </c>
      <c r="H16" s="27">
        <v>925</v>
      </c>
      <c r="I16" s="33">
        <v>25</v>
      </c>
      <c r="J16" s="33">
        <v>873</v>
      </c>
      <c r="L16" s="52"/>
      <c r="M16" s="52"/>
    </row>
    <row r="17" spans="1:13" ht="15" thickBot="1" x14ac:dyDescent="0.35">
      <c r="A17" s="50">
        <v>13</v>
      </c>
      <c r="B17" s="26" t="s">
        <v>78</v>
      </c>
      <c r="C17" s="27" t="s">
        <v>81</v>
      </c>
      <c r="D17" s="43" t="s">
        <v>117</v>
      </c>
      <c r="E17" s="28" t="s">
        <v>63</v>
      </c>
      <c r="F17" s="26">
        <v>41</v>
      </c>
      <c r="G17" s="27">
        <v>20</v>
      </c>
      <c r="H17" s="27">
        <v>61</v>
      </c>
      <c r="I17" s="33" t="s">
        <v>115</v>
      </c>
      <c r="J17" s="33">
        <v>47</v>
      </c>
      <c r="L17" s="52"/>
      <c r="M17" s="52"/>
    </row>
    <row r="18" spans="1:13" ht="15" thickBot="1" x14ac:dyDescent="0.35">
      <c r="A18" s="50">
        <v>14</v>
      </c>
      <c r="B18" s="26" t="s">
        <v>78</v>
      </c>
      <c r="C18" s="27" t="s">
        <v>82</v>
      </c>
      <c r="D18" s="43" t="s">
        <v>117</v>
      </c>
      <c r="E18" s="28" t="s">
        <v>63</v>
      </c>
      <c r="F18" s="26" t="s">
        <v>77</v>
      </c>
      <c r="G18" s="27">
        <v>270</v>
      </c>
      <c r="H18" s="27">
        <v>270</v>
      </c>
      <c r="I18" s="33" t="s">
        <v>115</v>
      </c>
      <c r="J18" s="33">
        <v>30</v>
      </c>
      <c r="L18" s="52"/>
      <c r="M18" s="52"/>
    </row>
    <row r="19" spans="1:13" ht="15" thickBot="1" x14ac:dyDescent="0.35">
      <c r="A19" s="50">
        <v>15</v>
      </c>
      <c r="B19" s="26" t="s">
        <v>83</v>
      </c>
      <c r="C19" s="27" t="s">
        <v>84</v>
      </c>
      <c r="D19" s="43" t="s">
        <v>117</v>
      </c>
      <c r="E19" s="28" t="s">
        <v>63</v>
      </c>
      <c r="F19" s="26">
        <v>36</v>
      </c>
      <c r="G19" s="27">
        <v>26</v>
      </c>
      <c r="H19" s="27">
        <v>62</v>
      </c>
      <c r="I19" s="33" t="s">
        <v>115</v>
      </c>
      <c r="J19" s="33">
        <v>62</v>
      </c>
      <c r="L19" s="52"/>
      <c r="M19" s="52"/>
    </row>
    <row r="20" spans="1:13" ht="15" thickBot="1" x14ac:dyDescent="0.35">
      <c r="A20" s="50">
        <v>16</v>
      </c>
      <c r="B20" s="26" t="s">
        <v>85</v>
      </c>
      <c r="C20" s="27" t="s">
        <v>86</v>
      </c>
      <c r="D20" s="43" t="s">
        <v>117</v>
      </c>
      <c r="E20" s="28" t="s">
        <v>63</v>
      </c>
      <c r="F20" s="26" t="s">
        <v>77</v>
      </c>
      <c r="G20" s="27">
        <v>81</v>
      </c>
      <c r="H20" s="27">
        <v>81</v>
      </c>
      <c r="I20" s="33">
        <v>71</v>
      </c>
      <c r="J20" s="33">
        <v>66</v>
      </c>
      <c r="L20" s="52"/>
      <c r="M20" s="52"/>
    </row>
    <row r="21" spans="1:13" ht="15" thickBot="1" x14ac:dyDescent="0.35">
      <c r="A21" s="50">
        <v>17</v>
      </c>
      <c r="B21" s="26" t="s">
        <v>87</v>
      </c>
      <c r="C21" s="27" t="s">
        <v>88</v>
      </c>
      <c r="D21" s="43" t="s">
        <v>116</v>
      </c>
      <c r="E21" s="28" t="s">
        <v>63</v>
      </c>
      <c r="F21" s="26">
        <v>25</v>
      </c>
      <c r="G21" s="27">
        <v>10</v>
      </c>
      <c r="H21" s="27">
        <v>35</v>
      </c>
      <c r="I21" s="33">
        <v>10</v>
      </c>
      <c r="J21" s="33">
        <v>31</v>
      </c>
      <c r="L21" s="52"/>
      <c r="M21" s="52"/>
    </row>
    <row r="22" spans="1:13" ht="15" thickBot="1" x14ac:dyDescent="0.35">
      <c r="A22" s="50">
        <v>18</v>
      </c>
      <c r="B22" s="26" t="s">
        <v>89</v>
      </c>
      <c r="C22" s="27" t="s">
        <v>90</v>
      </c>
      <c r="D22" s="43" t="s">
        <v>118</v>
      </c>
      <c r="E22" s="28" t="s">
        <v>63</v>
      </c>
      <c r="F22" s="26" t="s">
        <v>77</v>
      </c>
      <c r="G22" s="27">
        <v>37</v>
      </c>
      <c r="H22" s="27">
        <v>37</v>
      </c>
      <c r="I22" s="33" t="s">
        <v>115</v>
      </c>
      <c r="J22" s="33">
        <v>26</v>
      </c>
      <c r="L22" s="52"/>
      <c r="M22" s="52"/>
    </row>
    <row r="23" spans="1:13" ht="15" thickBot="1" x14ac:dyDescent="0.35">
      <c r="A23" s="50">
        <v>19</v>
      </c>
      <c r="B23" s="26" t="s">
        <v>89</v>
      </c>
      <c r="C23" s="27" t="s">
        <v>91</v>
      </c>
      <c r="D23" s="43" t="s">
        <v>118</v>
      </c>
      <c r="E23" s="28" t="s">
        <v>63</v>
      </c>
      <c r="F23" s="26" t="s">
        <v>77</v>
      </c>
      <c r="G23" s="27">
        <v>37</v>
      </c>
      <c r="H23" s="27">
        <v>37</v>
      </c>
      <c r="I23" s="33">
        <v>37</v>
      </c>
      <c r="J23" s="33">
        <v>37</v>
      </c>
      <c r="L23" s="52"/>
      <c r="M23" s="52"/>
    </row>
    <row r="24" spans="1:13" ht="15" thickBot="1" x14ac:dyDescent="0.35">
      <c r="A24" s="50">
        <v>20</v>
      </c>
      <c r="B24" s="26" t="s">
        <v>92</v>
      </c>
      <c r="C24" s="27" t="s">
        <v>114</v>
      </c>
      <c r="D24" s="43" t="s">
        <v>117</v>
      </c>
      <c r="E24" s="28" t="s">
        <v>63</v>
      </c>
      <c r="F24" s="26">
        <v>32</v>
      </c>
      <c r="G24" s="27">
        <v>106</v>
      </c>
      <c r="H24" s="27">
        <v>138</v>
      </c>
      <c r="I24" s="33">
        <v>94</v>
      </c>
      <c r="J24" s="33">
        <v>104</v>
      </c>
      <c r="L24" s="52"/>
      <c r="M24" s="52"/>
    </row>
    <row r="25" spans="1:13" ht="15" thickBot="1" x14ac:dyDescent="0.35">
      <c r="A25" s="50">
        <v>21</v>
      </c>
      <c r="B25" s="26" t="s">
        <v>92</v>
      </c>
      <c r="C25" s="27" t="s">
        <v>93</v>
      </c>
      <c r="D25" s="43" t="s">
        <v>117</v>
      </c>
      <c r="E25" s="28" t="s">
        <v>63</v>
      </c>
      <c r="F25" s="26">
        <v>247</v>
      </c>
      <c r="G25" s="27">
        <v>101</v>
      </c>
      <c r="H25" s="27">
        <v>348</v>
      </c>
      <c r="I25" s="33">
        <v>92</v>
      </c>
      <c r="J25" s="33">
        <v>296</v>
      </c>
      <c r="L25" s="52"/>
      <c r="M25" s="52"/>
    </row>
    <row r="26" spans="1:13" ht="15" thickBot="1" x14ac:dyDescent="0.35">
      <c r="A26" s="50">
        <v>22</v>
      </c>
      <c r="B26" s="26" t="s">
        <v>92</v>
      </c>
      <c r="C26" s="27" t="s">
        <v>94</v>
      </c>
      <c r="D26" s="43" t="s">
        <v>116</v>
      </c>
      <c r="E26" s="28" t="s">
        <v>63</v>
      </c>
      <c r="F26" s="26">
        <v>9</v>
      </c>
      <c r="G26" s="27">
        <v>54</v>
      </c>
      <c r="H26" s="27">
        <v>63</v>
      </c>
      <c r="I26" s="33">
        <v>54</v>
      </c>
      <c r="J26" s="33">
        <v>9</v>
      </c>
      <c r="L26" s="52"/>
      <c r="M26" s="52"/>
    </row>
    <row r="27" spans="1:13" ht="15" thickBot="1" x14ac:dyDescent="0.35">
      <c r="A27" s="50">
        <v>23</v>
      </c>
      <c r="B27" s="26" t="s">
        <v>92</v>
      </c>
      <c r="C27" s="27" t="s">
        <v>95</v>
      </c>
      <c r="D27" s="43" t="s">
        <v>117</v>
      </c>
      <c r="E27" s="28" t="s">
        <v>63</v>
      </c>
      <c r="F27" s="26">
        <v>60</v>
      </c>
      <c r="G27" s="27">
        <v>46</v>
      </c>
      <c r="H27" s="27">
        <v>106</v>
      </c>
      <c r="I27" s="33">
        <v>34</v>
      </c>
      <c r="J27" s="33">
        <v>105</v>
      </c>
      <c r="L27" s="52"/>
      <c r="M27" s="52"/>
    </row>
    <row r="28" spans="1:13" ht="15" thickBot="1" x14ac:dyDescent="0.35">
      <c r="A28" s="50">
        <v>24</v>
      </c>
      <c r="B28" s="26" t="s">
        <v>96</v>
      </c>
      <c r="C28" s="27" t="s">
        <v>97</v>
      </c>
      <c r="D28" s="43" t="s">
        <v>117</v>
      </c>
      <c r="E28" s="28" t="s">
        <v>63</v>
      </c>
      <c r="F28" s="26">
        <v>84</v>
      </c>
      <c r="G28" s="27">
        <v>63</v>
      </c>
      <c r="H28" s="27">
        <v>147</v>
      </c>
      <c r="I28" s="33">
        <v>56</v>
      </c>
      <c r="J28" s="33">
        <v>147</v>
      </c>
      <c r="L28" s="52"/>
      <c r="M28" s="52"/>
    </row>
    <row r="29" spans="1:13" ht="15" thickBot="1" x14ac:dyDescent="0.35">
      <c r="A29" s="50">
        <v>25</v>
      </c>
      <c r="B29" s="26" t="s">
        <v>98</v>
      </c>
      <c r="C29" s="27" t="s">
        <v>99</v>
      </c>
      <c r="D29" s="43" t="s">
        <v>117</v>
      </c>
      <c r="E29" s="28" t="s">
        <v>63</v>
      </c>
      <c r="F29" s="26">
        <v>17</v>
      </c>
      <c r="G29" s="27">
        <v>22</v>
      </c>
      <c r="H29" s="27">
        <v>39</v>
      </c>
      <c r="I29" s="33">
        <v>13</v>
      </c>
      <c r="J29" s="33">
        <v>28</v>
      </c>
      <c r="L29" s="52"/>
      <c r="M29" s="52"/>
    </row>
    <row r="30" spans="1:13" ht="15" thickBot="1" x14ac:dyDescent="0.35">
      <c r="A30" s="50">
        <v>26</v>
      </c>
      <c r="B30" s="26" t="s">
        <v>98</v>
      </c>
      <c r="C30" s="27" t="s">
        <v>100</v>
      </c>
      <c r="D30" s="43" t="s">
        <v>117</v>
      </c>
      <c r="E30" s="28" t="s">
        <v>63</v>
      </c>
      <c r="F30" s="26">
        <v>17</v>
      </c>
      <c r="G30" s="27">
        <v>52</v>
      </c>
      <c r="H30" s="27">
        <v>69</v>
      </c>
      <c r="I30" s="33" t="s">
        <v>115</v>
      </c>
      <c r="J30" s="33">
        <v>62</v>
      </c>
      <c r="L30" s="52"/>
      <c r="M30" s="52"/>
    </row>
    <row r="31" spans="1:13" ht="15" thickBot="1" x14ac:dyDescent="0.35">
      <c r="A31" s="50">
        <v>27</v>
      </c>
      <c r="B31" s="26" t="s">
        <v>98</v>
      </c>
      <c r="C31" s="27" t="s">
        <v>101</v>
      </c>
      <c r="D31" s="43" t="s">
        <v>117</v>
      </c>
      <c r="E31" s="28" t="s">
        <v>63</v>
      </c>
      <c r="F31" s="26">
        <v>199</v>
      </c>
      <c r="G31" s="27">
        <v>857</v>
      </c>
      <c r="H31" s="29">
        <v>1056</v>
      </c>
      <c r="I31" s="33">
        <v>855</v>
      </c>
      <c r="J31" s="33">
        <v>2</v>
      </c>
      <c r="L31" s="52"/>
      <c r="M31" s="52"/>
    </row>
    <row r="32" spans="1:13" ht="31.2" thickBot="1" x14ac:dyDescent="0.35">
      <c r="A32" s="50">
        <v>28</v>
      </c>
      <c r="B32" s="45" t="s">
        <v>102</v>
      </c>
      <c r="C32" s="46" t="s">
        <v>103</v>
      </c>
      <c r="D32" s="47" t="s">
        <v>118</v>
      </c>
      <c r="E32" s="48" t="s">
        <v>104</v>
      </c>
      <c r="F32" s="45"/>
      <c r="G32" s="46">
        <v>76</v>
      </c>
      <c r="H32" s="46">
        <v>76</v>
      </c>
      <c r="I32" s="49" t="s">
        <v>115</v>
      </c>
      <c r="J32" s="49" t="s">
        <v>115</v>
      </c>
      <c r="L32" s="52"/>
      <c r="M32" s="52"/>
    </row>
    <row r="33" spans="1:13" ht="15" thickBot="1" x14ac:dyDescent="0.35">
      <c r="A33" s="50">
        <v>29</v>
      </c>
      <c r="B33" s="50" t="s">
        <v>105</v>
      </c>
      <c r="C33" s="26" t="s">
        <v>106</v>
      </c>
      <c r="D33" s="43" t="s">
        <v>117</v>
      </c>
      <c r="E33" s="28" t="s">
        <v>63</v>
      </c>
      <c r="F33" s="26">
        <v>23</v>
      </c>
      <c r="G33" s="27">
        <v>16</v>
      </c>
      <c r="H33" s="27">
        <v>39</v>
      </c>
      <c r="I33" s="33">
        <v>6</v>
      </c>
      <c r="J33" s="33">
        <v>39</v>
      </c>
      <c r="L33" s="52"/>
      <c r="M33" s="52"/>
    </row>
    <row r="34" spans="1:13" ht="41.4" thickBot="1" x14ac:dyDescent="0.35">
      <c r="A34" s="50">
        <v>30</v>
      </c>
      <c r="B34" s="50" t="s">
        <v>105</v>
      </c>
      <c r="C34" s="31" t="s">
        <v>107</v>
      </c>
      <c r="D34" s="44" t="s">
        <v>117</v>
      </c>
      <c r="E34" s="51" t="s">
        <v>108</v>
      </c>
      <c r="F34" s="26">
        <v>23</v>
      </c>
      <c r="G34" s="31">
        <v>45</v>
      </c>
      <c r="H34" s="31">
        <v>68</v>
      </c>
      <c r="I34" s="33">
        <v>39</v>
      </c>
      <c r="J34" s="33">
        <v>59</v>
      </c>
      <c r="L34" s="52"/>
      <c r="M34" s="52"/>
    </row>
    <row r="35" spans="1:13" x14ac:dyDescent="0.3">
      <c r="B35" s="78" t="s">
        <v>109</v>
      </c>
      <c r="C35" s="79"/>
      <c r="D35" s="80"/>
      <c r="E35" s="81"/>
      <c r="F35" s="82">
        <v>9672</v>
      </c>
      <c r="G35" s="83">
        <v>9336</v>
      </c>
      <c r="H35" s="83">
        <v>19008</v>
      </c>
      <c r="I35" s="83">
        <v>3407</v>
      </c>
      <c r="J35" s="83">
        <v>9028</v>
      </c>
    </row>
    <row r="36" spans="1:13" x14ac:dyDescent="0.3">
      <c r="B36" s="84" t="s">
        <v>124</v>
      </c>
      <c r="C36" s="77"/>
      <c r="D36" s="77"/>
      <c r="E36" s="77"/>
      <c r="F36" s="77">
        <f>MIN(F5:F34)</f>
        <v>9</v>
      </c>
      <c r="G36" s="77">
        <f>MIN(G5:G34)</f>
        <v>1</v>
      </c>
      <c r="H36" s="77">
        <f>MIN(H5:H34)</f>
        <v>12</v>
      </c>
      <c r="I36" s="77">
        <f>MIN(I5:I34)</f>
        <v>3</v>
      </c>
      <c r="J36" s="77">
        <f>MIN(J5:J34)</f>
        <v>2</v>
      </c>
    </row>
    <row r="37" spans="1:13" x14ac:dyDescent="0.3">
      <c r="B37" s="84" t="s">
        <v>125</v>
      </c>
      <c r="C37" s="77"/>
      <c r="D37" s="77"/>
      <c r="E37" s="77"/>
      <c r="F37" s="77">
        <f>MAX(F5:F34)</f>
        <v>6725</v>
      </c>
      <c r="G37" s="77">
        <f>MAX(G5:G34)</f>
        <v>4938</v>
      </c>
      <c r="H37" s="77">
        <f>MAX(H5:H34)</f>
        <v>8887</v>
      </c>
      <c r="I37" s="77">
        <f>MAX(I5:I34)</f>
        <v>1961</v>
      </c>
      <c r="J37" s="77">
        <f>MAX(J5:J34)</f>
        <v>5603</v>
      </c>
    </row>
    <row r="38" spans="1:13" x14ac:dyDescent="0.3">
      <c r="B38" s="84" t="s">
        <v>126</v>
      </c>
      <c r="C38" s="77"/>
      <c r="D38" s="77"/>
      <c r="E38" s="77"/>
      <c r="F38" s="85">
        <f>AVERAGE(F5:F34)</f>
        <v>420.52173913043481</v>
      </c>
      <c r="G38" s="85">
        <f>AVERAGE(G5:G34)</f>
        <v>311.2</v>
      </c>
      <c r="H38" s="85">
        <f>AVERAGE(H5:H34)</f>
        <v>633.6</v>
      </c>
      <c r="I38" s="85">
        <f>AVERAGE(I5:I34)</f>
        <v>179.31578947368422</v>
      </c>
      <c r="J38" s="85">
        <f>AVERAGE(J5:J34)</f>
        <v>311.31034482758622</v>
      </c>
    </row>
    <row r="39" spans="1:13" x14ac:dyDescent="0.3">
      <c r="B39" s="84" t="s">
        <v>127</v>
      </c>
      <c r="C39" s="77"/>
      <c r="D39" s="77"/>
      <c r="E39" s="77"/>
      <c r="F39" s="85">
        <f>MEDIAN(F5:F34)</f>
        <v>36</v>
      </c>
      <c r="G39" s="85">
        <f>MEDIAN(G5:G34)</f>
        <v>41.5</v>
      </c>
      <c r="H39" s="85">
        <f>MEDIAN(H5:H34)</f>
        <v>68.5</v>
      </c>
      <c r="I39" s="85">
        <f>MEDIAN(I5:I34)</f>
        <v>34</v>
      </c>
      <c r="J39" s="85">
        <f>MEDIAN(J5:J34)</f>
        <v>43</v>
      </c>
    </row>
    <row r="40" spans="1:13" x14ac:dyDescent="0.3">
      <c r="B40" s="84" t="s">
        <v>128</v>
      </c>
      <c r="C40" s="77"/>
      <c r="D40" s="77"/>
      <c r="E40" s="77"/>
      <c r="F40" s="85"/>
      <c r="G40" s="85"/>
      <c r="H40" s="85"/>
      <c r="I40" s="86">
        <f>I15/I35</f>
        <v>0.57557968887584388</v>
      </c>
      <c r="J40" s="86">
        <f>J15/J35</f>
        <v>0.6206247230837395</v>
      </c>
    </row>
    <row r="41" spans="1:13" x14ac:dyDescent="0.3">
      <c r="B41" s="68" t="s">
        <v>129</v>
      </c>
      <c r="C41" s="69"/>
      <c r="D41" s="69"/>
      <c r="E41" s="69"/>
      <c r="F41" s="70"/>
      <c r="G41" s="70"/>
      <c r="H41" s="70"/>
      <c r="I41" s="71">
        <f>I16/I35</f>
        <v>7.3378338714411503E-3</v>
      </c>
      <c r="J41" s="71">
        <f>J16/J35</f>
        <v>9.6699158174568006E-2</v>
      </c>
    </row>
    <row r="42" spans="1:13" x14ac:dyDescent="0.3">
      <c r="B42" s="40" t="s">
        <v>112</v>
      </c>
    </row>
    <row r="44" spans="1:13" x14ac:dyDescent="0.3">
      <c r="G44">
        <f>COUNTIF(G6:G34,"&gt;50")</f>
        <v>12</v>
      </c>
    </row>
  </sheetData>
  <mergeCells count="2">
    <mergeCell ref="I3:J3"/>
    <mergeCell ref="F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9"/>
  <sheetViews>
    <sheetView workbookViewId="0">
      <selection activeCell="Q16" sqref="Q16"/>
    </sheetView>
  </sheetViews>
  <sheetFormatPr defaultRowHeight="14.4" x14ac:dyDescent="0.3"/>
  <sheetData>
    <row r="1" spans="2:10" ht="15" x14ac:dyDescent="0.25">
      <c r="B1" s="21" t="s">
        <v>131</v>
      </c>
    </row>
    <row r="3" spans="2:10" ht="15" x14ac:dyDescent="0.25">
      <c r="B3" s="21" t="s">
        <v>24</v>
      </c>
    </row>
    <row r="4" spans="2:10" ht="15" x14ac:dyDescent="0.25">
      <c r="B4" s="56" t="s">
        <v>17</v>
      </c>
      <c r="C4" s="57"/>
      <c r="D4" s="57"/>
      <c r="E4" s="57"/>
      <c r="F4" s="57"/>
      <c r="G4" s="57"/>
      <c r="H4" s="57"/>
      <c r="I4" s="57"/>
      <c r="J4" s="58"/>
    </row>
    <row r="5" spans="2:10" ht="15" x14ac:dyDescent="0.25">
      <c r="B5" s="59" t="s">
        <v>16</v>
      </c>
      <c r="C5" s="60"/>
      <c r="D5" s="60"/>
      <c r="E5" s="60"/>
      <c r="F5" s="60"/>
      <c r="G5" s="60"/>
      <c r="H5" s="60"/>
      <c r="I5" s="60"/>
      <c r="J5" s="61"/>
    </row>
    <row r="6" spans="2:10" ht="15" x14ac:dyDescent="0.25">
      <c r="B6" s="62" t="s">
        <v>18</v>
      </c>
      <c r="C6" s="63"/>
      <c r="D6" s="63"/>
      <c r="E6" s="63"/>
      <c r="F6" s="63"/>
      <c r="G6" s="63"/>
      <c r="H6" s="63"/>
      <c r="I6" s="63"/>
      <c r="J6" s="64"/>
    </row>
    <row r="7" spans="2:10" ht="15" x14ac:dyDescent="0.25">
      <c r="B7" s="65" t="s">
        <v>19</v>
      </c>
      <c r="C7" s="66"/>
      <c r="D7" s="66"/>
      <c r="E7" s="66"/>
      <c r="F7" s="66"/>
      <c r="G7" s="66"/>
      <c r="H7" s="66"/>
      <c r="I7" s="66"/>
      <c r="J7" s="67"/>
    </row>
    <row r="8" spans="2:10" ht="15" customHeight="1" x14ac:dyDescent="0.25">
      <c r="B8" s="19" t="s">
        <v>15</v>
      </c>
      <c r="C8" s="20"/>
      <c r="D8" s="20"/>
      <c r="E8" s="20"/>
      <c r="F8" s="20"/>
      <c r="G8" s="20"/>
      <c r="H8" s="20"/>
      <c r="I8" s="8"/>
      <c r="J8" s="10"/>
    </row>
    <row r="9" spans="2:10" ht="15" customHeight="1" x14ac:dyDescent="0.25">
      <c r="B9" s="19" t="s">
        <v>14</v>
      </c>
      <c r="C9" s="20"/>
      <c r="D9" s="20"/>
      <c r="E9" s="20"/>
      <c r="F9" s="20"/>
      <c r="G9" s="20"/>
      <c r="H9" s="20"/>
      <c r="I9" s="8"/>
      <c r="J9" s="10"/>
    </row>
    <row r="10" spans="2:10" ht="15" customHeight="1" x14ac:dyDescent="0.25">
      <c r="B10" s="19" t="s">
        <v>20</v>
      </c>
      <c r="C10" s="20"/>
      <c r="D10" s="20"/>
      <c r="E10" s="20"/>
      <c r="F10" s="20"/>
      <c r="G10" s="20"/>
      <c r="H10" s="20"/>
      <c r="I10" s="8"/>
      <c r="J10" s="10"/>
    </row>
    <row r="11" spans="2:10" ht="15" customHeight="1" x14ac:dyDescent="0.25">
      <c r="B11" s="19" t="s">
        <v>21</v>
      </c>
      <c r="C11" s="20"/>
      <c r="D11" s="20"/>
      <c r="E11" s="20"/>
      <c r="F11" s="20"/>
      <c r="G11" s="20"/>
      <c r="H11" s="20"/>
      <c r="I11" s="8"/>
      <c r="J11" s="10"/>
    </row>
    <row r="12" spans="2:10" ht="15" customHeight="1" x14ac:dyDescent="0.25">
      <c r="B12" s="7" t="s">
        <v>22</v>
      </c>
      <c r="C12" s="8"/>
      <c r="D12" s="8"/>
      <c r="E12" s="8"/>
      <c r="F12" s="8"/>
      <c r="G12" s="8"/>
      <c r="H12" s="8"/>
      <c r="I12" s="8"/>
      <c r="J12" s="10"/>
    </row>
    <row r="13" spans="2:10" ht="15" customHeight="1" x14ac:dyDescent="0.25">
      <c r="B13" s="7" t="s">
        <v>23</v>
      </c>
      <c r="C13" s="8"/>
      <c r="D13" s="8"/>
      <c r="E13" s="8"/>
      <c r="F13" s="8"/>
      <c r="G13" s="8"/>
      <c r="H13" s="8"/>
      <c r="I13" s="8"/>
      <c r="J13" s="10"/>
    </row>
    <row r="15" spans="2:10" ht="15" x14ac:dyDescent="0.25">
      <c r="B15" s="1"/>
      <c r="C15" s="1"/>
      <c r="D15" s="1"/>
      <c r="E15" s="1"/>
      <c r="F15" s="1"/>
      <c r="G15" s="1"/>
      <c r="H15" s="4"/>
      <c r="I15" s="1"/>
      <c r="J15" s="1"/>
    </row>
    <row r="16" spans="2:10" ht="15" x14ac:dyDescent="0.25">
      <c r="B16" s="5" t="s">
        <v>12</v>
      </c>
      <c r="C16" s="6"/>
      <c r="D16" s="1"/>
      <c r="E16" s="1"/>
      <c r="F16" s="1"/>
      <c r="G16" s="1"/>
      <c r="H16" s="4"/>
      <c r="I16" s="1"/>
      <c r="J16" s="1"/>
    </row>
    <row r="17" spans="2:10" ht="15" x14ac:dyDescent="0.25">
      <c r="B17" s="7" t="s">
        <v>25</v>
      </c>
      <c r="C17" s="8"/>
      <c r="D17" s="8"/>
      <c r="E17" s="8"/>
      <c r="F17" s="8"/>
      <c r="G17" s="8"/>
      <c r="H17" s="9"/>
      <c r="I17" s="8"/>
      <c r="J17" s="10"/>
    </row>
    <row r="18" spans="2:10" ht="15" x14ac:dyDescent="0.25">
      <c r="B18" s="7" t="s">
        <v>0</v>
      </c>
      <c r="C18" s="11"/>
      <c r="D18" s="11"/>
      <c r="E18" s="11"/>
      <c r="F18" s="11"/>
      <c r="G18" s="11"/>
      <c r="H18" s="12"/>
      <c r="I18" s="11"/>
      <c r="J18" s="13"/>
    </row>
    <row r="19" spans="2:10" ht="15" x14ac:dyDescent="0.25">
      <c r="B19" s="7" t="s">
        <v>1</v>
      </c>
      <c r="C19" s="8"/>
      <c r="D19" s="8"/>
      <c r="E19" s="8"/>
      <c r="F19" s="8"/>
      <c r="G19" s="8"/>
      <c r="H19" s="9"/>
      <c r="I19" s="8"/>
      <c r="J19" s="10"/>
    </row>
    <row r="20" spans="2:10" ht="15" x14ac:dyDescent="0.25">
      <c r="B20" s="7" t="s">
        <v>2</v>
      </c>
      <c r="C20" s="11"/>
      <c r="D20" s="11"/>
      <c r="E20" s="11"/>
      <c r="F20" s="11"/>
      <c r="G20" s="11"/>
      <c r="H20" s="12"/>
      <c r="I20" s="11"/>
      <c r="J20" s="13"/>
    </row>
    <row r="21" spans="2:10" ht="15" x14ac:dyDescent="0.25">
      <c r="B21" s="7" t="s">
        <v>3</v>
      </c>
      <c r="C21" s="8"/>
      <c r="D21" s="8"/>
      <c r="E21" s="8"/>
      <c r="F21" s="8"/>
      <c r="G21" s="8"/>
      <c r="H21" s="9"/>
      <c r="I21" s="8"/>
      <c r="J21" s="10"/>
    </row>
    <row r="22" spans="2:10" ht="15" x14ac:dyDescent="0.25">
      <c r="B22" s="7" t="s">
        <v>4</v>
      </c>
      <c r="C22" s="11"/>
      <c r="D22" s="11"/>
      <c r="E22" s="11"/>
      <c r="F22" s="11"/>
      <c r="G22" s="11"/>
      <c r="H22" s="12"/>
      <c r="I22" s="11"/>
      <c r="J22" s="13"/>
    </row>
    <row r="23" spans="2:10" ht="15" x14ac:dyDescent="0.25">
      <c r="B23" s="14"/>
      <c r="C23" s="14"/>
      <c r="D23" s="14"/>
      <c r="E23" s="14"/>
      <c r="F23" s="14"/>
      <c r="G23" s="14"/>
      <c r="H23" s="15"/>
      <c r="I23" s="14"/>
      <c r="J23" s="14"/>
    </row>
    <row r="24" spans="2:10" ht="15" x14ac:dyDescent="0.25">
      <c r="B24" s="14"/>
      <c r="C24" s="14"/>
      <c r="D24" s="14"/>
      <c r="E24" s="14"/>
      <c r="F24" s="14"/>
      <c r="G24" s="14"/>
      <c r="H24" s="15"/>
      <c r="I24" s="14"/>
      <c r="J24" s="14"/>
    </row>
    <row r="25" spans="2:10" ht="15" x14ac:dyDescent="0.25">
      <c r="B25" s="5" t="s">
        <v>13</v>
      </c>
      <c r="C25" s="2"/>
      <c r="D25" s="2"/>
      <c r="E25" s="2"/>
      <c r="F25" s="2"/>
      <c r="G25" s="2"/>
      <c r="H25" s="3"/>
      <c r="I25" s="2"/>
      <c r="J25" s="2"/>
    </row>
    <row r="26" spans="2:10" ht="15" x14ac:dyDescent="0.25">
      <c r="B26" s="53" t="s">
        <v>5</v>
      </c>
      <c r="C26" s="54"/>
      <c r="D26" s="54"/>
      <c r="E26" s="54"/>
      <c r="F26" s="54"/>
      <c r="G26" s="54"/>
      <c r="H26" s="54"/>
      <c r="I26" s="54"/>
      <c r="J26" s="55"/>
    </row>
    <row r="27" spans="2:10" ht="15" x14ac:dyDescent="0.25">
      <c r="B27" s="53" t="s">
        <v>6</v>
      </c>
      <c r="C27" s="54"/>
      <c r="D27" s="54"/>
      <c r="E27" s="54"/>
      <c r="F27" s="54"/>
      <c r="G27" s="54"/>
      <c r="H27" s="54"/>
      <c r="I27" s="54"/>
      <c r="J27" s="55"/>
    </row>
    <row r="28" spans="2:10" ht="15" customHeight="1" x14ac:dyDescent="0.25">
      <c r="B28" s="7" t="s">
        <v>26</v>
      </c>
      <c r="C28" s="8"/>
      <c r="D28" s="8"/>
      <c r="E28" s="8"/>
      <c r="F28" s="8"/>
      <c r="G28" s="8"/>
      <c r="H28" s="8"/>
      <c r="I28" s="8"/>
      <c r="J28" s="10"/>
    </row>
    <row r="29" spans="2:10" ht="15" x14ac:dyDescent="0.25">
      <c r="B29" s="2"/>
      <c r="C29" s="2"/>
      <c r="D29" s="2"/>
      <c r="E29" s="2"/>
      <c r="F29" s="2"/>
      <c r="G29" s="2"/>
      <c r="H29" s="3"/>
      <c r="I29" s="2"/>
      <c r="J29" s="2"/>
    </row>
    <row r="30" spans="2:10" ht="15" x14ac:dyDescent="0.25">
      <c r="B30" s="5" t="s">
        <v>27</v>
      </c>
      <c r="C30" s="6"/>
      <c r="D30" s="2"/>
      <c r="E30" s="2"/>
      <c r="F30" s="2"/>
      <c r="G30" s="2"/>
      <c r="H30" s="3"/>
      <c r="I30" s="2"/>
      <c r="J30" s="2"/>
    </row>
    <row r="31" spans="2:10" ht="15" x14ac:dyDescent="0.25">
      <c r="B31" s="7" t="s">
        <v>28</v>
      </c>
      <c r="C31" s="16"/>
      <c r="D31" s="16"/>
      <c r="E31" s="16"/>
      <c r="F31" s="16"/>
      <c r="G31" s="16"/>
      <c r="H31" s="17"/>
      <c r="I31" s="16"/>
      <c r="J31" s="18"/>
    </row>
    <row r="32" spans="2:10" ht="15" x14ac:dyDescent="0.25">
      <c r="B32" s="7" t="s">
        <v>33</v>
      </c>
      <c r="C32" s="8"/>
      <c r="D32" s="8"/>
      <c r="E32" s="8"/>
      <c r="F32" s="8"/>
      <c r="G32" s="8"/>
      <c r="H32" s="9"/>
      <c r="I32" s="8"/>
      <c r="J32" s="10"/>
    </row>
    <row r="33" spans="2:10" ht="15" x14ac:dyDescent="0.25">
      <c r="B33" s="7" t="s">
        <v>29</v>
      </c>
      <c r="C33" s="11"/>
      <c r="D33" s="11"/>
      <c r="E33" s="11"/>
      <c r="F33" s="11"/>
      <c r="G33" s="11"/>
      <c r="H33" s="12"/>
      <c r="I33" s="11"/>
      <c r="J33" s="13"/>
    </row>
    <row r="34" spans="2:10" ht="15" x14ac:dyDescent="0.25">
      <c r="B34" s="7" t="s">
        <v>30</v>
      </c>
      <c r="C34" s="16"/>
      <c r="D34" s="16"/>
      <c r="E34" s="16"/>
      <c r="F34" s="16"/>
      <c r="G34" s="16"/>
      <c r="H34" s="17"/>
      <c r="I34" s="16"/>
      <c r="J34" s="18"/>
    </row>
    <row r="35" spans="2:10" ht="15" x14ac:dyDescent="0.25">
      <c r="B35" s="7" t="s">
        <v>31</v>
      </c>
      <c r="C35" s="8"/>
      <c r="D35" s="8"/>
      <c r="E35" s="8"/>
      <c r="F35" s="8"/>
      <c r="G35" s="8"/>
      <c r="H35" s="9"/>
      <c r="I35" s="8"/>
      <c r="J35" s="10"/>
    </row>
    <row r="36" spans="2:10" ht="15" x14ac:dyDescent="0.25">
      <c r="B36" s="7" t="s">
        <v>32</v>
      </c>
      <c r="C36" s="11"/>
      <c r="D36" s="11"/>
      <c r="E36" s="11"/>
      <c r="F36" s="11"/>
      <c r="G36" s="11"/>
      <c r="H36" s="12"/>
      <c r="I36" s="11"/>
      <c r="J36" s="13"/>
    </row>
    <row r="37" spans="2:10" ht="15" x14ac:dyDescent="0.25">
      <c r="B37" s="2"/>
      <c r="C37" s="2"/>
      <c r="D37" s="2"/>
      <c r="E37" s="2"/>
      <c r="F37" s="2"/>
      <c r="G37" s="2"/>
      <c r="H37" s="3"/>
      <c r="I37" s="2"/>
      <c r="J37" s="2"/>
    </row>
    <row r="38" spans="2:10" ht="15" x14ac:dyDescent="0.25">
      <c r="B38" s="2"/>
      <c r="C38" s="2"/>
      <c r="D38" s="2"/>
      <c r="E38" s="2"/>
      <c r="F38" s="2"/>
      <c r="G38" s="2"/>
      <c r="H38" s="3"/>
      <c r="I38" s="2"/>
      <c r="J38" s="2"/>
    </row>
    <row r="39" spans="2:10" ht="15" x14ac:dyDescent="0.25">
      <c r="B39" s="5" t="s">
        <v>7</v>
      </c>
      <c r="C39" s="6"/>
      <c r="D39" s="2"/>
      <c r="E39" s="2"/>
      <c r="F39" s="2"/>
      <c r="G39" s="2"/>
      <c r="H39" s="3"/>
      <c r="I39" s="2"/>
      <c r="J39" s="2"/>
    </row>
    <row r="40" spans="2:10" ht="15" x14ac:dyDescent="0.25">
      <c r="B40" s="7" t="s">
        <v>38</v>
      </c>
      <c r="C40" s="8"/>
      <c r="D40" s="8"/>
      <c r="E40" s="8"/>
      <c r="F40" s="8"/>
      <c r="G40" s="8"/>
      <c r="H40" s="9"/>
      <c r="I40" s="8"/>
      <c r="J40" s="10"/>
    </row>
    <row r="41" spans="2:10" ht="15" x14ac:dyDescent="0.25">
      <c r="B41" s="7" t="s">
        <v>42</v>
      </c>
      <c r="C41" s="11"/>
      <c r="D41" s="11"/>
      <c r="E41" s="11"/>
      <c r="F41" s="11"/>
      <c r="G41" s="11"/>
      <c r="H41" s="12"/>
      <c r="I41" s="11"/>
      <c r="J41" s="13"/>
    </row>
    <row r="42" spans="2:10" ht="15" x14ac:dyDescent="0.25">
      <c r="B42" s="2"/>
      <c r="C42" s="2"/>
      <c r="D42" s="2"/>
      <c r="E42" s="2"/>
      <c r="F42" s="2"/>
      <c r="G42" s="2"/>
      <c r="H42" s="3"/>
      <c r="I42" s="2"/>
      <c r="J42" s="2"/>
    </row>
    <row r="43" spans="2:10" ht="15" x14ac:dyDescent="0.25">
      <c r="B43" s="5" t="s">
        <v>8</v>
      </c>
      <c r="C43" s="2"/>
      <c r="D43" s="2"/>
      <c r="E43" s="2"/>
      <c r="F43" s="2"/>
      <c r="G43" s="2"/>
      <c r="H43" s="3"/>
      <c r="I43" s="2"/>
      <c r="J43" s="2"/>
    </row>
    <row r="44" spans="2:10" ht="15" x14ac:dyDescent="0.25">
      <c r="B44" s="7" t="s">
        <v>37</v>
      </c>
      <c r="C44" s="8"/>
      <c r="D44" s="8"/>
      <c r="E44" s="8"/>
      <c r="F44" s="8"/>
      <c r="G44" s="8"/>
      <c r="H44" s="9"/>
      <c r="I44" s="8"/>
      <c r="J44" s="10"/>
    </row>
    <row r="45" spans="2:10" ht="15" x14ac:dyDescent="0.25">
      <c r="B45" s="7" t="s">
        <v>40</v>
      </c>
      <c r="C45" s="8"/>
      <c r="D45" s="8"/>
      <c r="E45" s="8"/>
      <c r="F45" s="8"/>
      <c r="G45" s="8"/>
      <c r="H45" s="9"/>
      <c r="I45" s="8"/>
      <c r="J45" s="10"/>
    </row>
    <row r="46" spans="2:10" ht="15" x14ac:dyDescent="0.25">
      <c r="B46" s="7" t="s">
        <v>41</v>
      </c>
      <c r="C46" s="11"/>
      <c r="D46" s="11"/>
      <c r="E46" s="11"/>
      <c r="F46" s="11"/>
      <c r="G46" s="11"/>
      <c r="H46" s="12"/>
      <c r="I46" s="11"/>
      <c r="J46" s="13"/>
    </row>
    <row r="47" spans="2:10" ht="15" x14ac:dyDescent="0.25">
      <c r="B47" s="2"/>
      <c r="C47" s="2"/>
      <c r="D47" s="2"/>
      <c r="E47" s="2"/>
      <c r="F47" s="2"/>
      <c r="G47" s="2"/>
      <c r="H47" s="3"/>
      <c r="I47" s="2"/>
      <c r="J47" s="2"/>
    </row>
    <row r="48" spans="2:10" ht="15" x14ac:dyDescent="0.25">
      <c r="B48" s="5" t="s">
        <v>9</v>
      </c>
      <c r="C48" s="2"/>
      <c r="D48" s="2"/>
      <c r="E48" s="2"/>
      <c r="F48" s="2"/>
      <c r="G48" s="2"/>
      <c r="H48" s="3"/>
      <c r="I48" s="2"/>
      <c r="J48" s="2"/>
    </row>
    <row r="49" spans="2:10" ht="15" x14ac:dyDescent="0.25">
      <c r="B49" s="7" t="s">
        <v>36</v>
      </c>
      <c r="C49" s="8"/>
      <c r="D49" s="8"/>
      <c r="E49" s="8"/>
      <c r="F49" s="8"/>
      <c r="G49" s="8"/>
      <c r="H49" s="9"/>
      <c r="I49" s="8"/>
      <c r="J49" s="10"/>
    </row>
    <row r="50" spans="2:10" ht="15" x14ac:dyDescent="0.25">
      <c r="B50" s="7" t="s">
        <v>35</v>
      </c>
      <c r="C50" s="11"/>
      <c r="D50" s="11"/>
      <c r="E50" s="11"/>
      <c r="F50" s="11"/>
      <c r="G50" s="11"/>
      <c r="H50" s="12"/>
      <c r="I50" s="11"/>
      <c r="J50" s="13"/>
    </row>
    <row r="51" spans="2:10" ht="15" x14ac:dyDescent="0.25">
      <c r="B51" s="2"/>
      <c r="C51" s="2"/>
      <c r="D51" s="2"/>
      <c r="E51" s="2"/>
      <c r="F51" s="2"/>
      <c r="G51" s="2"/>
      <c r="H51" s="3"/>
      <c r="I51" s="2"/>
      <c r="J51" s="2"/>
    </row>
    <row r="52" spans="2:10" ht="15" x14ac:dyDescent="0.25">
      <c r="B52" s="5" t="s">
        <v>10</v>
      </c>
      <c r="C52" s="2"/>
      <c r="D52" s="2"/>
      <c r="E52" s="2"/>
      <c r="F52" s="2"/>
      <c r="G52" s="2"/>
      <c r="H52" s="3"/>
      <c r="I52" s="2"/>
      <c r="J52" s="2"/>
    </row>
    <row r="53" spans="2:10" ht="15" x14ac:dyDescent="0.25">
      <c r="B53" s="7" t="s">
        <v>34</v>
      </c>
      <c r="C53" s="8"/>
      <c r="D53" s="8"/>
      <c r="E53" s="8"/>
      <c r="F53" s="8"/>
      <c r="G53" s="8"/>
      <c r="H53" s="9"/>
      <c r="I53" s="8"/>
      <c r="J53" s="10"/>
    </row>
    <row r="54" spans="2:10" ht="15" x14ac:dyDescent="0.25">
      <c r="B54" s="7" t="s">
        <v>39</v>
      </c>
      <c r="C54" s="11"/>
      <c r="D54" s="11"/>
      <c r="E54" s="11"/>
      <c r="F54" s="11"/>
      <c r="G54" s="11"/>
      <c r="H54" s="12"/>
      <c r="I54" s="11"/>
      <c r="J54" s="13"/>
    </row>
    <row r="55" spans="2:10" ht="15" x14ac:dyDescent="0.25">
      <c r="B55" s="2"/>
      <c r="C55" s="2"/>
      <c r="D55" s="2"/>
      <c r="E55" s="2"/>
      <c r="F55" s="2"/>
      <c r="G55" s="2"/>
      <c r="H55" s="3"/>
      <c r="I55" s="2"/>
      <c r="J55" s="2"/>
    </row>
    <row r="56" spans="2:10" ht="15" x14ac:dyDescent="0.25">
      <c r="B56" s="5" t="s">
        <v>11</v>
      </c>
      <c r="C56" s="2"/>
      <c r="D56" s="2"/>
      <c r="E56" s="2"/>
      <c r="F56" s="2"/>
      <c r="G56" s="2"/>
      <c r="H56" s="3"/>
      <c r="I56" s="2"/>
      <c r="J56" s="2"/>
    </row>
    <row r="57" spans="2:10" ht="15" x14ac:dyDescent="0.25">
      <c r="B57" s="7" t="s">
        <v>44</v>
      </c>
      <c r="C57" s="8"/>
      <c r="D57" s="8"/>
      <c r="E57" s="8"/>
      <c r="F57" s="8"/>
      <c r="G57" s="8"/>
      <c r="H57" s="9"/>
      <c r="I57" s="8"/>
      <c r="J57" s="10"/>
    </row>
    <row r="58" spans="2:10" ht="15" x14ac:dyDescent="0.25">
      <c r="B58" s="7" t="s">
        <v>45</v>
      </c>
      <c r="C58" s="11"/>
      <c r="D58" s="11"/>
      <c r="E58" s="11"/>
      <c r="F58" s="11"/>
      <c r="G58" s="11"/>
      <c r="H58" s="12"/>
      <c r="I58" s="11"/>
      <c r="J58" s="13"/>
    </row>
    <row r="59" spans="2:10" ht="15" x14ac:dyDescent="0.25">
      <c r="B59" s="7" t="s">
        <v>48</v>
      </c>
      <c r="C59" s="8"/>
      <c r="D59" s="8"/>
      <c r="E59" s="8"/>
      <c r="F59" s="8"/>
      <c r="G59" s="8"/>
      <c r="H59" s="9"/>
      <c r="I59" s="8"/>
      <c r="J59" s="10"/>
    </row>
    <row r="60" spans="2:10" ht="15" x14ac:dyDescent="0.25">
      <c r="B60" s="7" t="s">
        <v>46</v>
      </c>
      <c r="C60" s="11"/>
      <c r="D60" s="11"/>
      <c r="E60" s="11"/>
      <c r="F60" s="11"/>
      <c r="G60" s="11"/>
      <c r="H60" s="12"/>
      <c r="I60" s="11"/>
      <c r="J60" s="13"/>
    </row>
    <row r="61" spans="2:10" ht="15" x14ac:dyDescent="0.25">
      <c r="B61" s="7" t="s">
        <v>47</v>
      </c>
      <c r="C61" s="11"/>
      <c r="D61" s="11"/>
      <c r="E61" s="11"/>
      <c r="F61" s="11"/>
      <c r="G61" s="11"/>
      <c r="H61" s="12"/>
      <c r="I61" s="11"/>
      <c r="J61" s="13"/>
    </row>
    <row r="63" spans="2:10" ht="15" x14ac:dyDescent="0.25">
      <c r="B63" s="21" t="s">
        <v>43</v>
      </c>
    </row>
    <row r="64" spans="2:10" ht="15" x14ac:dyDescent="0.25">
      <c r="B64" s="7" t="s">
        <v>49</v>
      </c>
      <c r="C64" s="16"/>
      <c r="D64" s="16"/>
      <c r="E64" s="16"/>
      <c r="F64" s="16"/>
      <c r="G64" s="16"/>
      <c r="H64" s="17"/>
      <c r="I64" s="16"/>
      <c r="J64" s="18"/>
    </row>
    <row r="65" spans="2:10" ht="15" x14ac:dyDescent="0.25">
      <c r="B65" s="7" t="s">
        <v>50</v>
      </c>
      <c r="C65" s="8"/>
      <c r="D65" s="8"/>
      <c r="E65" s="8"/>
      <c r="F65" s="8"/>
      <c r="G65" s="8"/>
      <c r="H65" s="9"/>
      <c r="I65" s="8"/>
      <c r="J65" s="10"/>
    </row>
    <row r="66" spans="2:10" ht="15" x14ac:dyDescent="0.25">
      <c r="B66" s="7" t="s">
        <v>51</v>
      </c>
      <c r="C66" s="11"/>
      <c r="D66" s="11"/>
      <c r="E66" s="11"/>
      <c r="F66" s="11"/>
      <c r="G66" s="11"/>
      <c r="H66" s="12"/>
      <c r="I66" s="11"/>
      <c r="J66" s="13"/>
    </row>
    <row r="67" spans="2:10" ht="15" x14ac:dyDescent="0.25">
      <c r="B67" s="7" t="s">
        <v>52</v>
      </c>
      <c r="C67" s="11"/>
      <c r="D67" s="11"/>
      <c r="E67" s="11"/>
      <c r="F67" s="11"/>
      <c r="G67" s="11"/>
      <c r="H67" s="12"/>
      <c r="I67" s="11"/>
      <c r="J67" s="13"/>
    </row>
    <row r="68" spans="2:10" ht="15" x14ac:dyDescent="0.25">
      <c r="B68" s="7" t="s">
        <v>53</v>
      </c>
      <c r="C68" s="8"/>
      <c r="D68" s="8"/>
      <c r="E68" s="8"/>
      <c r="F68" s="8"/>
      <c r="G68" s="8"/>
      <c r="H68" s="9"/>
      <c r="I68" s="8"/>
      <c r="J68" s="10"/>
    </row>
    <row r="69" spans="2:10" ht="15" x14ac:dyDescent="0.25">
      <c r="B69" s="7" t="s">
        <v>54</v>
      </c>
      <c r="C69" s="11"/>
      <c r="D69" s="11"/>
      <c r="E69" s="11"/>
      <c r="F69" s="11"/>
      <c r="G69" s="11"/>
      <c r="H69" s="12"/>
      <c r="I69" s="11"/>
      <c r="J69" s="13"/>
    </row>
  </sheetData>
  <mergeCells count="6">
    <mergeCell ref="B26:J26"/>
    <mergeCell ref="B27:J27"/>
    <mergeCell ref="B4:J4"/>
    <mergeCell ref="B5:J5"/>
    <mergeCell ref="B6:J6"/>
    <mergeCell ref="B7:J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37"/>
  <sheetViews>
    <sheetView workbookViewId="0">
      <selection activeCell="I26" sqref="I26"/>
    </sheetView>
  </sheetViews>
  <sheetFormatPr defaultRowHeight="14.4" x14ac:dyDescent="0.3"/>
  <cols>
    <col min="2" max="2" width="18.33203125" customWidth="1"/>
    <col min="3" max="3" width="17.109375" customWidth="1"/>
    <col min="8" max="8" width="13.109375" customWidth="1"/>
    <col min="9" max="9" width="15.44140625" customWidth="1"/>
  </cols>
  <sheetData>
    <row r="2" spans="2:9" ht="15.75" x14ac:dyDescent="0.25">
      <c r="B2" s="22" t="s">
        <v>113</v>
      </c>
    </row>
    <row r="3" spans="2:9" ht="16.5" thickBot="1" x14ac:dyDescent="0.3">
      <c r="B3" s="22"/>
    </row>
    <row r="4" spans="2:9" ht="45.75" thickBot="1" x14ac:dyDescent="0.3">
      <c r="B4" s="23" t="s">
        <v>55</v>
      </c>
      <c r="C4" s="24" t="s">
        <v>56</v>
      </c>
      <c r="D4" s="25" t="s">
        <v>57</v>
      </c>
      <c r="E4" s="23" t="s">
        <v>58</v>
      </c>
      <c r="F4" s="24" t="s">
        <v>59</v>
      </c>
      <c r="G4" s="24" t="s">
        <v>60</v>
      </c>
      <c r="H4" s="24" t="s">
        <v>110</v>
      </c>
      <c r="I4" s="24" t="s">
        <v>111</v>
      </c>
    </row>
    <row r="5" spans="2:9" ht="15.75" thickBot="1" x14ac:dyDescent="0.3">
      <c r="B5" s="26" t="s">
        <v>61</v>
      </c>
      <c r="C5" s="27" t="s">
        <v>62</v>
      </c>
      <c r="D5" s="28" t="s">
        <v>63</v>
      </c>
      <c r="E5" s="26"/>
      <c r="F5" s="27">
        <v>29</v>
      </c>
      <c r="G5" s="27">
        <v>29</v>
      </c>
      <c r="H5" s="33">
        <v>28</v>
      </c>
      <c r="I5" s="33">
        <v>27</v>
      </c>
    </row>
    <row r="6" spans="2:9" ht="23.25" thickBot="1" x14ac:dyDescent="0.3">
      <c r="B6" s="26"/>
      <c r="C6" s="27" t="s">
        <v>64</v>
      </c>
      <c r="D6" s="28" t="s">
        <v>65</v>
      </c>
      <c r="E6" s="26">
        <v>25</v>
      </c>
      <c r="F6" s="27">
        <v>1</v>
      </c>
      <c r="G6" s="27">
        <v>26</v>
      </c>
      <c r="H6" s="33" t="s">
        <v>115</v>
      </c>
      <c r="I6" s="33">
        <v>26</v>
      </c>
    </row>
    <row r="7" spans="2:9" ht="15.75" thickBot="1" x14ac:dyDescent="0.3">
      <c r="B7" s="26"/>
      <c r="C7" s="27" t="s">
        <v>66</v>
      </c>
      <c r="D7" s="28" t="s">
        <v>63</v>
      </c>
      <c r="E7" s="26">
        <v>39</v>
      </c>
      <c r="F7" s="27">
        <v>6</v>
      </c>
      <c r="G7" s="27">
        <v>45</v>
      </c>
      <c r="H7" s="33">
        <v>6</v>
      </c>
      <c r="I7" s="33">
        <v>45</v>
      </c>
    </row>
    <row r="8" spans="2:9" ht="15.75" thickBot="1" x14ac:dyDescent="0.3">
      <c r="B8" s="26"/>
      <c r="C8" s="27" t="s">
        <v>67</v>
      </c>
      <c r="D8" s="28" t="s">
        <v>63</v>
      </c>
      <c r="E8" s="26">
        <v>158</v>
      </c>
      <c r="F8" s="27">
        <v>41</v>
      </c>
      <c r="G8" s="27">
        <v>199</v>
      </c>
      <c r="H8" s="33" t="s">
        <v>115</v>
      </c>
      <c r="I8" s="33">
        <v>179</v>
      </c>
    </row>
    <row r="9" spans="2:9" ht="15.75" thickBot="1" x14ac:dyDescent="0.3">
      <c r="B9" s="26"/>
      <c r="C9" s="27" t="s">
        <v>68</v>
      </c>
      <c r="D9" s="28" t="s">
        <v>63</v>
      </c>
      <c r="E9" s="26">
        <v>13</v>
      </c>
      <c r="F9" s="27">
        <v>17</v>
      </c>
      <c r="G9" s="27">
        <v>30</v>
      </c>
      <c r="H9" s="33">
        <v>16</v>
      </c>
      <c r="I9" s="33">
        <v>30</v>
      </c>
    </row>
    <row r="10" spans="2:9" ht="15.75" thickBot="1" x14ac:dyDescent="0.3">
      <c r="B10" s="26"/>
      <c r="C10" s="27" t="s">
        <v>69</v>
      </c>
      <c r="D10" s="28" t="s">
        <v>63</v>
      </c>
      <c r="E10" s="26">
        <v>956</v>
      </c>
      <c r="F10" s="27">
        <v>42</v>
      </c>
      <c r="G10" s="27">
        <v>998</v>
      </c>
      <c r="H10" s="33" t="s">
        <v>115</v>
      </c>
      <c r="I10" s="33">
        <v>975</v>
      </c>
    </row>
    <row r="11" spans="2:9" ht="15.75" thickBot="1" x14ac:dyDescent="0.3">
      <c r="B11" s="26" t="s">
        <v>70</v>
      </c>
      <c r="C11" s="27" t="s">
        <v>71</v>
      </c>
      <c r="D11" s="28" t="s">
        <v>63</v>
      </c>
      <c r="E11" s="26">
        <v>36</v>
      </c>
      <c r="F11" s="27">
        <v>7</v>
      </c>
      <c r="G11" s="27">
        <v>43</v>
      </c>
      <c r="H11" s="33">
        <v>7</v>
      </c>
      <c r="I11" s="33">
        <v>43</v>
      </c>
    </row>
    <row r="12" spans="2:9" ht="15.75" thickBot="1" x14ac:dyDescent="0.3">
      <c r="B12" s="26"/>
      <c r="C12" s="27" t="s">
        <v>72</v>
      </c>
      <c r="D12" s="28" t="s">
        <v>63</v>
      </c>
      <c r="E12" s="26">
        <v>9</v>
      </c>
      <c r="F12" s="27">
        <v>3</v>
      </c>
      <c r="G12" s="27">
        <v>12</v>
      </c>
      <c r="H12" s="33">
        <v>3</v>
      </c>
      <c r="I12" s="33">
        <v>12</v>
      </c>
    </row>
    <row r="13" spans="2:9" ht="15.75" thickBot="1" x14ac:dyDescent="0.3">
      <c r="B13" s="26"/>
      <c r="C13" s="27" t="s">
        <v>73</v>
      </c>
      <c r="D13" s="28" t="s">
        <v>63</v>
      </c>
      <c r="E13" s="26">
        <v>127</v>
      </c>
      <c r="F13" s="27">
        <v>17</v>
      </c>
      <c r="G13" s="27">
        <v>144</v>
      </c>
      <c r="H13" s="33" t="s">
        <v>115</v>
      </c>
      <c r="I13" s="33">
        <v>36</v>
      </c>
    </row>
    <row r="14" spans="2:9" ht="15.75" thickBot="1" x14ac:dyDescent="0.3">
      <c r="B14" s="26" t="s">
        <v>74</v>
      </c>
      <c r="C14" s="27" t="s">
        <v>75</v>
      </c>
      <c r="D14" s="28" t="s">
        <v>76</v>
      </c>
      <c r="E14" s="26" t="s">
        <v>77</v>
      </c>
      <c r="F14" s="29">
        <v>4938</v>
      </c>
      <c r="G14" s="29">
        <v>4938</v>
      </c>
      <c r="H14" s="33" t="s">
        <v>115</v>
      </c>
      <c r="I14" s="33">
        <v>29</v>
      </c>
    </row>
    <row r="15" spans="2:9" ht="15.75" thickBot="1" x14ac:dyDescent="0.3">
      <c r="B15" s="26" t="s">
        <v>78</v>
      </c>
      <c r="C15" s="27" t="s">
        <v>79</v>
      </c>
      <c r="D15" s="28" t="s">
        <v>63</v>
      </c>
      <c r="E15" s="42">
        <v>6725</v>
      </c>
      <c r="F15" s="29">
        <v>2162</v>
      </c>
      <c r="G15" s="29">
        <v>8887</v>
      </c>
      <c r="H15" s="33">
        <v>1961</v>
      </c>
      <c r="I15" s="33">
        <v>5603</v>
      </c>
    </row>
    <row r="16" spans="2:9" ht="15.75" thickBot="1" x14ac:dyDescent="0.3">
      <c r="B16" s="30"/>
      <c r="C16" s="27" t="s">
        <v>80</v>
      </c>
      <c r="D16" s="28" t="s">
        <v>63</v>
      </c>
      <c r="E16" s="26">
        <v>771</v>
      </c>
      <c r="F16" s="27">
        <v>154</v>
      </c>
      <c r="G16" s="27">
        <v>925</v>
      </c>
      <c r="H16" s="33">
        <v>25</v>
      </c>
      <c r="I16" s="33">
        <v>873</v>
      </c>
    </row>
    <row r="17" spans="2:9" ht="15.75" thickBot="1" x14ac:dyDescent="0.3">
      <c r="B17" s="26"/>
      <c r="C17" s="27" t="s">
        <v>81</v>
      </c>
      <c r="D17" s="28" t="s">
        <v>63</v>
      </c>
      <c r="E17" s="26">
        <v>41</v>
      </c>
      <c r="F17" s="27">
        <v>20</v>
      </c>
      <c r="G17" s="27">
        <v>61</v>
      </c>
      <c r="H17" s="33" t="s">
        <v>115</v>
      </c>
      <c r="I17" s="33">
        <v>47</v>
      </c>
    </row>
    <row r="18" spans="2:9" ht="15.75" thickBot="1" x14ac:dyDescent="0.3">
      <c r="B18" s="26"/>
      <c r="C18" s="27" t="s">
        <v>82</v>
      </c>
      <c r="D18" s="28" t="s">
        <v>63</v>
      </c>
      <c r="E18" s="26" t="s">
        <v>77</v>
      </c>
      <c r="F18" s="27">
        <v>270</v>
      </c>
      <c r="G18" s="27">
        <v>270</v>
      </c>
      <c r="H18" s="33" t="s">
        <v>115</v>
      </c>
      <c r="I18" s="33">
        <v>30</v>
      </c>
    </row>
    <row r="19" spans="2:9" ht="15.75" thickBot="1" x14ac:dyDescent="0.3">
      <c r="B19" s="26" t="s">
        <v>83</v>
      </c>
      <c r="C19" s="27" t="s">
        <v>84</v>
      </c>
      <c r="D19" s="28" t="s">
        <v>63</v>
      </c>
      <c r="E19" s="26">
        <v>36</v>
      </c>
      <c r="F19" s="27">
        <v>26</v>
      </c>
      <c r="G19" s="27">
        <v>62</v>
      </c>
      <c r="H19" s="33" t="s">
        <v>115</v>
      </c>
      <c r="I19" s="33">
        <v>62</v>
      </c>
    </row>
    <row r="20" spans="2:9" ht="15.75" thickBot="1" x14ac:dyDescent="0.3">
      <c r="B20" s="26" t="s">
        <v>85</v>
      </c>
      <c r="C20" s="27" t="s">
        <v>86</v>
      </c>
      <c r="D20" s="28" t="s">
        <v>63</v>
      </c>
      <c r="E20" s="26" t="s">
        <v>77</v>
      </c>
      <c r="F20" s="27">
        <v>81</v>
      </c>
      <c r="G20" s="27">
        <v>81</v>
      </c>
      <c r="H20" s="33">
        <v>71</v>
      </c>
      <c r="I20" s="33">
        <v>66</v>
      </c>
    </row>
    <row r="21" spans="2:9" ht="15.75" thickBot="1" x14ac:dyDescent="0.3">
      <c r="B21" s="26" t="s">
        <v>87</v>
      </c>
      <c r="C21" s="27" t="s">
        <v>88</v>
      </c>
      <c r="D21" s="28" t="s">
        <v>63</v>
      </c>
      <c r="E21" s="26">
        <v>25</v>
      </c>
      <c r="F21" s="27">
        <v>10</v>
      </c>
      <c r="G21" s="27">
        <v>35</v>
      </c>
      <c r="H21" s="33">
        <v>10</v>
      </c>
      <c r="I21" s="33">
        <v>31</v>
      </c>
    </row>
    <row r="22" spans="2:9" ht="15.75" thickBot="1" x14ac:dyDescent="0.3">
      <c r="B22" s="26" t="s">
        <v>89</v>
      </c>
      <c r="C22" s="27" t="s">
        <v>90</v>
      </c>
      <c r="D22" s="28" t="s">
        <v>63</v>
      </c>
      <c r="E22" s="26" t="s">
        <v>77</v>
      </c>
      <c r="F22" s="27">
        <v>37</v>
      </c>
      <c r="G22" s="27">
        <v>37</v>
      </c>
      <c r="H22" s="33" t="s">
        <v>115</v>
      </c>
      <c r="I22" s="33">
        <v>26</v>
      </c>
    </row>
    <row r="23" spans="2:9" ht="15.75" thickBot="1" x14ac:dyDescent="0.3">
      <c r="B23" s="26"/>
      <c r="C23" s="27" t="s">
        <v>91</v>
      </c>
      <c r="D23" s="28" t="s">
        <v>63</v>
      </c>
      <c r="E23" s="26" t="s">
        <v>77</v>
      </c>
      <c r="F23" s="27">
        <v>37</v>
      </c>
      <c r="G23" s="27">
        <v>37</v>
      </c>
      <c r="H23" s="33">
        <v>37</v>
      </c>
      <c r="I23" s="33">
        <v>37</v>
      </c>
    </row>
    <row r="24" spans="2:9" ht="15.75" thickBot="1" x14ac:dyDescent="0.3">
      <c r="B24" s="26" t="s">
        <v>92</v>
      </c>
      <c r="C24" s="27" t="s">
        <v>114</v>
      </c>
      <c r="D24" s="28" t="s">
        <v>63</v>
      </c>
      <c r="E24" s="26">
        <v>32</v>
      </c>
      <c r="F24" s="27">
        <v>106</v>
      </c>
      <c r="G24" s="27">
        <v>138</v>
      </c>
      <c r="H24" s="33">
        <v>94</v>
      </c>
      <c r="I24" s="33">
        <v>104</v>
      </c>
    </row>
    <row r="25" spans="2:9" ht="15.75" thickBot="1" x14ac:dyDescent="0.3">
      <c r="B25" s="26"/>
      <c r="C25" s="27" t="s">
        <v>93</v>
      </c>
      <c r="D25" s="28" t="s">
        <v>63</v>
      </c>
      <c r="E25" s="26">
        <v>247</v>
      </c>
      <c r="F25" s="27">
        <v>101</v>
      </c>
      <c r="G25" s="27">
        <v>348</v>
      </c>
      <c r="H25" s="33">
        <v>92</v>
      </c>
      <c r="I25" s="33">
        <v>296</v>
      </c>
    </row>
    <row r="26" spans="2:9" ht="15.75" thickBot="1" x14ac:dyDescent="0.3">
      <c r="B26" s="26"/>
      <c r="C26" s="27" t="s">
        <v>94</v>
      </c>
      <c r="D26" s="28" t="s">
        <v>63</v>
      </c>
      <c r="E26" s="26">
        <v>9</v>
      </c>
      <c r="F26" s="27">
        <v>54</v>
      </c>
      <c r="G26" s="27">
        <v>63</v>
      </c>
      <c r="H26" s="33">
        <v>54</v>
      </c>
      <c r="I26" s="33">
        <v>9</v>
      </c>
    </row>
    <row r="27" spans="2:9" ht="15.75" thickBot="1" x14ac:dyDescent="0.3">
      <c r="B27" s="26"/>
      <c r="C27" s="27" t="s">
        <v>95</v>
      </c>
      <c r="D27" s="28" t="s">
        <v>63</v>
      </c>
      <c r="E27" s="26">
        <v>60</v>
      </c>
      <c r="F27" s="27">
        <v>46</v>
      </c>
      <c r="G27" s="27">
        <v>106</v>
      </c>
      <c r="H27" s="33">
        <v>34</v>
      </c>
      <c r="I27" s="33">
        <v>105</v>
      </c>
    </row>
    <row r="28" spans="2:9" ht="15.75" thickBot="1" x14ac:dyDescent="0.3">
      <c r="B28" s="26" t="s">
        <v>96</v>
      </c>
      <c r="C28" s="27" t="s">
        <v>97</v>
      </c>
      <c r="D28" s="28" t="s">
        <v>63</v>
      </c>
      <c r="E28" s="26">
        <v>84</v>
      </c>
      <c r="F28" s="27">
        <v>63</v>
      </c>
      <c r="G28" s="27">
        <v>147</v>
      </c>
      <c r="H28" s="33">
        <v>56</v>
      </c>
      <c r="I28" s="33">
        <v>147</v>
      </c>
    </row>
    <row r="29" spans="2:9" ht="15.75" thickBot="1" x14ac:dyDescent="0.3">
      <c r="B29" s="26" t="s">
        <v>98</v>
      </c>
      <c r="C29" s="27" t="s">
        <v>99</v>
      </c>
      <c r="D29" s="28" t="s">
        <v>63</v>
      </c>
      <c r="E29" s="26">
        <v>17</v>
      </c>
      <c r="F29" s="27">
        <v>22</v>
      </c>
      <c r="G29" s="27">
        <v>39</v>
      </c>
      <c r="H29" s="33">
        <v>13</v>
      </c>
      <c r="I29" s="33">
        <v>28</v>
      </c>
    </row>
    <row r="30" spans="2:9" ht="15.75" thickBot="1" x14ac:dyDescent="0.3">
      <c r="B30" s="26"/>
      <c r="C30" s="27" t="s">
        <v>100</v>
      </c>
      <c r="D30" s="28" t="s">
        <v>63</v>
      </c>
      <c r="E30" s="26">
        <v>17</v>
      </c>
      <c r="F30" s="27">
        <v>52</v>
      </c>
      <c r="G30" s="27">
        <v>69</v>
      </c>
      <c r="H30" s="33" t="s">
        <v>115</v>
      </c>
      <c r="I30" s="33">
        <v>62</v>
      </c>
    </row>
    <row r="31" spans="2:9" ht="15.75" thickBot="1" x14ac:dyDescent="0.3">
      <c r="B31" s="26"/>
      <c r="C31" s="27" t="s">
        <v>101</v>
      </c>
      <c r="D31" s="28" t="s">
        <v>63</v>
      </c>
      <c r="E31" s="26">
        <v>199</v>
      </c>
      <c r="F31" s="27">
        <v>857</v>
      </c>
      <c r="G31" s="29">
        <v>1056</v>
      </c>
      <c r="H31" s="33">
        <v>855</v>
      </c>
      <c r="I31" s="33">
        <v>2</v>
      </c>
    </row>
    <row r="32" spans="2:9" ht="45.75" thickBot="1" x14ac:dyDescent="0.3">
      <c r="B32" s="26" t="s">
        <v>102</v>
      </c>
      <c r="C32" s="27" t="s">
        <v>103</v>
      </c>
      <c r="D32" s="28" t="s">
        <v>104</v>
      </c>
      <c r="E32" s="26"/>
      <c r="F32" s="27">
        <v>76</v>
      </c>
      <c r="G32" s="27">
        <v>76</v>
      </c>
      <c r="H32" s="33" t="s">
        <v>115</v>
      </c>
      <c r="I32" s="33" t="s">
        <v>115</v>
      </c>
    </row>
    <row r="33" spans="2:9" ht="15" thickBot="1" x14ac:dyDescent="0.35">
      <c r="B33" s="26" t="s">
        <v>105</v>
      </c>
      <c r="C33" s="26" t="s">
        <v>106</v>
      </c>
      <c r="D33" s="28" t="s">
        <v>63</v>
      </c>
      <c r="E33" s="26">
        <v>23</v>
      </c>
      <c r="F33" s="27">
        <v>16</v>
      </c>
      <c r="G33" s="27">
        <v>39</v>
      </c>
      <c r="H33" s="33">
        <v>6</v>
      </c>
      <c r="I33" s="33">
        <v>39</v>
      </c>
    </row>
    <row r="34" spans="2:9" ht="41.4" thickBot="1" x14ac:dyDescent="0.35">
      <c r="B34" s="34"/>
      <c r="C34" s="31" t="s">
        <v>107</v>
      </c>
      <c r="D34" s="32" t="s">
        <v>108</v>
      </c>
      <c r="E34" s="26">
        <v>23</v>
      </c>
      <c r="F34" s="31">
        <v>45</v>
      </c>
      <c r="G34" s="31">
        <v>68</v>
      </c>
      <c r="H34" s="33">
        <v>39</v>
      </c>
      <c r="I34" s="33">
        <v>59</v>
      </c>
    </row>
    <row r="35" spans="2:9" x14ac:dyDescent="0.3">
      <c r="B35" s="35" t="s">
        <v>109</v>
      </c>
      <c r="C35" s="36"/>
      <c r="D35" s="37"/>
      <c r="E35" s="41">
        <v>9672</v>
      </c>
      <c r="F35" s="38">
        <v>9336</v>
      </c>
      <c r="G35" s="38">
        <v>19008</v>
      </c>
      <c r="H35" s="38">
        <v>3407</v>
      </c>
      <c r="I35" s="39">
        <v>9028</v>
      </c>
    </row>
    <row r="36" spans="2:9" ht="15.6" x14ac:dyDescent="0.3">
      <c r="B36" s="22"/>
    </row>
    <row r="37" spans="2:9" x14ac:dyDescent="0.3">
      <c r="B37" s="40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  1</vt:lpstr>
      <vt:lpstr>Annex 2</vt:lpstr>
      <vt:lpstr>Annex 2 clean</vt:lpstr>
    </vt:vector>
  </TitlesOfParts>
  <Company>World Health Organization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STENBERG, Karin Eva Elisabet</dc:creator>
  <cp:lastModifiedBy>STENBERG, Karin Eva Elisabet</cp:lastModifiedBy>
  <dcterms:created xsi:type="dcterms:W3CDTF">2014-11-04T13:43:16Z</dcterms:created>
  <dcterms:modified xsi:type="dcterms:W3CDTF">2018-03-07T15:29:52Z</dcterms:modified>
</cp:coreProperties>
</file>