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60" windowHeight="14040"/>
  </bookViews>
  <sheets>
    <sheet name="Healthy" sheetId="1" r:id="rId1"/>
    <sheet name="Seps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<sst xmlns="http://schemas.openxmlformats.org/spreadsheetml/2006/main" count="64" uniqueCount="22">
  <si>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Clinnical characteristics</t>
  </si>
  <si>
    <t>Gender</t>
  </si>
  <si>
    <t>female</t>
  </si>
  <si>
    <t>male</t>
  </si>
  <si>
    <t>femal</t>
  </si>
  <si>
    <t>Age(years)</t>
  </si>
  <si>
    <t>Height(cm)</t>
  </si>
  <si>
    <t>Weight(kg)</t>
  </si>
  <si>
    <t>BMI</t>
  </si>
  <si>
    <t>SBP(mmHg)</t>
  </si>
  <si>
    <t>DBP(mmHg)</t>
  </si>
  <si>
    <t>MAP(mmHg)</t>
  </si>
  <si>
    <t>famale</t>
  </si>
  <si>
    <t>APACHE-II scores (points)</t>
  </si>
  <si>
    <t>SOFA scores (points)</t>
  </si>
  <si>
    <t>Infection site</t>
  </si>
  <si>
    <t>Lung</t>
  </si>
  <si>
    <t xml:space="preserve">Urinary </t>
  </si>
  <si>
    <t xml:space="preserve">Soft tissue </t>
  </si>
  <si>
    <t>Soft tissue</t>
  </si>
  <si>
    <t>Urinary</t>
  </si>
  <si>
    <t>Others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</si>
</sst>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33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b/>
      <sz val="10"/>
      <color theme="1"/>
      <name val="Arial Regular"/>
      <charset val="134"/>
    </font>
    <font>
      <sz val="10"/>
      <color theme="1"/>
      <name val="Arial Regular"/>
      <charset val="134"/>
    </font>
    <font>
      <sz val="10"/>
      <color theme="1"/>
      <name val="Arial"/>
      <charset val="134"/>
    </font>
    <font>
      <sz val="10"/>
      <color theme="1"/>
      <name val="Arial"/>
      <charset val="0"/>
    </font>
    <font>
      <b/>
      <sz val="11"/>
      <color theme="1"/>
      <name val="Arial Regular"/>
      <charset val="134"/>
    </font>
    <font>
      <b/>
      <sz val="10"/>
      <color theme="1"/>
      <name val="Arial Regular"/>
      <charset val="0"/>
    </font>
    <font>
      <sz val="10"/>
      <color theme="1"/>
      <name val="Arial Regular"/>
      <charset val="0"/>
    </font>
    <font>
      <sz val="11"/>
      <color rgb="FFFF0000"/>
      <name val="Arial Regular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color theme="1"/>
      <name val="Arial"/>
      <charset val="134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5" applyNumberFormat="0" applyAlignment="0" applyProtection="0">
      <alignment vertical="center"/>
    </xf>
    <xf numFmtId="0" fontId="23" fillId="7" borderId="6" applyNumberFormat="0" applyAlignment="0" applyProtection="0">
      <alignment vertical="center"/>
    </xf>
    <xf numFmtId="0" fontId="24" fillId="7" borderId="5" applyNumberFormat="0" applyAlignment="0" applyProtection="0">
      <alignment vertical="center"/>
    </xf>
    <xf numFmtId="0" fontId="25" fillId="8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176" fontId="3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2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76" fontId="3" fillId="0" borderId="1" xfId="0" applyNumberFormat="1" applyFont="1" applyFill="1" applyBorder="1" applyAlignment="1">
      <alignment horizontal="center"/>
    </xf>
    <xf numFmtId="0" fontId="11" fillId="0" borderId="0" xfId="0" applyFont="1" applyAlignment="1"/>
    <xf numFmtId="0" fontId="12" fillId="0" borderId="0" xfId="0" applyFont="1" applyFill="1" applyAlignment="1">
      <alignment horizontal="center" vertical="center"/>
    </xf>
    <xf numFmtId="0" fontId="13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tabSelected="1" zoomScale="95" zoomScaleNormal="95" workbookViewId="0">
      <selection activeCell="I17" sqref="I17"/>
    </sheetView>
  </sheetViews>
  <sheetFormatPr defaultColWidth="9.23076923076923" defaultRowHeight="15.2"/>
  <cols>
    <col min="1" max="1" width="28.3653846153846" style="17" customWidth="1"/>
    <col min="2" max="2" width="14.9038461538462" style="17" customWidth="1"/>
    <col min="3" max="3" width="15.5384615384615" style="17" customWidth="1"/>
    <col min="4" max="4" width="13.1346153846154" style="17" customWidth="1"/>
    <col min="5" max="5" width="14.8942307692308" style="17" customWidth="1"/>
    <col min="6" max="6" width="12.9711538461538" style="17" customWidth="1"/>
    <col min="7" max="7" width="16.3461538461538" style="17" customWidth="1"/>
    <col min="8" max="8" width="14.4230769230769" style="17" customWidth="1"/>
    <col min="9" max="9" width="13.2980769230769" style="17" customWidth="1"/>
    <col min="10" max="10" width="12.9711538461538" style="17" customWidth="1"/>
    <col min="11" max="11" width="12.6538461538462" style="17" customWidth="1"/>
    <col min="12" max="12" width="11.8461538461538" style="17" customWidth="1"/>
    <col min="13" max="14" width="11.8461538461538" style="17"/>
    <col min="15" max="16384" width="9.23076923076923" style="17"/>
  </cols>
  <sheetData>
    <row r="1" spans="1:12">
      <c r="A1" s="18" t="s">
        <v>0</v>
      </c>
      <c r="B1" s="19">
        <v>1</v>
      </c>
      <c r="C1" s="19">
        <v>2</v>
      </c>
      <c r="D1" s="19">
        <v>3</v>
      </c>
      <c r="E1" s="19">
        <v>4</v>
      </c>
      <c r="F1" s="19">
        <v>5</v>
      </c>
      <c r="G1" s="19">
        <v>6</v>
      </c>
      <c r="H1" s="19">
        <v>7</v>
      </c>
      <c r="I1" s="19">
        <v>8</v>
      </c>
      <c r="J1" s="19">
        <v>9</v>
      </c>
      <c r="K1" s="19">
        <v>10</v>
      </c>
      <c r="L1" s="19">
        <v>11</v>
      </c>
    </row>
    <row r="2" spans="1:12">
      <c r="A2" s="3" t="s">
        <v>1</v>
      </c>
      <c r="B2" s="5" t="s">
        <v>2</v>
      </c>
      <c r="C2" s="5" t="s">
        <v>3</v>
      </c>
      <c r="D2" s="5" t="s">
        <v>3</v>
      </c>
      <c r="E2" s="5" t="s">
        <v>3</v>
      </c>
      <c r="F2" s="5" t="s">
        <v>4</v>
      </c>
      <c r="G2" s="5" t="s">
        <v>3</v>
      </c>
      <c r="H2" s="5" t="s">
        <v>2</v>
      </c>
      <c r="I2" s="5" t="s">
        <v>2</v>
      </c>
      <c r="J2" s="5" t="s">
        <v>3</v>
      </c>
      <c r="K2" s="5" t="s">
        <v>2</v>
      </c>
      <c r="L2" s="5" t="s">
        <v>3</v>
      </c>
    </row>
    <row r="3" spans="1:12">
      <c r="A3" s="3" t="s">
        <v>5</v>
      </c>
      <c r="B3" s="5">
        <v>77</v>
      </c>
      <c r="C3" s="5">
        <v>68</v>
      </c>
      <c r="D3" s="5">
        <v>58</v>
      </c>
      <c r="E3" s="5">
        <v>65</v>
      </c>
      <c r="F3" s="5">
        <v>72</v>
      </c>
      <c r="G3" s="5">
        <v>64</v>
      </c>
      <c r="H3" s="5">
        <v>63</v>
      </c>
      <c r="I3" s="5">
        <v>70</v>
      </c>
      <c r="J3" s="5">
        <v>62</v>
      </c>
      <c r="K3" s="5">
        <v>48</v>
      </c>
      <c r="L3" s="5">
        <v>55</v>
      </c>
    </row>
    <row r="4" spans="1:12">
      <c r="A4" s="3" t="s">
        <v>6</v>
      </c>
      <c r="B4" s="5">
        <v>160</v>
      </c>
      <c r="C4" s="5">
        <v>167</v>
      </c>
      <c r="D4" s="5">
        <v>165</v>
      </c>
      <c r="E4" s="5">
        <v>178</v>
      </c>
      <c r="F4" s="5">
        <v>163</v>
      </c>
      <c r="G4" s="5">
        <v>174</v>
      </c>
      <c r="H4" s="5">
        <v>158</v>
      </c>
      <c r="I4" s="5">
        <v>155</v>
      </c>
      <c r="J4" s="5">
        <v>176</v>
      </c>
      <c r="K4" s="5">
        <v>155</v>
      </c>
      <c r="L4" s="5">
        <v>175</v>
      </c>
    </row>
    <row r="5" spans="1:12">
      <c r="A5" s="3" t="s">
        <v>7</v>
      </c>
      <c r="B5" s="5">
        <v>70</v>
      </c>
      <c r="C5" s="5">
        <v>72</v>
      </c>
      <c r="D5" s="5">
        <v>69</v>
      </c>
      <c r="E5" s="5">
        <v>66</v>
      </c>
      <c r="F5" s="5">
        <v>82</v>
      </c>
      <c r="G5" s="5">
        <v>68</v>
      </c>
      <c r="H5" s="5">
        <v>78</v>
      </c>
      <c r="I5" s="5">
        <v>70</v>
      </c>
      <c r="J5" s="5">
        <v>68</v>
      </c>
      <c r="K5" s="5">
        <v>68</v>
      </c>
      <c r="L5" s="5">
        <v>70</v>
      </c>
    </row>
    <row r="6" spans="1:12">
      <c r="A6" s="3" t="s">
        <v>8</v>
      </c>
      <c r="B6" s="20">
        <f t="shared" ref="B6:M6" si="0">B5/(B4/100)^2</f>
        <v>27.34375</v>
      </c>
      <c r="C6" s="20">
        <f>C5/(C4/100)^2</f>
        <v>25.8166302126286</v>
      </c>
      <c r="D6" s="20">
        <f t="shared" si="0"/>
        <v>25.3443526170799</v>
      </c>
      <c r="E6" s="20">
        <f>E5/(E4/100)^2</f>
        <v>20.8307031940412</v>
      </c>
      <c r="F6" s="20">
        <f t="shared" si="0"/>
        <v>30.8630358688697</v>
      </c>
      <c r="G6" s="20">
        <f t="shared" si="0"/>
        <v>22.4600343506408</v>
      </c>
      <c r="H6" s="20">
        <f t="shared" si="0"/>
        <v>31.244992789617</v>
      </c>
      <c r="I6" s="20">
        <f t="shared" si="0"/>
        <v>29.1363163371488</v>
      </c>
      <c r="J6" s="20">
        <f t="shared" si="0"/>
        <v>21.952479338843</v>
      </c>
      <c r="K6" s="20">
        <f t="shared" si="0"/>
        <v>28.3038501560874</v>
      </c>
      <c r="L6" s="20">
        <f t="shared" si="0"/>
        <v>22.8571428571429</v>
      </c>
    </row>
    <row r="7" spans="1:12">
      <c r="A7" s="3" t="s">
        <v>9</v>
      </c>
      <c r="B7" s="5">
        <v>107</v>
      </c>
      <c r="C7" s="5">
        <v>115</v>
      </c>
      <c r="D7" s="5">
        <v>134</v>
      </c>
      <c r="E7" s="5">
        <v>126</v>
      </c>
      <c r="F7" s="5">
        <v>139</v>
      </c>
      <c r="G7" s="5">
        <v>120</v>
      </c>
      <c r="H7" s="5">
        <v>121</v>
      </c>
      <c r="I7" s="5">
        <v>118</v>
      </c>
      <c r="J7" s="5">
        <v>148</v>
      </c>
      <c r="K7" s="5">
        <v>128</v>
      </c>
      <c r="L7" s="5">
        <v>131</v>
      </c>
    </row>
    <row r="8" spans="1:12">
      <c r="A8" s="3" t="s">
        <v>10</v>
      </c>
      <c r="B8" s="5">
        <v>66</v>
      </c>
      <c r="C8" s="5">
        <v>70</v>
      </c>
      <c r="D8" s="5">
        <v>78</v>
      </c>
      <c r="E8" s="5">
        <v>75</v>
      </c>
      <c r="F8" s="5">
        <v>80</v>
      </c>
      <c r="G8" s="5">
        <v>73</v>
      </c>
      <c r="H8" s="5">
        <v>76</v>
      </c>
      <c r="I8" s="5">
        <v>68</v>
      </c>
      <c r="J8" s="5">
        <v>79</v>
      </c>
      <c r="K8" s="5">
        <v>72</v>
      </c>
      <c r="L8" s="5">
        <v>73</v>
      </c>
    </row>
    <row r="9" spans="1:12">
      <c r="A9" s="3" t="s">
        <v>11</v>
      </c>
      <c r="B9" s="20">
        <f>B8+(B7-B8)*0.33</f>
        <v>79.53</v>
      </c>
      <c r="C9" s="20">
        <f t="shared" ref="C9:M9" si="1">C8+(C7-C8)*0.33</f>
        <v>84.85</v>
      </c>
      <c r="D9" s="20">
        <f t="shared" si="1"/>
        <v>96.48</v>
      </c>
      <c r="E9" s="20">
        <f t="shared" si="1"/>
        <v>91.83</v>
      </c>
      <c r="F9" s="20">
        <f t="shared" si="1"/>
        <v>99.47</v>
      </c>
      <c r="G9" s="20">
        <f t="shared" si="1"/>
        <v>88.51</v>
      </c>
      <c r="H9" s="20">
        <f t="shared" si="1"/>
        <v>90.85</v>
      </c>
      <c r="I9" s="20">
        <f t="shared" si="1"/>
        <v>84.5</v>
      </c>
      <c r="J9" s="20">
        <f t="shared" si="1"/>
        <v>101.77</v>
      </c>
      <c r="K9" s="20">
        <f t="shared" si="1"/>
        <v>90.48</v>
      </c>
      <c r="L9" s="20">
        <f t="shared" si="1"/>
        <v>92.14</v>
      </c>
    </row>
    <row r="10" spans="2:2">
      <c r="B10" s="21"/>
    </row>
    <row r="11" spans="2:2">
      <c r="B11" s="21"/>
    </row>
    <row r="12" spans="2:2">
      <c r="B12" s="21"/>
    </row>
    <row r="13" ht="16.8" spans="2:15">
      <c r="B13" s="22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</row>
    <row r="14" ht="16.8" spans="2:15">
      <c r="B14" s="22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</row>
    <row r="15" spans="2:5">
      <c r="B15" s="21"/>
      <c r="E15" s="21"/>
    </row>
    <row r="16" spans="2:5">
      <c r="B16" s="21"/>
      <c r="E16" s="21"/>
    </row>
    <row r="17" spans="2:5">
      <c r="B17" s="21"/>
      <c r="E17" s="21"/>
    </row>
    <row r="18" spans="2:5">
      <c r="B18" s="21"/>
      <c r="E18" s="21"/>
    </row>
    <row r="19" spans="2:5">
      <c r="B19" s="21"/>
      <c r="E19" s="21"/>
    </row>
    <row r="20" spans="2:5">
      <c r="B20" s="21"/>
      <c r="E20" s="21"/>
    </row>
    <row r="21" spans="2:5">
      <c r="B21" s="21"/>
      <c r="E21" s="21"/>
    </row>
    <row r="22" spans="5:5">
      <c r="E22" s="21"/>
    </row>
    <row r="23" spans="5:5">
      <c r="E23" s="21"/>
    </row>
    <row r="24" spans="5:5">
      <c r="E24" s="21"/>
    </row>
    <row r="25" spans="5:5">
      <c r="E25" s="21"/>
    </row>
    <row r="26" spans="5:5">
      <c r="E26" s="21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"/>
  <sheetViews>
    <sheetView zoomScale="86" zoomScaleNormal="86" workbookViewId="0">
      <selection activeCell="G18" sqref="G18"/>
    </sheetView>
  </sheetViews>
  <sheetFormatPr defaultColWidth="9.23076923076923" defaultRowHeight="16.8"/>
  <cols>
    <col min="1" max="1" width="30.6057692307692" style="1" customWidth="1"/>
    <col min="2" max="8" width="13.8461538461538" style="1"/>
    <col min="9" max="9" width="9.23076923076923" style="1"/>
    <col min="10" max="10" width="13.8461538461538" style="1"/>
    <col min="11" max="12" width="9.23076923076923" style="1"/>
    <col min="13" max="13" width="13.8461538461538" style="1"/>
    <col min="14" max="14" width="11" style="1"/>
    <col min="15" max="15" width="13.8461538461538" style="1"/>
    <col min="16" max="16" width="9.23076923076923" style="1"/>
    <col min="17" max="17" width="14.5288461538462" style="1" customWidth="1"/>
    <col min="18" max="19" width="15.9230769230769" style="1"/>
    <col min="20" max="16384" width="9.23076923076923" style="1"/>
  </cols>
  <sheetData>
    <row r="1" spans="1:17">
      <c r="A1" s="2" t="s">
        <v>0</v>
      </c>
      <c r="B1" s="2">
        <v>1</v>
      </c>
      <c r="C1" s="2">
        <v>2</v>
      </c>
      <c r="D1" s="2">
        <v>3</v>
      </c>
      <c r="E1" s="14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  <c r="Q1" s="2">
        <v>16</v>
      </c>
    </row>
    <row r="2" spans="1:17">
      <c r="A2" s="3" t="s">
        <v>1</v>
      </c>
      <c r="B2" s="4" t="s">
        <v>3</v>
      </c>
      <c r="C2" s="4" t="s">
        <v>3</v>
      </c>
      <c r="D2" s="4" t="s">
        <v>3</v>
      </c>
      <c r="E2" s="15" t="s">
        <v>4</v>
      </c>
      <c r="F2" s="5" t="s">
        <v>3</v>
      </c>
      <c r="G2" s="5" t="s">
        <v>3</v>
      </c>
      <c r="H2" s="5" t="s">
        <v>4</v>
      </c>
      <c r="I2" s="5" t="s">
        <v>2</v>
      </c>
      <c r="J2" s="5" t="s">
        <v>3</v>
      </c>
      <c r="K2" s="5" t="s">
        <v>3</v>
      </c>
      <c r="L2" s="5" t="s">
        <v>3</v>
      </c>
      <c r="M2" s="5" t="s">
        <v>2</v>
      </c>
      <c r="N2" s="5" t="s">
        <v>2</v>
      </c>
      <c r="O2" s="5" t="s">
        <v>3</v>
      </c>
      <c r="P2" s="5" t="s">
        <v>12</v>
      </c>
      <c r="Q2" s="5" t="s">
        <v>3</v>
      </c>
    </row>
    <row r="3" spans="1:19">
      <c r="A3" s="3" t="s">
        <v>5</v>
      </c>
      <c r="B3" s="4">
        <v>66</v>
      </c>
      <c r="C3" s="4">
        <v>65</v>
      </c>
      <c r="D3" s="5">
        <v>72</v>
      </c>
      <c r="E3" s="15">
        <v>40</v>
      </c>
      <c r="F3" s="5">
        <v>56</v>
      </c>
      <c r="G3" s="5">
        <v>77</v>
      </c>
      <c r="H3" s="5">
        <v>53</v>
      </c>
      <c r="I3" s="5">
        <v>68</v>
      </c>
      <c r="J3" s="5">
        <v>77</v>
      </c>
      <c r="K3" s="5">
        <v>64</v>
      </c>
      <c r="L3" s="5">
        <v>57</v>
      </c>
      <c r="M3" s="5">
        <v>67</v>
      </c>
      <c r="N3" s="5">
        <v>55</v>
      </c>
      <c r="O3" s="5">
        <v>67</v>
      </c>
      <c r="P3" s="5">
        <v>72</v>
      </c>
      <c r="Q3" s="5">
        <v>47</v>
      </c>
      <c r="R3" s="16"/>
      <c r="S3" s="16"/>
    </row>
    <row r="4" spans="1:17">
      <c r="A4" s="3" t="s">
        <v>6</v>
      </c>
      <c r="B4" s="4">
        <v>163</v>
      </c>
      <c r="C4" s="4">
        <v>166</v>
      </c>
      <c r="D4" s="5">
        <v>175</v>
      </c>
      <c r="E4" s="15">
        <v>156</v>
      </c>
      <c r="F4" s="5">
        <v>158</v>
      </c>
      <c r="G4" s="5">
        <v>170</v>
      </c>
      <c r="H4" s="5">
        <v>154</v>
      </c>
      <c r="I4" s="5">
        <v>157</v>
      </c>
      <c r="J4" s="5">
        <v>178</v>
      </c>
      <c r="K4" s="5">
        <v>168</v>
      </c>
      <c r="L4" s="5">
        <v>170</v>
      </c>
      <c r="M4" s="5">
        <v>158</v>
      </c>
      <c r="N4" s="5">
        <v>157</v>
      </c>
      <c r="O4" s="5">
        <v>176</v>
      </c>
      <c r="P4" s="5">
        <v>155</v>
      </c>
      <c r="Q4" s="5">
        <v>169</v>
      </c>
    </row>
    <row r="5" spans="1:17">
      <c r="A5" s="3" t="s">
        <v>7</v>
      </c>
      <c r="B5" s="4">
        <v>73</v>
      </c>
      <c r="C5" s="4">
        <v>73</v>
      </c>
      <c r="D5" s="5">
        <v>80</v>
      </c>
      <c r="E5" s="15">
        <v>65</v>
      </c>
      <c r="F5" s="5">
        <v>66</v>
      </c>
      <c r="G5" s="5">
        <v>75</v>
      </c>
      <c r="H5" s="5">
        <v>65</v>
      </c>
      <c r="I5" s="5">
        <v>63</v>
      </c>
      <c r="J5" s="5">
        <v>72</v>
      </c>
      <c r="K5" s="5">
        <v>77</v>
      </c>
      <c r="L5" s="5">
        <v>68</v>
      </c>
      <c r="M5" s="5">
        <v>69</v>
      </c>
      <c r="N5" s="5">
        <v>68</v>
      </c>
      <c r="O5" s="5">
        <v>77</v>
      </c>
      <c r="P5" s="5">
        <v>70</v>
      </c>
      <c r="Q5" s="5">
        <v>76</v>
      </c>
    </row>
    <row r="6" spans="1:19">
      <c r="A6" s="3" t="s">
        <v>8</v>
      </c>
      <c r="B6" s="6">
        <f>B5/(B4*B4)*100*100</f>
        <v>27.4756294930182</v>
      </c>
      <c r="C6" s="6">
        <f>C5/(C4*C4)*100*100</f>
        <v>26.4915082014806</v>
      </c>
      <c r="D6" s="6">
        <f t="shared" ref="D6:P6" si="0">D5/(D4*D4)*100*100</f>
        <v>26.1224489795918</v>
      </c>
      <c r="E6" s="6">
        <f t="shared" si="0"/>
        <v>26.7094017094017</v>
      </c>
      <c r="F6" s="6">
        <f t="shared" si="0"/>
        <v>26.4380708219837</v>
      </c>
      <c r="G6" s="6">
        <f t="shared" si="0"/>
        <v>25.9515570934256</v>
      </c>
      <c r="H6" s="6">
        <f t="shared" si="0"/>
        <v>27.4076572777872</v>
      </c>
      <c r="I6" s="6">
        <f t="shared" si="0"/>
        <v>25.5588462006572</v>
      </c>
      <c r="J6" s="6">
        <f t="shared" si="0"/>
        <v>22.7244034844085</v>
      </c>
      <c r="K6" s="6">
        <f t="shared" si="0"/>
        <v>27.281746031746</v>
      </c>
      <c r="L6" s="6">
        <f t="shared" si="0"/>
        <v>23.5294117647059</v>
      </c>
      <c r="M6" s="6">
        <f t="shared" si="0"/>
        <v>27.639801313892</v>
      </c>
      <c r="N6" s="6">
        <f t="shared" si="0"/>
        <v>27.5873260578522</v>
      </c>
      <c r="O6" s="6">
        <f t="shared" si="0"/>
        <v>24.8579545454545</v>
      </c>
      <c r="P6" s="6">
        <f t="shared" si="0"/>
        <v>29.1363163371488</v>
      </c>
      <c r="Q6" s="6">
        <f>Q5/(Q4*Q4)*100*100</f>
        <v>26.609712545079</v>
      </c>
      <c r="R6" s="16"/>
      <c r="S6" s="16"/>
    </row>
    <row r="7" spans="1:17">
      <c r="A7" s="3" t="s">
        <v>9</v>
      </c>
      <c r="B7" s="7">
        <v>79</v>
      </c>
      <c r="C7" s="7">
        <v>82</v>
      </c>
      <c r="D7" s="8">
        <v>79</v>
      </c>
      <c r="E7" s="11">
        <v>112</v>
      </c>
      <c r="F7" s="8">
        <v>124</v>
      </c>
      <c r="G7" s="8">
        <v>133</v>
      </c>
      <c r="H7" s="8">
        <v>120</v>
      </c>
      <c r="I7" s="8">
        <v>119</v>
      </c>
      <c r="J7" s="8">
        <v>67</v>
      </c>
      <c r="K7" s="8">
        <v>74</v>
      </c>
      <c r="L7" s="8">
        <v>80</v>
      </c>
      <c r="M7" s="8">
        <v>86</v>
      </c>
      <c r="N7" s="8">
        <v>88</v>
      </c>
      <c r="O7" s="8">
        <v>79</v>
      </c>
      <c r="P7" s="8">
        <v>89</v>
      </c>
      <c r="Q7" s="8">
        <v>104</v>
      </c>
    </row>
    <row r="8" spans="1:17">
      <c r="A8" s="3" t="s">
        <v>10</v>
      </c>
      <c r="B8" s="7">
        <v>57</v>
      </c>
      <c r="C8" s="7">
        <v>56</v>
      </c>
      <c r="D8" s="8">
        <v>48</v>
      </c>
      <c r="E8" s="11">
        <v>68</v>
      </c>
      <c r="F8" s="8">
        <v>62</v>
      </c>
      <c r="G8" s="8">
        <v>78</v>
      </c>
      <c r="H8" s="8">
        <v>70</v>
      </c>
      <c r="I8" s="8">
        <v>65</v>
      </c>
      <c r="J8" s="8">
        <v>42</v>
      </c>
      <c r="K8" s="8">
        <v>47</v>
      </c>
      <c r="L8" s="8">
        <v>56</v>
      </c>
      <c r="M8" s="8">
        <v>55</v>
      </c>
      <c r="N8" s="8">
        <v>52</v>
      </c>
      <c r="O8" s="8">
        <v>48</v>
      </c>
      <c r="P8" s="8">
        <v>53</v>
      </c>
      <c r="Q8" s="8">
        <v>59</v>
      </c>
    </row>
    <row r="9" spans="1:17">
      <c r="A9" s="3" t="s">
        <v>11</v>
      </c>
      <c r="B9" s="7">
        <f>B8+(B7-B8)/3</f>
        <v>64.3333333333333</v>
      </c>
      <c r="C9" s="7">
        <f t="shared" ref="C9:Q9" si="1">C8+(C7-C8)/3</f>
        <v>64.6666666666667</v>
      </c>
      <c r="D9" s="7">
        <f t="shared" si="1"/>
        <v>58.3333333333333</v>
      </c>
      <c r="E9" s="7">
        <f t="shared" si="1"/>
        <v>82.6666666666667</v>
      </c>
      <c r="F9" s="7">
        <f t="shared" si="1"/>
        <v>82.6666666666667</v>
      </c>
      <c r="G9" s="7">
        <f t="shared" si="1"/>
        <v>96.3333333333333</v>
      </c>
      <c r="H9" s="7">
        <f t="shared" si="1"/>
        <v>86.6666666666667</v>
      </c>
      <c r="I9" s="7">
        <f t="shared" si="1"/>
        <v>83</v>
      </c>
      <c r="J9" s="7">
        <f t="shared" si="1"/>
        <v>50.3333333333333</v>
      </c>
      <c r="K9" s="7">
        <f t="shared" si="1"/>
        <v>56</v>
      </c>
      <c r="L9" s="7">
        <f t="shared" si="1"/>
        <v>64</v>
      </c>
      <c r="M9" s="7">
        <f t="shared" si="1"/>
        <v>65.3333333333333</v>
      </c>
      <c r="N9" s="7">
        <f t="shared" si="1"/>
        <v>64</v>
      </c>
      <c r="O9" s="7">
        <f t="shared" si="1"/>
        <v>58.3333333333333</v>
      </c>
      <c r="P9" s="7">
        <f t="shared" si="1"/>
        <v>65</v>
      </c>
      <c r="Q9" s="7">
        <f t="shared" si="1"/>
        <v>74</v>
      </c>
    </row>
    <row r="10" spans="1:17">
      <c r="A10" s="9" t="s">
        <v>13</v>
      </c>
      <c r="B10" s="10">
        <v>9</v>
      </c>
      <c r="C10" s="10">
        <v>7</v>
      </c>
      <c r="D10" s="10">
        <v>7</v>
      </c>
      <c r="E10" s="10">
        <v>14</v>
      </c>
      <c r="F10" s="10">
        <v>4</v>
      </c>
      <c r="G10" s="10">
        <v>10</v>
      </c>
      <c r="H10" s="10">
        <v>12</v>
      </c>
      <c r="I10" s="10">
        <v>14</v>
      </c>
      <c r="J10" s="10">
        <v>13</v>
      </c>
      <c r="K10" s="10">
        <v>35</v>
      </c>
      <c r="L10" s="10">
        <v>11</v>
      </c>
      <c r="M10" s="10">
        <v>24</v>
      </c>
      <c r="N10" s="10">
        <v>46</v>
      </c>
      <c r="O10" s="10">
        <v>5</v>
      </c>
      <c r="P10" s="10">
        <v>6</v>
      </c>
      <c r="Q10" s="10">
        <v>6</v>
      </c>
    </row>
    <row r="11" spans="1:17">
      <c r="A11" s="9" t="s">
        <v>14</v>
      </c>
      <c r="B11" s="8">
        <v>12</v>
      </c>
      <c r="C11" s="11">
        <v>6</v>
      </c>
      <c r="D11" s="8">
        <v>7</v>
      </c>
      <c r="E11" s="8">
        <v>15</v>
      </c>
      <c r="F11" s="8">
        <v>6</v>
      </c>
      <c r="G11" s="8">
        <v>10</v>
      </c>
      <c r="H11" s="8">
        <v>5</v>
      </c>
      <c r="I11" s="8">
        <v>7</v>
      </c>
      <c r="J11" s="8">
        <v>8</v>
      </c>
      <c r="K11" s="8">
        <v>12</v>
      </c>
      <c r="L11" s="8">
        <v>15</v>
      </c>
      <c r="M11" s="8">
        <v>18</v>
      </c>
      <c r="N11" s="8">
        <v>20</v>
      </c>
      <c r="O11" s="8">
        <v>6</v>
      </c>
      <c r="P11" s="8">
        <v>5</v>
      </c>
      <c r="Q11" s="8">
        <v>7</v>
      </c>
    </row>
    <row r="12" spans="1:17">
      <c r="A12" s="12" t="s">
        <v>15</v>
      </c>
      <c r="B12" s="13" t="s">
        <v>16</v>
      </c>
      <c r="C12" s="13" t="s">
        <v>17</v>
      </c>
      <c r="D12" s="13" t="s">
        <v>18</v>
      </c>
      <c r="E12" s="13" t="s">
        <v>18</v>
      </c>
      <c r="F12" s="13" t="s">
        <v>16</v>
      </c>
      <c r="G12" s="13" t="s">
        <v>16</v>
      </c>
      <c r="H12" s="13" t="s">
        <v>16</v>
      </c>
      <c r="I12" s="13" t="s">
        <v>16</v>
      </c>
      <c r="J12" s="13" t="s">
        <v>19</v>
      </c>
      <c r="K12" s="13" t="s">
        <v>16</v>
      </c>
      <c r="L12" s="13" t="s">
        <v>20</v>
      </c>
      <c r="M12" s="13" t="s">
        <v>20</v>
      </c>
      <c r="N12" s="13" t="s">
        <v>16</v>
      </c>
      <c r="O12" s="13" t="s">
        <v>16</v>
      </c>
      <c r="P12" s="13" t="s">
        <v>21</v>
      </c>
      <c r="Q12" s="13" t="s">
        <v>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Healthy</vt:lpstr>
      <vt:lpstr>Sepsis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tuhardy</dc:creator>
  <cp:lastModifiedBy>Quebin</cp:lastModifiedBy>
  <dcterms:created xsi:type="dcterms:W3CDTF">2025-12-12T10:49:19Z</dcterms:created>
  <dcterms:modified xsi:type="dcterms:W3CDTF">2026-01-11T13:16:38Z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1694A9B45BD06F6C7F1963697925570C_43</vt:lpwstr>
  </property>
  <property fmtid="{D5CDD505-2E9C-101B-9397-08002B2CF9AE}" pid="3" name="KSOProductBuildVer">
    <vt:lpwstr>2052-7.2.2.8955</vt:lpwstr>
  </property>
</Properties>
</file>