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BewegtVersorgt\Publikation\Systematic Review\Step 6 - Main Manuscript\Publication 3_meta-regression\Supplementary material\Rename\"/>
    </mc:Choice>
  </mc:AlternateContent>
  <bookViews>
    <workbookView xWindow="0" yWindow="0" windowWidth="25200" windowHeight="12315"/>
  </bookViews>
  <sheets>
    <sheet name="ES Calculation" sheetId="1" r:id="rId1"/>
  </sheets>
  <definedNames>
    <definedName name="_CTVL0018c06ec6b332141e98087bf6a71d348d7" localSheetId="0">'ES Calculation'!$C$40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1" l="1"/>
  <c r="G36" i="1" s="1"/>
  <c r="E34" i="1"/>
  <c r="G34" i="1" s="1"/>
  <c r="E32" i="1"/>
  <c r="G32" i="1" s="1"/>
  <c r="G30" i="1"/>
  <c r="E30" i="1"/>
  <c r="K30" i="1" s="1"/>
  <c r="E28" i="1"/>
  <c r="K28" i="1" s="1"/>
  <c r="E26" i="1"/>
  <c r="I26" i="1" s="1"/>
  <c r="I36" i="1" l="1"/>
  <c r="K36" i="1"/>
  <c r="I34" i="1"/>
  <c r="K34" i="1"/>
  <c r="G28" i="1"/>
  <c r="K26" i="1"/>
  <c r="I32" i="1"/>
  <c r="K32" i="1"/>
  <c r="I30" i="1"/>
  <c r="I28" i="1"/>
  <c r="G26" i="1"/>
</calcChain>
</file>

<file path=xl/sharedStrings.xml><?xml version="1.0" encoding="utf-8"?>
<sst xmlns="http://schemas.openxmlformats.org/spreadsheetml/2006/main" count="33" uniqueCount="31">
  <si>
    <t>Number of participants:</t>
  </si>
  <si>
    <t>Mean:</t>
  </si>
  <si>
    <t>Hedges g</t>
  </si>
  <si>
    <t>SE (d)</t>
  </si>
  <si>
    <t>SE (g)</t>
  </si>
  <si>
    <t>Input the available data and summary statistics:</t>
  </si>
  <si>
    <t>GROUP 1</t>
  </si>
  <si>
    <t>GROUP 2</t>
  </si>
  <si>
    <t>Standard deviation:</t>
  </si>
  <si>
    <t>Standard error:</t>
  </si>
  <si>
    <t>Lower 95% CI of the mean:</t>
  </si>
  <si>
    <t>Upper 95% CI of the mean:</t>
  </si>
  <si>
    <t xml:space="preserve">Between-group mean difference: </t>
  </si>
  <si>
    <t>Lower 95% CI:</t>
  </si>
  <si>
    <t>Upper 95% CI:</t>
  </si>
  <si>
    <t>Odds Ratio:</t>
  </si>
  <si>
    <t>Median:</t>
  </si>
  <si>
    <t>First quartile:</t>
  </si>
  <si>
    <t>Third quartile:</t>
  </si>
  <si>
    <t>From MD &amp; 95%CI</t>
  </si>
  <si>
    <t>From OR &amp; ist 95%CI</t>
  </si>
  <si>
    <t>From mean &amp; its 95%CI</t>
  </si>
  <si>
    <t>From median &amp; IQR</t>
  </si>
  <si>
    <t>From mean &amp; SD</t>
  </si>
  <si>
    <t>From mean &amp; SE</t>
  </si>
  <si>
    <t>Cohens d</t>
  </si>
  <si>
    <t>Results:</t>
  </si>
  <si>
    <t>References:</t>
  </si>
  <si>
    <t>Higgins JPT, Li T, Deeks JJ (editors). Chapter 6: Choosing effect measures and computing estimates of effect. In: Higgins JPT, Thomas J, Chandler J, Cumpston M, Li T, Page MJ, Welch VA (editors). Cochrane Handbook for Systematic Reviews of Interventions version 6.3 (updated February 2022). Cochrane, 2022. Available from www.training.cochrane.org/handbook.</t>
  </si>
  <si>
    <t>Borenstein M, Hedges LV, Higgins J, et al. Introduction to meta-analysis. Hoboken: Wiley 2021.</t>
  </si>
  <si>
    <r>
      <t xml:space="preserve">Wan, X., Wang, W., Liu, J. </t>
    </r>
    <r>
      <rPr>
        <i/>
        <sz val="10"/>
        <color theme="1"/>
        <rFont val="Calibri"/>
        <family val="2"/>
        <scheme val="minor"/>
      </rPr>
      <t>et al.</t>
    </r>
    <r>
      <rPr>
        <sz val="10"/>
        <color theme="1"/>
        <rFont val="Calibri"/>
        <family val="2"/>
        <scheme val="minor"/>
      </rPr>
      <t xml:space="preserve"> Estimating the sample mean and standard deviation from the sample size, median, range and/or interquartile range. </t>
    </r>
    <r>
      <rPr>
        <i/>
        <sz val="10"/>
        <color theme="1"/>
        <rFont val="Calibri"/>
        <family val="2"/>
        <scheme val="minor"/>
      </rPr>
      <t>BMC  Med Res Methodol</t>
    </r>
    <r>
      <rPr>
        <sz val="10"/>
        <color theme="1"/>
        <rFont val="Calibri"/>
        <family val="2"/>
        <scheme val="minor"/>
      </rPr>
      <t xml:space="preserve"> </t>
    </r>
    <r>
      <rPr>
        <b/>
        <sz val="10"/>
        <color theme="1"/>
        <rFont val="Calibri"/>
        <family val="2"/>
        <scheme val="minor"/>
      </rPr>
      <t>14</t>
    </r>
    <r>
      <rPr>
        <sz val="10"/>
        <color theme="1"/>
        <rFont val="Calibri"/>
        <family val="2"/>
        <scheme val="minor"/>
      </rPr>
      <t>, 135 (2014). https://doi.org/10.1186/1471-2288-14-135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</si>
</sst>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
  </numFmts>
  <fonts count="19" x14ac:knownFonts="1">
    <font>
      <sz val="11"/>
      <color theme="1"/>
      <name val="Calibri"/>
      <family val="2"/>
      <scheme val="minor"/>
    </font>
    <font>
      <b/>
      <sz val="11"/>
      <color theme="0"/>
      <name val="Calibri"/>
      <family val="2"/>
      <scheme val="minor"/>
    </font>
    <font>
      <sz val="11"/>
      <name val="Calibri"/>
      <family val="2"/>
      <scheme val="minor"/>
    </font>
    <font>
      <sz val="11"/>
      <color theme="0" tint="-0.14999847407452621"/>
      <name val="Calibri"/>
      <family val="2"/>
      <scheme val="minor"/>
    </font>
    <font>
      <i/>
      <sz val="11"/>
      <color theme="1"/>
      <name val="Calibri"/>
      <family val="2"/>
      <scheme val="minor"/>
    </font>
    <font>
      <sz val="14"/>
      <color theme="1"/>
      <name val="Calibri"/>
      <family val="2"/>
      <scheme val="minor"/>
    </font>
    <font>
      <sz val="14"/>
      <color rgb="FF316879"/>
      <name val="Calibri"/>
      <family val="2"/>
      <scheme val="minor"/>
    </font>
    <font>
      <b/>
      <sz val="14"/>
      <color rgb="FF316879"/>
      <name val="Calibri"/>
      <family val="2"/>
      <scheme val="minor"/>
    </font>
    <font>
      <b/>
      <sz val="14"/>
      <color rgb="FFFF0063"/>
      <name val="Calibri"/>
      <family val="2"/>
      <scheme val="minor"/>
    </font>
    <font>
      <i/>
      <sz val="14"/>
      <color rgb="FF333399"/>
      <name val="Calibri"/>
      <family val="2"/>
      <scheme val="minor"/>
    </font>
    <font>
      <b/>
      <u/>
      <sz val="12"/>
      <color rgb="FFFFFF00"/>
      <name val="Calibri"/>
      <family val="2"/>
      <scheme val="minor"/>
    </font>
    <font>
      <sz val="11"/>
      <color rgb="FFFFFF00"/>
      <name val="Calibri"/>
      <family val="2"/>
      <scheme val="minor"/>
    </font>
    <font>
      <i/>
      <sz val="14"/>
      <color rgb="FFFF0063"/>
      <name val="Calibri"/>
      <family val="2"/>
      <scheme val="minor"/>
    </font>
    <font>
      <b/>
      <i/>
      <sz val="14"/>
      <color rgb="FF5A80A4"/>
      <name val="Calibri"/>
      <family val="2"/>
      <scheme val="minor"/>
    </font>
    <font>
      <i/>
      <sz val="8"/>
      <color rgb="FF5A80A4"/>
      <name val="Calibri"/>
      <family val="2"/>
      <scheme val="minor"/>
    </font>
    <font>
      <b/>
      <u/>
      <sz val="10"/>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EAF6F6"/>
        <bgColor indexed="64"/>
      </patternFill>
    </fill>
    <fill>
      <patternFill patternType="solid">
        <fgColor rgb="FFFF0063"/>
        <bgColor indexed="64"/>
      </patternFill>
    </fill>
    <fill>
      <patternFill patternType="solid">
        <fgColor rgb="FF5A80A4"/>
        <bgColor indexed="64"/>
      </patternFill>
    </fill>
  </fills>
  <borders count="7">
    <border>
      <left/>
      <right/>
      <top/>
      <bottom/>
      <diagonal/>
    </border>
    <border>
      <left style="hair">
        <color rgb="FFFF0063"/>
      </left>
      <right style="hair">
        <color rgb="FFFF0063"/>
      </right>
      <top style="hair">
        <color rgb="FFFF0063"/>
      </top>
      <bottom style="hair">
        <color rgb="FFFF0063"/>
      </bottom>
      <diagonal/>
    </border>
    <border>
      <left/>
      <right style="hair">
        <color rgb="FF333399"/>
      </right>
      <top/>
      <bottom/>
      <diagonal/>
    </border>
    <border>
      <left/>
      <right/>
      <top style="hair">
        <color rgb="FF333399"/>
      </top>
      <bottom style="hair">
        <color rgb="FF333399"/>
      </bottom>
      <diagonal/>
    </border>
    <border>
      <left style="hair">
        <color rgb="FF333399"/>
      </left>
      <right style="hair">
        <color rgb="FF333399"/>
      </right>
      <top style="hair">
        <color rgb="FF333399"/>
      </top>
      <bottom style="hair">
        <color rgb="FF333399"/>
      </bottom>
      <diagonal/>
    </border>
    <border>
      <left style="hair">
        <color rgb="FF333399"/>
      </left>
      <right/>
      <top/>
      <bottom/>
      <diagonal/>
    </border>
    <border>
      <left/>
      <right/>
      <top/>
      <bottom style="medium">
        <color rgb="FFFF0063"/>
      </bottom>
      <diagonal/>
    </border>
  </borders>
  <cellStyleXfs count="1">
    <xf numFmtId="0" fontId="0" fillId="0" borderId="0"/>
  </cellStyleXfs>
  <cellXfs count="65">
    <xf numFmtId="0" fontId="0" fillId="0" borderId="0" xfId="0"/>
    <xf numFmtId="0" fontId="0" fillId="0" borderId="0" xfId="0" applyProtection="1">
      <protection locked="0"/>
    </xf>
    <xf numFmtId="0" fontId="3" fillId="0" borderId="0" xfId="0" applyFont="1" applyProtection="1">
      <protection locked="0"/>
    </xf>
    <xf numFmtId="0" fontId="0" fillId="2" borderId="0" xfId="0" applyFill="1" applyProtection="1">
      <protection locked="0"/>
    </xf>
    <xf numFmtId="0" fontId="0" fillId="0" borderId="0" xfId="0" applyBorder="1" applyProtection="1">
      <protection locked="0"/>
    </xf>
    <xf numFmtId="0" fontId="0" fillId="2" borderId="0" xfId="0" applyFill="1" applyBorder="1" applyProtection="1">
      <protection locked="0"/>
    </xf>
    <xf numFmtId="0" fontId="0" fillId="0" borderId="0" xfId="0" applyFill="1" applyBorder="1" applyProtection="1">
      <protection locked="0"/>
    </xf>
    <xf numFmtId="0" fontId="0" fillId="0" borderId="0" xfId="0" applyFill="1" applyProtection="1">
      <protection locked="0"/>
    </xf>
    <xf numFmtId="0" fontId="3" fillId="0" borderId="0" xfId="0" applyFont="1" applyFill="1" applyProtection="1">
      <protection locked="0"/>
    </xf>
    <xf numFmtId="0" fontId="0" fillId="0" borderId="0" xfId="0" applyAlignment="1" applyProtection="1">
      <alignment vertical="center"/>
      <protection locked="0"/>
    </xf>
    <xf numFmtId="0" fontId="5" fillId="0" borderId="0" xfId="0" applyFont="1" applyAlignment="1" applyProtection="1">
      <alignment vertical="center"/>
      <protection locked="0"/>
    </xf>
    <xf numFmtId="0" fontId="0" fillId="3" borderId="0" xfId="0" applyFill="1" applyProtection="1">
      <protection locked="0"/>
    </xf>
    <xf numFmtId="0" fontId="0" fillId="3" borderId="0" xfId="0" applyFill="1" applyBorder="1" applyProtection="1">
      <protection locked="0"/>
    </xf>
    <xf numFmtId="0" fontId="0" fillId="4" borderId="0" xfId="0" applyFill="1" applyProtection="1">
      <protection locked="0"/>
    </xf>
    <xf numFmtId="0" fontId="6" fillId="3" borderId="0" xfId="0" applyFont="1" applyFill="1" applyAlignment="1" applyProtection="1">
      <alignment vertical="center"/>
      <protection locked="0"/>
    </xf>
    <xf numFmtId="0" fontId="7" fillId="3" borderId="0" xfId="0" applyFont="1" applyFill="1" applyAlignment="1" applyProtection="1">
      <alignment vertical="center"/>
      <protection locked="0"/>
    </xf>
    <xf numFmtId="0" fontId="8" fillId="3" borderId="0" xfId="0" applyFont="1" applyFill="1" applyBorder="1" applyAlignment="1" applyProtection="1">
      <alignment horizontal="center" vertical="center"/>
      <protection locked="0"/>
    </xf>
    <xf numFmtId="0" fontId="8" fillId="3" borderId="0" xfId="0" applyFont="1" applyFill="1" applyAlignment="1" applyProtection="1">
      <alignment horizontal="center" vertical="center"/>
      <protection locked="0"/>
    </xf>
    <xf numFmtId="0" fontId="0" fillId="2" borderId="4" xfId="0" applyFill="1" applyBorder="1" applyProtection="1">
      <protection locked="0"/>
    </xf>
    <xf numFmtId="0" fontId="0" fillId="3" borderId="6" xfId="0" applyFill="1" applyBorder="1" applyProtection="1">
      <protection locked="0"/>
    </xf>
    <xf numFmtId="0" fontId="0" fillId="0" borderId="0" xfId="0" applyAlignment="1" applyProtection="1">
      <alignment horizontal="left" indent="1"/>
      <protection locked="0"/>
    </xf>
    <xf numFmtId="0" fontId="5" fillId="3" borderId="0" xfId="0" applyFont="1" applyFill="1" applyAlignment="1" applyProtection="1">
      <alignment vertical="center"/>
      <protection locked="0"/>
    </xf>
    <xf numFmtId="0" fontId="3" fillId="3" borderId="0" xfId="0" applyFont="1" applyFill="1" applyProtection="1">
      <protection locked="0"/>
    </xf>
    <xf numFmtId="0" fontId="9" fillId="2" borderId="0" xfId="0" applyFont="1" applyFill="1" applyAlignment="1" applyProtection="1">
      <protection locked="0"/>
    </xf>
    <xf numFmtId="164" fontId="0" fillId="2" borderId="1" xfId="0" applyNumberFormat="1" applyFont="1" applyFill="1" applyBorder="1" applyAlignment="1" applyProtection="1">
      <alignment horizontal="left" vertical="top"/>
    </xf>
    <xf numFmtId="164" fontId="0" fillId="3" borderId="0" xfId="0" applyNumberFormat="1" applyFont="1" applyFill="1" applyBorder="1" applyAlignment="1" applyProtection="1">
      <alignment horizontal="left" vertical="top"/>
    </xf>
    <xf numFmtId="0" fontId="0" fillId="2" borderId="1" xfId="0" applyFont="1" applyFill="1" applyBorder="1" applyAlignment="1" applyProtection="1">
      <alignment horizontal="left" vertical="top"/>
    </xf>
    <xf numFmtId="0" fontId="0" fillId="3" borderId="0" xfId="0" applyFont="1" applyFill="1" applyBorder="1" applyAlignment="1" applyProtection="1">
      <alignment horizontal="left" vertical="top"/>
    </xf>
    <xf numFmtId="0" fontId="0" fillId="2" borderId="1" xfId="0" applyFont="1" applyFill="1" applyBorder="1" applyAlignment="1" applyProtection="1">
      <alignment horizontal="left" vertical="top" wrapText="1"/>
    </xf>
    <xf numFmtId="0" fontId="0" fillId="3" borderId="0" xfId="0" applyFont="1" applyFill="1" applyBorder="1" applyAlignment="1" applyProtection="1">
      <alignment horizontal="left" vertical="top" wrapText="1"/>
    </xf>
    <xf numFmtId="165" fontId="0" fillId="2" borderId="3" xfId="0" applyNumberFormat="1" applyFill="1" applyBorder="1" applyAlignment="1" applyProtection="1">
      <alignment horizontal="left" vertical="top"/>
      <protection locked="0"/>
    </xf>
    <xf numFmtId="165" fontId="0" fillId="2" borderId="4" xfId="0" applyNumberFormat="1" applyFill="1" applyBorder="1" applyAlignment="1" applyProtection="1">
      <alignment horizontal="left" vertical="top"/>
      <protection locked="0"/>
    </xf>
    <xf numFmtId="165" fontId="2" fillId="2" borderId="4" xfId="0" applyNumberFormat="1" applyFont="1" applyFill="1" applyBorder="1" applyAlignment="1" applyProtection="1">
      <alignment horizontal="left" vertical="top"/>
      <protection locked="0"/>
    </xf>
    <xf numFmtId="0" fontId="0" fillId="5" borderId="0" xfId="0" applyFill="1" applyAlignment="1" applyProtection="1">
      <alignment vertical="center"/>
    </xf>
    <xf numFmtId="0" fontId="0" fillId="5" borderId="0" xfId="0" applyFill="1" applyProtection="1"/>
    <xf numFmtId="0" fontId="1" fillId="5" borderId="0" xfId="0" applyFont="1" applyFill="1" applyAlignment="1" applyProtection="1">
      <alignment horizontal="right"/>
    </xf>
    <xf numFmtId="0" fontId="0" fillId="5" borderId="2" xfId="0" applyFill="1" applyBorder="1" applyAlignment="1" applyProtection="1">
      <alignment horizontal="right"/>
    </xf>
    <xf numFmtId="0" fontId="0" fillId="5" borderId="0" xfId="0" applyFill="1" applyAlignment="1" applyProtection="1">
      <alignment horizontal="right"/>
    </xf>
    <xf numFmtId="0" fontId="0" fillId="5" borderId="0" xfId="0" applyFill="1" applyAlignment="1" applyProtection="1">
      <alignment horizontal="left"/>
    </xf>
    <xf numFmtId="0" fontId="4" fillId="5" borderId="0" xfId="0" applyFont="1" applyFill="1" applyBorder="1" applyProtection="1"/>
    <xf numFmtId="165" fontId="0" fillId="5" borderId="5" xfId="0" applyNumberFormat="1" applyFill="1" applyBorder="1" applyAlignment="1" applyProtection="1">
      <alignment horizontal="left" vertical="top"/>
      <protection locked="0"/>
    </xf>
    <xf numFmtId="165" fontId="0" fillId="5" borderId="0" xfId="0" applyNumberFormat="1" applyFill="1" applyAlignment="1" applyProtection="1">
      <alignment horizontal="left" vertical="top"/>
      <protection locked="0"/>
    </xf>
    <xf numFmtId="0" fontId="0" fillId="5" borderId="0" xfId="0" applyFill="1" applyAlignment="1" applyProtection="1">
      <alignment horizontal="right"/>
      <protection locked="0"/>
    </xf>
    <xf numFmtId="0" fontId="0" fillId="5" borderId="0" xfId="0" applyFill="1" applyBorder="1" applyProtection="1">
      <protection locked="0"/>
    </xf>
    <xf numFmtId="0" fontId="0" fillId="5" borderId="0" xfId="0" applyFill="1" applyProtection="1">
      <protection locked="0"/>
    </xf>
    <xf numFmtId="0" fontId="1" fillId="5" borderId="0" xfId="0" applyFont="1" applyFill="1" applyAlignment="1" applyProtection="1">
      <alignment horizontal="right"/>
      <protection locked="0"/>
    </xf>
    <xf numFmtId="0" fontId="0" fillId="5" borderId="0" xfId="0" applyFill="1" applyBorder="1" applyAlignment="1" applyProtection="1">
      <alignment horizontal="left"/>
      <protection locked="0"/>
    </xf>
    <xf numFmtId="2" fontId="0" fillId="5" borderId="0" xfId="0" applyNumberFormat="1" applyFill="1" applyBorder="1" applyAlignment="1" applyProtection="1">
      <alignment horizontal="left"/>
      <protection locked="0"/>
    </xf>
    <xf numFmtId="0" fontId="2" fillId="5" borderId="0" xfId="0" applyFont="1" applyFill="1" applyBorder="1" applyAlignment="1" applyProtection="1">
      <alignment horizontal="left"/>
      <protection locked="0"/>
    </xf>
    <xf numFmtId="0" fontId="2" fillId="5" borderId="0" xfId="0" applyFont="1" applyFill="1" applyAlignment="1" applyProtection="1">
      <alignment horizontal="left"/>
      <protection locked="0"/>
    </xf>
    <xf numFmtId="0" fontId="0" fillId="5" borderId="0" xfId="0" applyFill="1" applyAlignment="1" applyProtection="1">
      <alignment horizontal="left"/>
      <protection locked="0"/>
    </xf>
    <xf numFmtId="165" fontId="2" fillId="5" borderId="0" xfId="0" applyNumberFormat="1" applyFont="1" applyFill="1" applyAlignment="1" applyProtection="1">
      <alignment horizontal="left" vertical="top"/>
      <protection locked="0"/>
    </xf>
    <xf numFmtId="165" fontId="0" fillId="5" borderId="0" xfId="0" applyNumberFormat="1" applyFill="1" applyBorder="1" applyAlignment="1" applyProtection="1">
      <alignment horizontal="left" vertical="top"/>
      <protection locked="0"/>
    </xf>
    <xf numFmtId="0" fontId="10" fillId="5" borderId="0" xfId="0" applyFont="1" applyFill="1" applyAlignment="1" applyProtection="1">
      <alignment horizontal="left" vertical="center"/>
    </xf>
    <xf numFmtId="0" fontId="11" fillId="5" borderId="0" xfId="0" applyFont="1" applyFill="1" applyAlignment="1" applyProtection="1">
      <alignment vertical="center"/>
    </xf>
    <xf numFmtId="0" fontId="10" fillId="5" borderId="0" xfId="0" applyFont="1" applyFill="1" applyAlignment="1" applyProtection="1">
      <alignment vertical="center"/>
    </xf>
    <xf numFmtId="0" fontId="12" fillId="2" borderId="0" xfId="0" applyFont="1" applyFill="1" applyAlignment="1" applyProtection="1">
      <alignment horizontal="left" vertical="center"/>
    </xf>
    <xf numFmtId="0" fontId="13" fillId="2" borderId="0" xfId="0" applyFont="1" applyFill="1" applyAlignment="1" applyProtection="1">
      <protection locked="0"/>
    </xf>
    <xf numFmtId="0" fontId="14" fillId="3" borderId="0" xfId="0" applyFont="1" applyFill="1" applyAlignment="1" applyProtection="1">
      <alignment horizontal="right"/>
      <protection locked="0"/>
    </xf>
    <xf numFmtId="0" fontId="15" fillId="0" borderId="0" xfId="0" applyFont="1" applyAlignment="1" applyProtection="1">
      <alignment horizontal="left"/>
      <protection locked="0"/>
    </xf>
    <xf numFmtId="0" fontId="16" fillId="0" borderId="0" xfId="0" applyFont="1" applyProtection="1">
      <protection locked="0"/>
    </xf>
    <xf numFmtId="0" fontId="16" fillId="0" borderId="0" xfId="0" applyFont="1" applyAlignment="1" applyProtection="1">
      <alignment horizontal="left" indent="1"/>
      <protection locked="0"/>
    </xf>
    <xf numFmtId="0" fontId="16" fillId="0" borderId="0" xfId="0" applyFont="1" applyAlignment="1" applyProtection="1">
      <alignment vertical="top"/>
      <protection locked="0"/>
    </xf>
    <xf numFmtId="0" fontId="16" fillId="0" borderId="0" xfId="0" applyFont="1" applyAlignment="1" applyProtection="1">
      <alignment horizontal="left" vertical="top" wrapText="1" indent="1"/>
      <protection locked="0"/>
    </xf>
    <xf numFmtId="0" fontId="16" fillId="0" borderId="0" xfId="0" applyFont="1" applyAlignment="1" applyProtection="1">
      <alignment horizontal="left" vertical="top" wrapText="1"/>
      <protection locked="0"/>
    </xf>
  </cellXfs>
  <cellStyles count="1">
    <cellStyle name="Standard" xfId="0" builtinId="0"/>
  </cellStyles>
  <dxfs count="0"/>
  <tableStyles count="0" defaultTableStyle="TableStyleMedium2" defaultPivotStyle="PivotStyleLight16"/>
  <colors>
    <mruColors>
      <color rgb="FF5A80A4"/>
      <color rgb="FFDA2F37"/>
      <color rgb="FFFF0063"/>
      <color rgb="FFF47A60"/>
      <color rgb="FF333399"/>
      <color rgb="FFEAF6F6"/>
      <color rgb="FF66BFBF"/>
      <color rgb="FFF0EBE3"/>
      <color rgb="FF316879"/>
      <color rgb="FFCED7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showGridLines="0" showRowColHeaders="0" tabSelected="1" zoomScaleNormal="100" workbookViewId="0">
      <selection activeCell="L23" sqref="L23"/>
    </sheetView>
  </sheetViews>
  <sheetFormatPr baseColWidth="10" defaultRowHeight="15" x14ac:dyDescent="0.25"/>
  <cols>
    <col min="1" max="1" width="6.85546875" style="1" customWidth="1"/>
    <col min="2" max="2" width="2" style="1" bestFit="1" customWidth="1"/>
    <col min="3" max="3" width="24.5703125" style="1" bestFit="1" customWidth="1"/>
    <col min="4" max="4" width="1.5703125" style="1" customWidth="1"/>
    <col min="5" max="5" width="10.42578125" style="1" customWidth="1"/>
    <col min="6" max="6" width="7.28515625" style="1" customWidth="1"/>
    <col min="7" max="7" width="10.7109375" style="1" customWidth="1"/>
    <col min="8" max="8" width="6.7109375" style="1" customWidth="1"/>
    <col min="9" max="9" width="10.42578125" style="1" customWidth="1"/>
    <col min="10" max="10" width="7" style="1" customWidth="1"/>
    <col min="11" max="11" width="8.7109375" style="1" customWidth="1"/>
    <col min="12" max="12" width="32.42578125" style="1" customWidth="1"/>
    <col min="13" max="13" width="1.5703125" style="1" customWidth="1"/>
    <col min="14" max="14" width="11.42578125" style="1"/>
    <col min="15" max="15" width="3.42578125" style="1" customWidth="1"/>
    <col min="16" max="16384" width="11.42578125" style="1"/>
  </cols>
  <sheetData>
    <row r="1" spans="2:15" ht="17.25" customHeight="1" x14ac:dyDescent="0.25"/>
    <row r="2" spans="2:15" s="9" customFormat="1" ht="18.75" customHeight="1" x14ac:dyDescent="0.25">
      <c r="B2" s="56" t="s">
        <v>5</v>
      </c>
      <c r="C2" s="56"/>
      <c r="D2" s="56"/>
      <c r="E2" s="56"/>
      <c r="F2" s="56"/>
      <c r="G2" s="56"/>
      <c r="H2" s="56"/>
      <c r="I2" s="56"/>
      <c r="J2" s="56"/>
      <c r="K2" s="56"/>
      <c r="L2" s="56"/>
      <c r="M2" s="56"/>
      <c r="N2" s="56"/>
      <c r="O2" s="56"/>
    </row>
    <row r="3" spans="2:15" s="9" customFormat="1" ht="25.5" customHeight="1" x14ac:dyDescent="0.25">
      <c r="B3" s="33"/>
      <c r="C3" s="33"/>
      <c r="D3" s="33"/>
      <c r="E3" s="53" t="s">
        <v>6</v>
      </c>
      <c r="F3" s="54"/>
      <c r="G3" s="55" t="s">
        <v>7</v>
      </c>
      <c r="H3" s="33"/>
      <c r="I3" s="33"/>
      <c r="J3" s="33"/>
      <c r="K3" s="33"/>
      <c r="L3" s="33"/>
      <c r="M3" s="33"/>
      <c r="N3" s="33"/>
      <c r="O3" s="33"/>
    </row>
    <row r="4" spans="2:15" ht="6.75" customHeight="1" x14ac:dyDescent="0.25">
      <c r="B4" s="34"/>
      <c r="C4" s="34"/>
      <c r="D4" s="34"/>
      <c r="E4" s="39"/>
      <c r="F4" s="34"/>
      <c r="G4" s="34"/>
      <c r="H4" s="34"/>
      <c r="I4" s="34"/>
      <c r="J4" s="34"/>
      <c r="K4" s="34"/>
      <c r="L4" s="34"/>
      <c r="M4" s="34"/>
      <c r="N4" s="34"/>
      <c r="O4" s="34"/>
    </row>
    <row r="5" spans="2:15" x14ac:dyDescent="0.25">
      <c r="B5" s="34"/>
      <c r="C5" s="35" t="s">
        <v>0</v>
      </c>
      <c r="D5" s="36"/>
      <c r="E5" s="30">
        <v>65</v>
      </c>
      <c r="F5" s="40"/>
      <c r="G5" s="31">
        <v>70</v>
      </c>
      <c r="H5" s="43"/>
      <c r="I5" s="44"/>
      <c r="J5" s="44"/>
      <c r="K5" s="44"/>
      <c r="L5" s="45" t="s">
        <v>12</v>
      </c>
      <c r="M5" s="42"/>
      <c r="N5" s="18"/>
      <c r="O5" s="44"/>
    </row>
    <row r="6" spans="2:15" x14ac:dyDescent="0.25">
      <c r="B6" s="34"/>
      <c r="C6" s="35"/>
      <c r="D6" s="37"/>
      <c r="E6" s="41"/>
      <c r="F6" s="41"/>
      <c r="G6" s="41"/>
      <c r="H6" s="44"/>
      <c r="I6" s="44"/>
      <c r="J6" s="44"/>
      <c r="K6" s="44"/>
      <c r="L6" s="45" t="s">
        <v>13</v>
      </c>
      <c r="M6" s="42"/>
      <c r="N6" s="18"/>
      <c r="O6" s="44"/>
    </row>
    <row r="7" spans="2:15" x14ac:dyDescent="0.25">
      <c r="B7" s="34"/>
      <c r="C7" s="35" t="s">
        <v>1</v>
      </c>
      <c r="D7" s="37"/>
      <c r="E7" s="31">
        <v>21</v>
      </c>
      <c r="F7" s="41"/>
      <c r="G7" s="31">
        <v>14</v>
      </c>
      <c r="H7" s="46"/>
      <c r="I7" s="44"/>
      <c r="J7" s="44"/>
      <c r="K7" s="44"/>
      <c r="L7" s="45" t="s">
        <v>14</v>
      </c>
      <c r="M7" s="42"/>
      <c r="N7" s="18"/>
      <c r="O7" s="44"/>
    </row>
    <row r="8" spans="2:15" x14ac:dyDescent="0.25">
      <c r="B8" s="34"/>
      <c r="C8" s="35"/>
      <c r="D8" s="37"/>
      <c r="E8" s="41"/>
      <c r="F8" s="41"/>
      <c r="G8" s="41"/>
      <c r="H8" s="44"/>
      <c r="I8" s="44"/>
      <c r="J8" s="44"/>
      <c r="K8" s="44"/>
      <c r="L8" s="45"/>
      <c r="M8" s="42"/>
      <c r="N8" s="44"/>
      <c r="O8" s="44"/>
    </row>
    <row r="9" spans="2:15" x14ac:dyDescent="0.25">
      <c r="B9" s="34"/>
      <c r="C9" s="35" t="s">
        <v>8</v>
      </c>
      <c r="D9" s="37"/>
      <c r="E9" s="31">
        <v>8</v>
      </c>
      <c r="F9" s="41"/>
      <c r="G9" s="31">
        <v>4</v>
      </c>
      <c r="H9" s="47"/>
      <c r="I9" s="44"/>
      <c r="J9" s="44"/>
      <c r="K9" s="44"/>
      <c r="L9" s="45" t="s">
        <v>15</v>
      </c>
      <c r="M9" s="42"/>
      <c r="N9" s="18"/>
      <c r="O9" s="44"/>
    </row>
    <row r="10" spans="2:15" x14ac:dyDescent="0.25">
      <c r="B10" s="34"/>
      <c r="C10" s="35"/>
      <c r="D10" s="37"/>
      <c r="E10" s="41"/>
      <c r="F10" s="41"/>
      <c r="G10" s="41"/>
      <c r="H10" s="44"/>
      <c r="I10" s="44"/>
      <c r="J10" s="44"/>
      <c r="K10" s="44"/>
      <c r="L10" s="45" t="s">
        <v>13</v>
      </c>
      <c r="M10" s="42"/>
      <c r="N10" s="18"/>
      <c r="O10" s="44"/>
    </row>
    <row r="11" spans="2:15" x14ac:dyDescent="0.25">
      <c r="B11" s="34"/>
      <c r="C11" s="35" t="s">
        <v>9</v>
      </c>
      <c r="D11" s="37"/>
      <c r="E11" s="32"/>
      <c r="F11" s="41"/>
      <c r="G11" s="32"/>
      <c r="H11" s="48"/>
      <c r="I11" s="44"/>
      <c r="J11" s="44"/>
      <c r="K11" s="44"/>
      <c r="L11" s="45" t="s">
        <v>14</v>
      </c>
      <c r="M11" s="42"/>
      <c r="N11" s="18"/>
      <c r="O11" s="44"/>
    </row>
    <row r="12" spans="2:15" x14ac:dyDescent="0.25">
      <c r="B12" s="34"/>
      <c r="C12" s="35"/>
      <c r="D12" s="37"/>
      <c r="E12" s="51"/>
      <c r="F12" s="41"/>
      <c r="G12" s="51"/>
      <c r="H12" s="49"/>
      <c r="I12" s="44"/>
      <c r="J12" s="44"/>
      <c r="K12" s="44"/>
      <c r="L12" s="44"/>
      <c r="M12" s="44"/>
      <c r="N12" s="34"/>
      <c r="O12" s="34"/>
    </row>
    <row r="13" spans="2:15" x14ac:dyDescent="0.25">
      <c r="B13" s="34"/>
      <c r="C13" s="35" t="s">
        <v>10</v>
      </c>
      <c r="D13" s="37"/>
      <c r="E13" s="31"/>
      <c r="F13" s="41"/>
      <c r="G13" s="31"/>
      <c r="H13" s="46"/>
      <c r="I13" s="44"/>
      <c r="J13" s="44"/>
      <c r="K13" s="44"/>
      <c r="L13" s="44"/>
      <c r="M13" s="44"/>
      <c r="N13" s="34"/>
      <c r="O13" s="34"/>
    </row>
    <row r="14" spans="2:15" x14ac:dyDescent="0.25">
      <c r="B14" s="34"/>
      <c r="C14" s="35"/>
      <c r="D14" s="37"/>
      <c r="E14" s="52"/>
      <c r="F14" s="41"/>
      <c r="G14" s="41"/>
      <c r="H14" s="50"/>
      <c r="I14" s="44"/>
      <c r="J14" s="44"/>
      <c r="K14" s="44"/>
      <c r="L14" s="44"/>
      <c r="M14" s="44"/>
      <c r="N14" s="34"/>
      <c r="O14" s="34"/>
    </row>
    <row r="15" spans="2:15" x14ac:dyDescent="0.25">
      <c r="B15" s="34"/>
      <c r="C15" s="35" t="s">
        <v>11</v>
      </c>
      <c r="D15" s="37"/>
      <c r="E15" s="31"/>
      <c r="F15" s="41"/>
      <c r="G15" s="31"/>
      <c r="H15" s="46"/>
      <c r="I15" s="44"/>
      <c r="J15" s="44"/>
      <c r="K15" s="44"/>
      <c r="L15" s="44"/>
      <c r="M15" s="44"/>
      <c r="N15" s="34"/>
      <c r="O15" s="34"/>
    </row>
    <row r="16" spans="2:15" x14ac:dyDescent="0.25">
      <c r="B16" s="34"/>
      <c r="C16" s="35"/>
      <c r="D16" s="37"/>
      <c r="E16" s="41"/>
      <c r="F16" s="41"/>
      <c r="G16" s="41"/>
      <c r="H16" s="50"/>
      <c r="I16" s="44"/>
      <c r="J16" s="44"/>
      <c r="K16" s="44"/>
      <c r="L16" s="44"/>
      <c r="M16" s="44"/>
      <c r="N16" s="34"/>
      <c r="O16" s="34"/>
    </row>
    <row r="17" spans="1:18" x14ac:dyDescent="0.25">
      <c r="B17" s="34"/>
      <c r="C17" s="35" t="s">
        <v>16</v>
      </c>
      <c r="D17" s="37"/>
      <c r="E17" s="31"/>
      <c r="F17" s="41"/>
      <c r="G17" s="31"/>
      <c r="H17" s="43"/>
      <c r="I17" s="44"/>
      <c r="J17" s="44"/>
      <c r="K17" s="44"/>
      <c r="L17" s="44"/>
      <c r="M17" s="44"/>
      <c r="N17" s="34"/>
      <c r="O17" s="34"/>
    </row>
    <row r="18" spans="1:18" x14ac:dyDescent="0.25">
      <c r="B18" s="34"/>
      <c r="C18" s="35"/>
      <c r="D18" s="37"/>
      <c r="E18" s="52"/>
      <c r="F18" s="41"/>
      <c r="G18" s="41"/>
      <c r="H18" s="44"/>
      <c r="I18" s="44"/>
      <c r="J18" s="44"/>
      <c r="K18" s="44"/>
      <c r="L18" s="44"/>
      <c r="M18" s="44"/>
      <c r="N18" s="34"/>
      <c r="O18" s="34"/>
    </row>
    <row r="19" spans="1:18" x14ac:dyDescent="0.25">
      <c r="B19" s="34"/>
      <c r="C19" s="35" t="s">
        <v>17</v>
      </c>
      <c r="D19" s="37"/>
      <c r="E19" s="31"/>
      <c r="F19" s="41"/>
      <c r="G19" s="31"/>
      <c r="H19" s="43"/>
      <c r="I19" s="44"/>
      <c r="J19" s="44"/>
      <c r="K19" s="44"/>
      <c r="L19" s="44"/>
      <c r="M19" s="44"/>
      <c r="N19" s="34"/>
      <c r="O19" s="34"/>
    </row>
    <row r="20" spans="1:18" x14ac:dyDescent="0.25">
      <c r="B20" s="34"/>
      <c r="C20" s="35"/>
      <c r="D20" s="37"/>
      <c r="E20" s="41"/>
      <c r="F20" s="41"/>
      <c r="G20" s="41"/>
      <c r="H20" s="44"/>
      <c r="I20" s="44"/>
      <c r="J20" s="44"/>
      <c r="K20" s="44"/>
      <c r="L20" s="44"/>
      <c r="M20" s="44"/>
      <c r="N20" s="34"/>
      <c r="O20" s="34"/>
    </row>
    <row r="21" spans="1:18" x14ac:dyDescent="0.25">
      <c r="B21" s="34"/>
      <c r="C21" s="35" t="s">
        <v>18</v>
      </c>
      <c r="D21" s="37"/>
      <c r="E21" s="31"/>
      <c r="F21" s="41"/>
      <c r="G21" s="31"/>
      <c r="H21" s="43"/>
      <c r="I21" s="44"/>
      <c r="J21" s="44"/>
      <c r="K21" s="44"/>
      <c r="L21" s="44"/>
      <c r="M21" s="44"/>
      <c r="N21" s="34"/>
      <c r="O21" s="34"/>
    </row>
    <row r="22" spans="1:18" ht="8.25" customHeight="1" x14ac:dyDescent="0.25">
      <c r="B22" s="34"/>
      <c r="C22" s="38"/>
      <c r="D22" s="37"/>
      <c r="E22" s="44"/>
      <c r="F22" s="42"/>
      <c r="G22" s="44"/>
      <c r="H22" s="44"/>
      <c r="I22" s="44"/>
      <c r="J22" s="44"/>
      <c r="K22" s="44"/>
      <c r="L22" s="44"/>
      <c r="M22" s="44"/>
      <c r="N22" s="34"/>
      <c r="O22" s="34"/>
    </row>
    <row r="23" spans="1:18" s="3" customFormat="1" ht="24.75" customHeight="1" x14ac:dyDescent="0.3">
      <c r="B23" s="57" t="s">
        <v>26</v>
      </c>
      <c r="C23" s="23"/>
      <c r="D23" s="23"/>
      <c r="E23" s="23"/>
      <c r="F23" s="23"/>
      <c r="G23" s="23"/>
      <c r="H23" s="23"/>
      <c r="I23" s="23"/>
      <c r="J23" s="23"/>
      <c r="K23" s="23"/>
      <c r="L23" s="23"/>
      <c r="M23" s="23"/>
      <c r="N23" s="23"/>
      <c r="O23" s="23"/>
    </row>
    <row r="24" spans="1:18" ht="4.5" customHeight="1" x14ac:dyDescent="0.25">
      <c r="B24" s="13"/>
      <c r="C24" s="13"/>
      <c r="D24" s="13"/>
      <c r="E24" s="13"/>
      <c r="F24" s="13"/>
      <c r="G24" s="13"/>
      <c r="H24" s="13"/>
      <c r="I24" s="13"/>
      <c r="J24" s="13"/>
      <c r="K24" s="13"/>
      <c r="L24" s="13"/>
      <c r="M24" s="13"/>
      <c r="N24" s="13"/>
      <c r="O24" s="13"/>
    </row>
    <row r="25" spans="1:18" s="10" customFormat="1" ht="20.25" customHeight="1" x14ac:dyDescent="0.25">
      <c r="B25" s="21"/>
      <c r="C25" s="14"/>
      <c r="D25" s="15"/>
      <c r="E25" s="16" t="s">
        <v>25</v>
      </c>
      <c r="F25" s="17"/>
      <c r="G25" s="17" t="s">
        <v>3</v>
      </c>
      <c r="H25" s="17"/>
      <c r="I25" s="16" t="s">
        <v>2</v>
      </c>
      <c r="J25" s="16"/>
      <c r="K25" s="17" t="s">
        <v>4</v>
      </c>
      <c r="L25" s="14"/>
      <c r="M25" s="14"/>
      <c r="N25" s="14"/>
      <c r="O25" s="14"/>
    </row>
    <row r="26" spans="1:18" x14ac:dyDescent="0.25">
      <c r="A26" s="2"/>
      <c r="B26" s="22"/>
      <c r="C26" s="58" t="s">
        <v>19</v>
      </c>
      <c r="D26" s="12"/>
      <c r="E26" s="24" t="str">
        <f>IFERROR(N5/SQRT(((E5-1)*POWER(((N7-N6)/3.92)/SQRT(1/E5+1/G5),2)+(G5-1)*POWER(((N7-N6)/3.92)/SQRT(1/E5+1/G5),2))/(E5+G5-2)),"")</f>
        <v/>
      </c>
      <c r="F26" s="25"/>
      <c r="G26" s="24" t="str">
        <f>IFERROR(SQRT((E5+G5)/(E5*G5))+((POWER(E26,2))/(2*(E5+G5))),"")</f>
        <v/>
      </c>
      <c r="H26" s="25"/>
      <c r="I26" s="24" t="str">
        <f>IFERROR((1-(3/(4*(E5+G5-2)-1)))*E26,"")</f>
        <v/>
      </c>
      <c r="J26" s="25"/>
      <c r="K26" s="24" t="str">
        <f>IFERROR(SQRT(POWER(1-(3/(4*(E5+G5-2)-1)),2)*((E5+G5)/(E5*G5))+((POWER(E26,2))/(2*(E5+G5)))),"")</f>
        <v/>
      </c>
      <c r="L26" s="11"/>
      <c r="M26" s="11"/>
      <c r="N26" s="11"/>
      <c r="O26" s="11"/>
    </row>
    <row r="27" spans="1:18" s="7" customFormat="1" ht="5.25" customHeight="1" x14ac:dyDescent="0.25">
      <c r="A27" s="8"/>
      <c r="B27" s="22"/>
      <c r="C27" s="58"/>
      <c r="D27" s="11"/>
      <c r="E27" s="25"/>
      <c r="F27" s="25"/>
      <c r="G27" s="25"/>
      <c r="H27" s="25"/>
      <c r="I27" s="25"/>
      <c r="J27" s="25"/>
      <c r="K27" s="25"/>
      <c r="L27" s="11"/>
      <c r="M27" s="11"/>
      <c r="N27" s="11"/>
      <c r="O27" s="11"/>
    </row>
    <row r="28" spans="1:18" x14ac:dyDescent="0.25">
      <c r="A28" s="2"/>
      <c r="B28" s="22"/>
      <c r="C28" s="58" t="s">
        <v>21</v>
      </c>
      <c r="D28" s="11"/>
      <c r="E28" s="26" t="str">
        <f>IFERROR((E7-G7)/SQRT(((E5-1)*POWER((SQRT(E5)*(E15-E13)/3.92),2)+(G5-1)*POWER((SQRT(G5)*(G15-G13)/3.92),2))/(E5+G5-2)),"")</f>
        <v/>
      </c>
      <c r="F28" s="27"/>
      <c r="G28" s="26" t="str">
        <f>IFERROR(SQRT((E5+G5)/(E5*G5))+((POWER(E28,2))/(2*(E5+G5))),"")</f>
        <v/>
      </c>
      <c r="H28" s="27"/>
      <c r="I28" s="28" t="str">
        <f>IFERROR((1-(3/(4*(E5+G5-2)-1)))*E28,"")</f>
        <v/>
      </c>
      <c r="J28" s="29"/>
      <c r="K28" s="26" t="str">
        <f>IFERROR(SQRT(POWER(1-(3/(4*(E5+G5-2)-1)),2)*((E5+G5)/(E5*G5))+((POWER(E28,2))/(2*(E5+G5)))),"")</f>
        <v/>
      </c>
      <c r="L28" s="11"/>
      <c r="M28" s="11"/>
      <c r="N28" s="11"/>
      <c r="O28" s="11"/>
      <c r="Q28" s="4"/>
    </row>
    <row r="29" spans="1:18" s="7" customFormat="1" ht="6" customHeight="1" x14ac:dyDescent="0.25">
      <c r="A29" s="8"/>
      <c r="B29" s="22"/>
      <c r="C29" s="58"/>
      <c r="D29" s="11"/>
      <c r="E29" s="27"/>
      <c r="F29" s="27"/>
      <c r="G29" s="27"/>
      <c r="H29" s="27"/>
      <c r="I29" s="29"/>
      <c r="J29" s="29"/>
      <c r="K29" s="27"/>
      <c r="L29" s="11"/>
      <c r="M29" s="11"/>
      <c r="N29" s="11"/>
      <c r="O29" s="11"/>
      <c r="Q29" s="6"/>
    </row>
    <row r="30" spans="1:18" x14ac:dyDescent="0.25">
      <c r="A30" s="2"/>
      <c r="B30" s="22"/>
      <c r="C30" s="58" t="s">
        <v>20</v>
      </c>
      <c r="D30" s="11"/>
      <c r="E30" s="24" t="str">
        <f>IFERROR(LN(N9)*(SQRT(3)/PI()),"")</f>
        <v/>
      </c>
      <c r="F30" s="25"/>
      <c r="G30" s="24" t="str">
        <f>IFERROR((LN(N11)-LN(N10))/3.92,"")</f>
        <v/>
      </c>
      <c r="H30" s="25"/>
      <c r="I30" s="24" t="str">
        <f>IFERROR((1-(3/(4*(E5+G5-2)-1)))*E30,"")</f>
        <v/>
      </c>
      <c r="J30" s="25"/>
      <c r="K30" s="24" t="str">
        <f>IFERROR(SQRT(POWER(1-(3/(4*(E5+G5-2)-1)),2)*((E5+G5)/(E5*G5))+((POWER(E30,2))/(2*(E5+G5)))),"")</f>
        <v/>
      </c>
      <c r="L30" s="11"/>
      <c r="M30" s="11"/>
      <c r="N30" s="11"/>
      <c r="O30" s="11"/>
    </row>
    <row r="31" spans="1:18" s="7" customFormat="1" ht="6" customHeight="1" x14ac:dyDescent="0.25">
      <c r="A31" s="8"/>
      <c r="B31" s="22"/>
      <c r="C31" s="58"/>
      <c r="D31" s="11"/>
      <c r="E31" s="25"/>
      <c r="F31" s="25"/>
      <c r="G31" s="25"/>
      <c r="H31" s="25"/>
      <c r="I31" s="25"/>
      <c r="J31" s="25"/>
      <c r="K31" s="25"/>
      <c r="L31" s="11"/>
      <c r="M31" s="11"/>
      <c r="N31" s="11"/>
      <c r="O31" s="11"/>
      <c r="R31" s="5"/>
    </row>
    <row r="32" spans="1:18" x14ac:dyDescent="0.25">
      <c r="A32" s="2"/>
      <c r="B32" s="22"/>
      <c r="C32" s="58" t="s">
        <v>22</v>
      </c>
      <c r="D32" s="11"/>
      <c r="E32" s="24" t="str">
        <f>IFERROR((((E17+E19+E21)/3)-((G17+G19+G21)/3))/SQRT(((E5-1)*POWER((E21-E19)/(2*_xlfn.NORM.INV((0.75*E5-0.125)/(E5+0.25),0,1)),2)+(G5-1)*POWER((G21-G19)/(2*_xlfn.NORM.INV((0.75*G5-0.125)/(G5+0.25),0,1)),2))/(E5+G5-2)),"")</f>
        <v/>
      </c>
      <c r="F32" s="25"/>
      <c r="G32" s="24" t="str">
        <f>IFERROR(SQRT((E5+G5)/(E5*G5))+((POWER(E32,2))/(2*(E5+G5))),"")</f>
        <v/>
      </c>
      <c r="H32" s="25"/>
      <c r="I32" s="24" t="str">
        <f>IFERROR((1-(3/(4*(E5+G5-2)-1)))*E32,"")</f>
        <v/>
      </c>
      <c r="J32" s="25"/>
      <c r="K32" s="24" t="str">
        <f>IFERROR(SQRT(POWER(1-(3/(4*(E5+G5-2)-1)),2)*((E5+G5)/(E5*G5))+((POWER(E32,2))/(2*(E5+G5)))),"")</f>
        <v/>
      </c>
      <c r="L32" s="11"/>
      <c r="M32" s="11"/>
      <c r="N32" s="11"/>
      <c r="O32" s="11"/>
    </row>
    <row r="33" spans="1:15" s="7" customFormat="1" ht="6" customHeight="1" x14ac:dyDescent="0.25">
      <c r="A33" s="8"/>
      <c r="B33" s="22"/>
      <c r="C33" s="58"/>
      <c r="D33" s="11"/>
      <c r="E33" s="25"/>
      <c r="F33" s="25"/>
      <c r="G33" s="25"/>
      <c r="H33" s="25"/>
      <c r="I33" s="25"/>
      <c r="J33" s="25"/>
      <c r="K33" s="25"/>
      <c r="L33" s="11"/>
      <c r="M33" s="11"/>
      <c r="N33" s="11"/>
      <c r="O33" s="11"/>
    </row>
    <row r="34" spans="1:15" x14ac:dyDescent="0.25">
      <c r="A34" s="2"/>
      <c r="B34" s="22"/>
      <c r="C34" s="58" t="s">
        <v>23</v>
      </c>
      <c r="D34" s="11"/>
      <c r="E34" s="24">
        <f>IFERROR((E7-G7)/SQRT(((E5-1)*POWER(E9,2)+(G5-1)*POWER(G9,2))/(E5+G5-2)),"")</f>
        <v>1.119495078492635</v>
      </c>
      <c r="F34" s="25"/>
      <c r="G34" s="24">
        <f>IFERROR(SQRT((E5+G5)/(E5*G5))+((POWER(E34,2))/(2*(E5+G5))),"")</f>
        <v>0.17689251342070225</v>
      </c>
      <c r="H34" s="25"/>
      <c r="I34" s="24">
        <f>IFERROR((1-(3/(4*(E5+G5-2)-1)))*E34,"")</f>
        <v>1.1131702475406993</v>
      </c>
      <c r="J34" s="25"/>
      <c r="K34" s="24">
        <f>IFERROR(SQRT(POWER(1-(3/(4*(E5+G5-2)-1)),2)*((E5+G5)/(E5*G5))+((POWER(E34,2))/(2*(E5+G5)))),"")</f>
        <v>0.18433056354300514</v>
      </c>
      <c r="L34" s="11"/>
      <c r="M34" s="11"/>
      <c r="N34" s="11"/>
      <c r="O34" s="11"/>
    </row>
    <row r="35" spans="1:15" s="7" customFormat="1" ht="6" customHeight="1" x14ac:dyDescent="0.25">
      <c r="A35" s="8"/>
      <c r="B35" s="22"/>
      <c r="C35" s="58"/>
      <c r="D35" s="11"/>
      <c r="E35" s="25"/>
      <c r="F35" s="25"/>
      <c r="G35" s="25"/>
      <c r="H35" s="25"/>
      <c r="I35" s="25"/>
      <c r="J35" s="25"/>
      <c r="K35" s="25"/>
      <c r="L35" s="11"/>
      <c r="M35" s="11"/>
      <c r="N35" s="11"/>
      <c r="O35" s="11"/>
    </row>
    <row r="36" spans="1:15" x14ac:dyDescent="0.25">
      <c r="A36" s="2"/>
      <c r="B36" s="22"/>
      <c r="C36" s="58" t="s">
        <v>24</v>
      </c>
      <c r="D36" s="11"/>
      <c r="E36" s="24" t="str">
        <f>IFERROR((E7-G7)/SQRT(((E5-1)*POWER(E11*SQRT(E5),2)+(G5-1)*POWER(G11*SQRT(G5),2))/(E5+G5-2)),"")</f>
        <v/>
      </c>
      <c r="F36" s="25"/>
      <c r="G36" s="24" t="str">
        <f>IFERROR(SQRT((E5+G5)/(E5*G5))+((POWER(E36,2))/(2*(E5+G5))),"")</f>
        <v/>
      </c>
      <c r="H36" s="25"/>
      <c r="I36" s="24" t="str">
        <f>IFERROR((1-(3/(4*(E5+G5-2)-1)))*E36,"")</f>
        <v/>
      </c>
      <c r="J36" s="25"/>
      <c r="K36" s="24" t="str">
        <f>IFERROR(SQRT(POWER(1-(3/(4*(E5+G5-2)-1)),2)*((E5+G5)/(E5*G5))+((POWER(E36,2))/(2*(E5+G5)))),"")</f>
        <v/>
      </c>
      <c r="L36" s="11"/>
      <c r="M36" s="11"/>
      <c r="N36" s="11"/>
      <c r="O36" s="11"/>
    </row>
    <row r="37" spans="1:15" ht="15.75" thickBot="1" x14ac:dyDescent="0.3">
      <c r="B37" s="19"/>
      <c r="C37" s="19"/>
      <c r="D37" s="19"/>
      <c r="E37" s="19"/>
      <c r="F37" s="19"/>
      <c r="G37" s="19"/>
      <c r="H37" s="19"/>
      <c r="I37" s="19"/>
      <c r="J37" s="19"/>
      <c r="K37" s="19"/>
      <c r="L37" s="19"/>
      <c r="M37" s="19"/>
      <c r="N37" s="19"/>
      <c r="O37" s="19"/>
    </row>
    <row r="39" spans="1:15" x14ac:dyDescent="0.25">
      <c r="B39" s="59" t="s">
        <v>27</v>
      </c>
      <c r="C39" s="59"/>
      <c r="D39" s="60"/>
      <c r="E39" s="60"/>
      <c r="F39" s="60"/>
      <c r="G39" s="60"/>
      <c r="H39" s="60"/>
      <c r="I39" s="60"/>
      <c r="J39" s="60"/>
      <c r="K39" s="60"/>
      <c r="L39" s="60"/>
      <c r="M39" s="60"/>
      <c r="N39" s="60"/>
      <c r="O39" s="60"/>
    </row>
    <row r="40" spans="1:15" x14ac:dyDescent="0.25">
      <c r="B40" s="60">
        <v>1</v>
      </c>
      <c r="C40" s="61" t="s">
        <v>29</v>
      </c>
      <c r="D40" s="61"/>
      <c r="E40" s="61"/>
      <c r="F40" s="61"/>
      <c r="G40" s="61"/>
      <c r="H40" s="61"/>
      <c r="I40" s="61"/>
      <c r="J40" s="61"/>
      <c r="K40" s="61"/>
      <c r="L40" s="61"/>
      <c r="M40" s="61"/>
      <c r="N40" s="61"/>
      <c r="O40" s="61"/>
    </row>
    <row r="41" spans="1:15" ht="39" customHeight="1" x14ac:dyDescent="0.25">
      <c r="B41" s="62">
        <v>2</v>
      </c>
      <c r="C41" s="63" t="s">
        <v>28</v>
      </c>
      <c r="D41" s="63"/>
      <c r="E41" s="63"/>
      <c r="F41" s="63"/>
      <c r="G41" s="63"/>
      <c r="H41" s="63"/>
      <c r="I41" s="63"/>
      <c r="J41" s="63"/>
      <c r="K41" s="63"/>
      <c r="L41" s="63"/>
      <c r="M41" s="63"/>
      <c r="N41" s="63"/>
      <c r="O41" s="63"/>
    </row>
    <row r="42" spans="1:15" x14ac:dyDescent="0.25">
      <c r="B42" s="64">
        <v>3</v>
      </c>
      <c r="C42" s="63" t="s">
        <v>30</v>
      </c>
      <c r="D42" s="63"/>
      <c r="E42" s="63"/>
      <c r="F42" s="63"/>
      <c r="G42" s="63"/>
      <c r="H42" s="63"/>
      <c r="I42" s="63"/>
      <c r="J42" s="63"/>
      <c r="K42" s="63"/>
      <c r="L42" s="63"/>
      <c r="M42" s="63"/>
      <c r="N42" s="63"/>
      <c r="O42" s="63"/>
    </row>
    <row r="43" spans="1:15" x14ac:dyDescent="0.25">
      <c r="C43" s="20"/>
      <c r="D43" s="20"/>
      <c r="E43" s="20"/>
      <c r="F43" s="20"/>
      <c r="G43" s="20"/>
      <c r="H43" s="20"/>
      <c r="I43" s="20"/>
      <c r="J43" s="20"/>
      <c r="K43" s="20"/>
      <c r="L43" s="20"/>
      <c r="M43" s="20"/>
      <c r="N43" s="20"/>
      <c r="O43" s="20"/>
    </row>
  </sheetData>
  <sheetProtection sheet="1" objects="1" scenarios="1"/>
  <mergeCells count="4">
    <mergeCell ref="C42:O42"/>
    <mergeCell ref="C41:O41"/>
    <mergeCell ref="B39:C39"/>
    <mergeCell ref="B2:O2"/>
  </mergeCells>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 Calculation</vt:lpstr>
      <vt:lpstr>'ES Calculation'!_CTVL0018c06ec6b332141e98087bf6a71d348d7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Mino, Eriselda</dc:creator>
  <cp:lastModifiedBy>Mino, Eriselda</cp:lastModifiedBy>
  <dcterms:created xsi:type="dcterms:W3CDTF">2023-06-02T08:42:11Z</dcterms:created>
  <dcterms:modified xsi:type="dcterms:W3CDTF">2023-11-20T09:05:00Z</dcterms:modified>
</cp:coreProperties>
</file>