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sajit\Desktop\"/>
    </mc:Choice>
  </mc:AlternateContent>
  <xr:revisionPtr revIDLastSave="0" documentId="8_{D930D7B4-B3EC-48FC-8242-211005CDAEA8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Stat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6" l="1"/>
  <c r="D24" i="6"/>
  <c r="E24" i="6"/>
  <c r="F24" i="6"/>
  <c r="G24" i="6"/>
  <c r="H24" i="6"/>
  <c r="I24" i="6"/>
  <c r="J24" i="6"/>
  <c r="K24" i="6"/>
  <c r="L24" i="6"/>
  <c r="M24" i="6"/>
  <c r="N24" i="6"/>
  <c r="O24" i="6"/>
  <c r="B24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B22" i="6"/>
  <c r="B21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B11" i="6"/>
  <c r="B10" i="6"/>
</calcChain>
</file>

<file path=xl/sharedStrings.xml><?xml version="1.0" encoding="utf-8"?>
<sst xmlns="http://schemas.openxmlformats.org/spreadsheetml/2006/main" count="70" uniqueCount="36">
  <si>
    <t>Fractalkine</t>
  </si>
  <si>
    <t>IFNg</t>
  </si>
  <si>
    <t>IL-10</t>
  </si>
  <si>
    <t>MIP-3a</t>
  </si>
  <si>
    <t>IL-17A</t>
  </si>
  <si>
    <t>IL-1b</t>
  </si>
  <si>
    <t>IL-2</t>
  </si>
  <si>
    <t>IL-4</t>
  </si>
  <si>
    <t>IL-6</t>
  </si>
  <si>
    <t>IL-8</t>
  </si>
  <si>
    <t>MIP-1b</t>
  </si>
  <si>
    <t>TNFa</t>
  </si>
  <si>
    <t>IL-13</t>
  </si>
  <si>
    <t>IL-23</t>
  </si>
  <si>
    <t>Mean</t>
  </si>
  <si>
    <t>SEM</t>
  </si>
  <si>
    <t>p (paired t-test)</t>
  </si>
  <si>
    <t>Cytokine</t>
  </si>
  <si>
    <t>Good Responders</t>
  </si>
  <si>
    <t>Poor Responders</t>
  </si>
  <si>
    <t>Using the Bonferroni correction for multiple comparisons (14 different tests), to be significant, p should be less than (0.05/14) or 0.00357</t>
  </si>
  <si>
    <t>Sensitivity</t>
  </si>
  <si>
    <t>P1-Pre</t>
  </si>
  <si>
    <t>P2-Pre</t>
  </si>
  <si>
    <t>P3-Pre</t>
  </si>
  <si>
    <t>P4-Pre</t>
  </si>
  <si>
    <t>P5-Pre</t>
  </si>
  <si>
    <t>P6-Pre</t>
  </si>
  <si>
    <t>P1-Post</t>
  </si>
  <si>
    <t>P2-Post</t>
  </si>
  <si>
    <t>P3-Post</t>
  </si>
  <si>
    <t>P4-Post</t>
  </si>
  <si>
    <t>P5-Post</t>
  </si>
  <si>
    <t>P6-Post</t>
  </si>
  <si>
    <t xml:space="preserve">Assay Sensitivity pg/mL </t>
  </si>
  <si>
    <t xml:space="preserve"> Poor Responders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</si>
</sst>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0" fillId="0" borderId="0" xfId="0" applyFill="1"/>
    <xf numFmtId="164" fontId="0" fillId="0" borderId="0" xfId="0" applyNumberFormat="1" applyFill="1"/>
    <xf numFmtId="165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30"/>
  <sheetViews>
    <sheetView tabSelected="1" workbookViewId="0">
      <selection activeCell="T15" sqref="T15"/>
    </sheetView>
  </sheetViews>
  <sheetFormatPr defaultRowHeight="15" x14ac:dyDescent="0.25"/>
  <cols>
    <col min="1" max="1" width="15.140625" customWidth="1"/>
    <col min="2" max="2" width="10.42578125" customWidth="1"/>
    <col min="3" max="22" width="7.7109375" customWidth="1"/>
    <col min="24" max="24" width="10.5703125" customWidth="1"/>
    <col min="25" max="26" width="10.7109375" customWidth="1"/>
    <col min="27" max="27" width="9.7109375" customWidth="1"/>
  </cols>
  <sheetData>
    <row r="2" spans="1:19" x14ac:dyDescent="0.25">
      <c r="A2" s="1" t="s">
        <v>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9" x14ac:dyDescent="0.25">
      <c r="A3" s="9" t="s">
        <v>22</v>
      </c>
      <c r="B3" s="10">
        <v>134.08262370878899</v>
      </c>
      <c r="C3" s="10">
        <v>8.0490274965376507</v>
      </c>
      <c r="D3" s="10">
        <v>5.8184977388930799</v>
      </c>
      <c r="E3" s="10">
        <v>16.624309387648601</v>
      </c>
      <c r="F3" s="10">
        <v>9.5761114623620642</v>
      </c>
      <c r="G3" s="10">
        <v>1.7016568761753501</v>
      </c>
      <c r="H3" s="10">
        <v>4.4401691981727502</v>
      </c>
      <c r="I3" s="10">
        <v>6.5283398249999998</v>
      </c>
      <c r="J3" s="10">
        <v>5.3121009881564998</v>
      </c>
      <c r="K3" s="10">
        <v>4.5294621001480699</v>
      </c>
      <c r="L3" s="10">
        <v>5.7634943771643101</v>
      </c>
      <c r="M3" s="10">
        <v>5.1784654454457302</v>
      </c>
      <c r="N3" s="10">
        <v>3.2253828058791849</v>
      </c>
      <c r="O3" s="10">
        <v>130.34508420142851</v>
      </c>
      <c r="P3" s="9" t="s">
        <v>18</v>
      </c>
      <c r="Q3" s="9"/>
    </row>
    <row r="4" spans="1:19" x14ac:dyDescent="0.25">
      <c r="A4" s="9" t="s">
        <v>23</v>
      </c>
      <c r="B4" s="10">
        <v>8.56</v>
      </c>
      <c r="C4" s="10">
        <v>0.32</v>
      </c>
      <c r="D4" s="10">
        <v>13.5958799804132</v>
      </c>
      <c r="E4" s="10">
        <v>6.5065630782902701</v>
      </c>
      <c r="F4" s="10">
        <v>0.28000000000000003</v>
      </c>
      <c r="G4" s="10">
        <v>1.4337158860997501</v>
      </c>
      <c r="H4" s="10">
        <v>1.54979068443866</v>
      </c>
      <c r="I4" s="10">
        <v>1.24</v>
      </c>
      <c r="J4" s="10">
        <v>3.5467962289891899</v>
      </c>
      <c r="K4" s="10">
        <v>2.0684760635566901</v>
      </c>
      <c r="L4" s="10">
        <v>8.6671164862411505</v>
      </c>
      <c r="M4" s="10">
        <v>2.6178779281155502</v>
      </c>
      <c r="N4" s="10">
        <v>4.2311081124400598</v>
      </c>
      <c r="O4" s="10">
        <v>9.5470000000000006</v>
      </c>
      <c r="P4" s="9" t="s">
        <v>18</v>
      </c>
      <c r="Q4" s="9"/>
    </row>
    <row r="5" spans="1:19" x14ac:dyDescent="0.25">
      <c r="A5" s="9" t="s">
        <v>24</v>
      </c>
      <c r="B5" s="10">
        <v>40.439459263530701</v>
      </c>
      <c r="C5" s="10">
        <v>9.5906102813678302</v>
      </c>
      <c r="D5" s="10">
        <v>3.5796202312580099</v>
      </c>
      <c r="E5" s="10">
        <v>0.69</v>
      </c>
      <c r="F5" s="10">
        <v>4.7776480879568899</v>
      </c>
      <c r="G5" s="10">
        <v>0.55512593027232504</v>
      </c>
      <c r="H5" s="10">
        <v>0.90715520168985997</v>
      </c>
      <c r="I5" s="10">
        <v>1.5852564901249999</v>
      </c>
      <c r="J5" s="10">
        <v>5.5045712603713399</v>
      </c>
      <c r="K5" s="10">
        <v>3.0673040295277598</v>
      </c>
      <c r="L5" s="10">
        <v>10.5316525085597</v>
      </c>
      <c r="M5" s="10">
        <v>1.98402865489076</v>
      </c>
      <c r="N5" s="10">
        <v>0.95773759528618196</v>
      </c>
      <c r="O5" s="10">
        <v>41.16156398236555</v>
      </c>
      <c r="P5" s="9" t="s">
        <v>18</v>
      </c>
      <c r="Q5" s="9"/>
    </row>
    <row r="6" spans="1:19" x14ac:dyDescent="0.25">
      <c r="A6" s="9" t="s">
        <v>25</v>
      </c>
      <c r="B6" s="10">
        <v>48.103752771129898</v>
      </c>
      <c r="C6" s="10">
        <v>4.9455849624448298</v>
      </c>
      <c r="D6" s="10">
        <v>13.3881023166193</v>
      </c>
      <c r="E6" s="10">
        <v>5.6181175488602904</v>
      </c>
      <c r="F6" s="10">
        <v>3.9665354101839001</v>
      </c>
      <c r="G6" s="10">
        <v>2.8795831373657901</v>
      </c>
      <c r="H6" s="10">
        <v>3.1147481334740199</v>
      </c>
      <c r="I6" s="10">
        <v>5.7197274400837603</v>
      </c>
      <c r="J6" s="10">
        <v>3.7632675148377701</v>
      </c>
      <c r="K6" s="10">
        <v>2.6440400917611702</v>
      </c>
      <c r="L6" s="10">
        <v>9.8737547709842293</v>
      </c>
      <c r="M6" s="10">
        <v>2.67493884392968</v>
      </c>
      <c r="N6" s="10">
        <v>7.0563774873062997</v>
      </c>
      <c r="O6" s="10">
        <v>46.218318182159699</v>
      </c>
      <c r="P6" s="9" t="s">
        <v>19</v>
      </c>
      <c r="Q6" s="9"/>
    </row>
    <row r="7" spans="1:19" x14ac:dyDescent="0.25">
      <c r="A7" s="9" t="s">
        <v>26</v>
      </c>
      <c r="B7" s="10">
        <v>230.24491751222601</v>
      </c>
      <c r="C7" s="10">
        <v>13.8371099873813</v>
      </c>
      <c r="D7" s="10">
        <v>9.0907947348915794</v>
      </c>
      <c r="E7" s="10">
        <v>25.858843444050201</v>
      </c>
      <c r="F7" s="10">
        <v>20.510890584409399</v>
      </c>
      <c r="G7" s="10">
        <v>2.0342393440661599</v>
      </c>
      <c r="H7" s="10">
        <v>3.4793122609495599</v>
      </c>
      <c r="I7" s="10">
        <v>3.4827423349999997</v>
      </c>
      <c r="J7" s="10">
        <v>2.2468443560432401</v>
      </c>
      <c r="K7" s="10">
        <v>2.93107957610101</v>
      </c>
      <c r="L7" s="10">
        <v>14.0326675910718</v>
      </c>
      <c r="M7" s="10">
        <v>4.6713300762777399</v>
      </c>
      <c r="N7" s="10">
        <v>11.801501330268948</v>
      </c>
      <c r="O7" s="10">
        <v>397.34630340413196</v>
      </c>
      <c r="P7" s="9" t="s">
        <v>19</v>
      </c>
      <c r="Q7" s="9"/>
    </row>
    <row r="8" spans="1:19" x14ac:dyDescent="0.25">
      <c r="A8" s="9" t="s">
        <v>27</v>
      </c>
      <c r="B8" s="10">
        <v>64.447030289810499</v>
      </c>
      <c r="C8" s="10">
        <v>12.2463999050991</v>
      </c>
      <c r="D8" s="10">
        <v>3.5796202312580099</v>
      </c>
      <c r="E8" s="10">
        <v>29.770361426446001</v>
      </c>
      <c r="F8" s="10">
        <v>16.641620250055851</v>
      </c>
      <c r="G8" s="10">
        <v>1.7755394211729201</v>
      </c>
      <c r="H8" s="10">
        <v>3.0880057735002699</v>
      </c>
      <c r="I8" s="10">
        <v>5.8031480100000001</v>
      </c>
      <c r="J8" s="10">
        <v>1.91978583217233</v>
      </c>
      <c r="K8" s="10">
        <v>4.3520096706823397</v>
      </c>
      <c r="L8" s="10">
        <v>7.4876550509548903</v>
      </c>
      <c r="M8" s="10">
        <v>3.0278197318176598</v>
      </c>
      <c r="N8" s="10">
        <v>3.6902792732463405</v>
      </c>
      <c r="O8" s="10">
        <v>68.624958627360442</v>
      </c>
      <c r="P8" s="9" t="s">
        <v>35</v>
      </c>
      <c r="Q8" s="9"/>
    </row>
    <row r="9" spans="1:19" x14ac:dyDescent="0.25">
      <c r="S9" s="4"/>
    </row>
    <row r="10" spans="1:19" x14ac:dyDescent="0.25">
      <c r="A10" s="3" t="s">
        <v>14</v>
      </c>
      <c r="B10" s="2">
        <f t="shared" ref="B10:O10" si="0">AVERAGE(B3:B8)</f>
        <v>87.646297257581011</v>
      </c>
      <c r="C10" s="2">
        <f t="shared" si="0"/>
        <v>8.1647887721384507</v>
      </c>
      <c r="D10" s="2">
        <f t="shared" si="0"/>
        <v>8.1754192055555297</v>
      </c>
      <c r="E10" s="2">
        <f t="shared" si="0"/>
        <v>14.178032480882562</v>
      </c>
      <c r="F10" s="2">
        <f t="shared" si="0"/>
        <v>9.2921342991613507</v>
      </c>
      <c r="G10" s="2">
        <f t="shared" si="0"/>
        <v>1.729976765858716</v>
      </c>
      <c r="H10" s="2">
        <f t="shared" si="0"/>
        <v>2.7631968753708533</v>
      </c>
      <c r="I10" s="2">
        <f t="shared" si="0"/>
        <v>4.0598690167014597</v>
      </c>
      <c r="J10" s="2">
        <f t="shared" si="0"/>
        <v>3.7155610300950617</v>
      </c>
      <c r="K10" s="2">
        <f t="shared" si="0"/>
        <v>3.2653952552961729</v>
      </c>
      <c r="L10" s="2">
        <f t="shared" si="0"/>
        <v>9.39272346416268</v>
      </c>
      <c r="M10" s="2">
        <f t="shared" si="0"/>
        <v>3.3590767800795205</v>
      </c>
      <c r="N10" s="2">
        <f t="shared" si="0"/>
        <v>5.1603977674045023</v>
      </c>
      <c r="O10" s="2">
        <f t="shared" si="0"/>
        <v>115.54053806624103</v>
      </c>
    </row>
    <row r="11" spans="1:19" x14ac:dyDescent="0.25">
      <c r="A11" s="3" t="s">
        <v>15</v>
      </c>
      <c r="B11" s="2">
        <f t="shared" ref="B11:O11" si="1">STDEV(B3:B8)/SQRT(COUNT(B3:B8))</f>
        <v>33.204239534747892</v>
      </c>
      <c r="C11" s="2">
        <f t="shared" si="1"/>
        <v>2.0230762805401739</v>
      </c>
      <c r="D11" s="2">
        <f t="shared" si="1"/>
        <v>1.8725133538657768</v>
      </c>
      <c r="E11" s="2">
        <f t="shared" si="1"/>
        <v>4.829068040012829</v>
      </c>
      <c r="F11" s="2">
        <f t="shared" si="1"/>
        <v>3.2141210994762961</v>
      </c>
      <c r="G11" s="2">
        <f t="shared" si="1"/>
        <v>0.31011253292805674</v>
      </c>
      <c r="H11" s="2">
        <f t="shared" si="1"/>
        <v>0.53139413504846578</v>
      </c>
      <c r="I11" s="2">
        <f t="shared" si="1"/>
        <v>0.93623258150855015</v>
      </c>
      <c r="J11" s="2">
        <f t="shared" si="1"/>
        <v>0.609977926885093</v>
      </c>
      <c r="K11" s="2">
        <f t="shared" si="1"/>
        <v>0.39784003376009214</v>
      </c>
      <c r="L11" s="2">
        <f t="shared" si="1"/>
        <v>1.1602403041105669</v>
      </c>
      <c r="M11" s="2">
        <f t="shared" si="1"/>
        <v>0.5180119966914043</v>
      </c>
      <c r="N11" s="2">
        <f t="shared" si="1"/>
        <v>1.550596215485041</v>
      </c>
      <c r="O11" s="2">
        <f t="shared" si="1"/>
        <v>58.710353324677953</v>
      </c>
    </row>
    <row r="12" spans="1:19" x14ac:dyDescent="0.25">
      <c r="B12" s="4"/>
      <c r="C12" s="5"/>
      <c r="D12" s="4"/>
      <c r="E12" s="4"/>
      <c r="F12" s="4"/>
      <c r="G12" s="5"/>
      <c r="H12" s="5"/>
      <c r="I12" s="4"/>
      <c r="J12" s="4"/>
      <c r="K12" s="4"/>
      <c r="L12" s="4"/>
      <c r="M12" s="4"/>
      <c r="N12" s="4"/>
      <c r="O12" s="4"/>
    </row>
    <row r="13" spans="1:19" x14ac:dyDescent="0.25">
      <c r="A13" s="1" t="s">
        <v>17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</row>
    <row r="14" spans="1:19" x14ac:dyDescent="0.25">
      <c r="A14" s="9" t="s">
        <v>28</v>
      </c>
      <c r="B14" s="10">
        <v>50.9720794521144</v>
      </c>
      <c r="C14" s="10">
        <v>2.2511648002947902</v>
      </c>
      <c r="D14" s="10">
        <v>1.0768041336543099</v>
      </c>
      <c r="E14" s="10">
        <v>0.69</v>
      </c>
      <c r="F14" s="10">
        <v>4.9879983865884192</v>
      </c>
      <c r="G14" s="10">
        <v>0.55505508862932396</v>
      </c>
      <c r="H14" s="10">
        <v>0.96014561167912205</v>
      </c>
      <c r="I14" s="10">
        <v>3.5276894889999997</v>
      </c>
      <c r="J14" s="10">
        <v>2.8878177253135799</v>
      </c>
      <c r="K14" s="10">
        <v>2.7036753735474899</v>
      </c>
      <c r="L14" s="10">
        <v>4.5022780743251003</v>
      </c>
      <c r="M14" s="10">
        <v>2.5327858030316199</v>
      </c>
      <c r="N14" s="10">
        <v>1.908299527969775</v>
      </c>
      <c r="O14" s="10">
        <v>43.765425242468552</v>
      </c>
      <c r="S14" s="4"/>
    </row>
    <row r="15" spans="1:19" x14ac:dyDescent="0.25">
      <c r="A15" s="9" t="s">
        <v>29</v>
      </c>
      <c r="B15" s="10">
        <v>65.8688680228978</v>
      </c>
      <c r="C15" s="10">
        <v>2.9513548231078102</v>
      </c>
      <c r="D15" s="10">
        <v>9.41250650043904</v>
      </c>
      <c r="E15" s="10">
        <v>6.2766861459272603</v>
      </c>
      <c r="F15" s="10">
        <v>0.90205100311747699</v>
      </c>
      <c r="G15" s="10">
        <v>1.5590267549407</v>
      </c>
      <c r="H15" s="10">
        <v>1.3217615083265</v>
      </c>
      <c r="I15" s="10">
        <v>1.24</v>
      </c>
      <c r="J15" s="10">
        <v>1.64060368054772</v>
      </c>
      <c r="K15" s="10">
        <v>1.1514726635918</v>
      </c>
      <c r="L15" s="10">
        <v>6.4872650526099296</v>
      </c>
      <c r="M15" s="10">
        <v>2.2417424566511901</v>
      </c>
      <c r="N15" s="10">
        <v>1.3132271969300799</v>
      </c>
      <c r="O15" s="10">
        <v>26.8720125078192</v>
      </c>
    </row>
    <row r="16" spans="1:19" x14ac:dyDescent="0.25">
      <c r="A16" s="9" t="s">
        <v>30</v>
      </c>
      <c r="B16" s="10">
        <v>7.71</v>
      </c>
      <c r="C16" s="10">
        <v>0.32</v>
      </c>
      <c r="D16" s="10">
        <v>2.3873850319023</v>
      </c>
      <c r="E16" s="10">
        <v>5.3888329218750002</v>
      </c>
      <c r="F16" s="10">
        <v>0.6297702562499996</v>
      </c>
      <c r="G16" s="10">
        <v>0.149065554938417</v>
      </c>
      <c r="H16" s="10">
        <v>0.17</v>
      </c>
      <c r="I16" s="10">
        <v>1.24</v>
      </c>
      <c r="J16" s="10">
        <v>4.2996919257466599</v>
      </c>
      <c r="K16" s="10">
        <v>1.7265459852664899</v>
      </c>
      <c r="L16" s="10">
        <v>12.625459886222201</v>
      </c>
      <c r="M16" s="10">
        <v>4.1879005447226403</v>
      </c>
      <c r="N16" s="10">
        <v>0.75139469262499992</v>
      </c>
      <c r="O16" s="10">
        <v>5.32415912</v>
      </c>
    </row>
    <row r="17" spans="1:19" x14ac:dyDescent="0.25">
      <c r="A17" s="9" t="s">
        <v>31</v>
      </c>
      <c r="B17" s="10">
        <v>55.513682399279404</v>
      </c>
      <c r="C17" s="10">
        <v>5.3094578540593096</v>
      </c>
      <c r="D17" s="10">
        <v>13.175806012128801</v>
      </c>
      <c r="E17" s="10">
        <v>6.99475383509722</v>
      </c>
      <c r="F17" s="10">
        <v>4.6926452923948796</v>
      </c>
      <c r="G17" s="10">
        <v>2.89146305749439</v>
      </c>
      <c r="H17" s="10">
        <v>3.22902204355711</v>
      </c>
      <c r="I17" s="10">
        <v>6.85143633757869</v>
      </c>
      <c r="J17" s="10">
        <v>2.08952949180861</v>
      </c>
      <c r="K17" s="10">
        <v>2.2428709796843602</v>
      </c>
      <c r="L17" s="10">
        <v>9.7789653275284607</v>
      </c>
      <c r="M17" s="10">
        <v>3.4466240804636001</v>
      </c>
      <c r="N17" s="10">
        <v>6.3675514765398402</v>
      </c>
      <c r="O17" s="10">
        <v>46.785189397006903</v>
      </c>
    </row>
    <row r="18" spans="1:19" x14ac:dyDescent="0.25">
      <c r="A18" s="9" t="s">
        <v>32</v>
      </c>
      <c r="B18" s="10">
        <v>178.347918850848</v>
      </c>
      <c r="C18" s="10">
        <v>5.3460171929562899</v>
      </c>
      <c r="D18" s="10">
        <v>10.9198621120763</v>
      </c>
      <c r="E18" s="10">
        <v>14.3193966815045</v>
      </c>
      <c r="F18" s="10">
        <v>12.819308486935949</v>
      </c>
      <c r="G18" s="10">
        <v>0.94291980342381498</v>
      </c>
      <c r="H18" s="10">
        <v>1.11880124266148</v>
      </c>
      <c r="I18" s="10">
        <v>2.0759185749999998</v>
      </c>
      <c r="J18" s="10">
        <v>1.2802173388187399</v>
      </c>
      <c r="K18" s="10">
        <v>6.5736627451605596</v>
      </c>
      <c r="L18" s="10">
        <v>13.180696558110499</v>
      </c>
      <c r="M18" s="10">
        <v>5.3031208706998401</v>
      </c>
      <c r="N18" s="10">
        <v>10.45755462803341</v>
      </c>
      <c r="O18" s="10">
        <v>111.79471690708849</v>
      </c>
    </row>
    <row r="19" spans="1:19" x14ac:dyDescent="0.25">
      <c r="A19" s="9" t="s">
        <v>33</v>
      </c>
      <c r="B19" s="10">
        <v>7.71</v>
      </c>
      <c r="C19" s="10">
        <v>0.32</v>
      </c>
      <c r="D19" s="10">
        <v>3.7307858627962598</v>
      </c>
      <c r="E19" s="10">
        <v>2.7352923520000001</v>
      </c>
      <c r="F19" s="10">
        <v>2.3255922242499998</v>
      </c>
      <c r="G19" s="10">
        <v>0.12</v>
      </c>
      <c r="H19" s="10">
        <v>0.17</v>
      </c>
      <c r="I19" s="10">
        <v>1.606425639</v>
      </c>
      <c r="J19" s="10">
        <v>0.303790657610507</v>
      </c>
      <c r="K19" s="10">
        <v>3.8613120616459198</v>
      </c>
      <c r="L19" s="10">
        <v>6.5611536551765699</v>
      </c>
      <c r="M19" s="10">
        <v>9.1788332571845999</v>
      </c>
      <c r="N19" s="10">
        <v>0.71893427862499992</v>
      </c>
      <c r="O19" s="10">
        <v>8.6632437124999999</v>
      </c>
      <c r="S19" s="4"/>
    </row>
    <row r="21" spans="1:19" x14ac:dyDescent="0.25">
      <c r="A21" s="3" t="s">
        <v>14</v>
      </c>
      <c r="B21" s="2">
        <f t="shared" ref="B21:O21" si="2">AVERAGE(B14:B19)</f>
        <v>61.020424787523261</v>
      </c>
      <c r="C21" s="2">
        <f t="shared" si="2"/>
        <v>2.7496657784030334</v>
      </c>
      <c r="D21" s="2">
        <f t="shared" si="2"/>
        <v>6.7838582754995018</v>
      </c>
      <c r="E21" s="2">
        <f t="shared" si="2"/>
        <v>6.06749365606733</v>
      </c>
      <c r="F21" s="2">
        <f t="shared" si="2"/>
        <v>4.3928942749227868</v>
      </c>
      <c r="G21" s="2">
        <f t="shared" si="2"/>
        <v>1.0362550432377746</v>
      </c>
      <c r="H21" s="2">
        <f t="shared" si="2"/>
        <v>1.161621734370702</v>
      </c>
      <c r="I21" s="2">
        <f t="shared" si="2"/>
        <v>2.7569116734297818</v>
      </c>
      <c r="J21" s="2">
        <f t="shared" si="2"/>
        <v>2.0836084699743029</v>
      </c>
      <c r="K21" s="2">
        <f t="shared" si="2"/>
        <v>3.0432566348161032</v>
      </c>
      <c r="L21" s="2">
        <f t="shared" si="2"/>
        <v>8.8559697589954585</v>
      </c>
      <c r="M21" s="2">
        <f t="shared" si="2"/>
        <v>4.4818345021255821</v>
      </c>
      <c r="N21" s="2">
        <f t="shared" si="2"/>
        <v>3.5861603001205169</v>
      </c>
      <c r="O21" s="2">
        <f t="shared" si="2"/>
        <v>40.534124481147188</v>
      </c>
      <c r="S21" s="4"/>
    </row>
    <row r="22" spans="1:19" x14ac:dyDescent="0.25">
      <c r="A22" s="3" t="s">
        <v>15</v>
      </c>
      <c r="B22" s="2">
        <f t="shared" ref="B22:O22" si="3">STDEV(B14:B19)/SQRT(COUNT(B14:B19))</f>
        <v>25.563349091194752</v>
      </c>
      <c r="C22" s="2">
        <f t="shared" si="3"/>
        <v>0.9199512563873482</v>
      </c>
      <c r="D22" s="2">
        <f t="shared" si="3"/>
        <v>2.0501545487376012</v>
      </c>
      <c r="E22" s="2">
        <f t="shared" si="3"/>
        <v>1.9103146374585733</v>
      </c>
      <c r="F22" s="2">
        <f t="shared" si="3"/>
        <v>1.8445350176991369</v>
      </c>
      <c r="G22" s="2">
        <f t="shared" si="3"/>
        <v>0.43135369842827803</v>
      </c>
      <c r="H22" s="2">
        <f t="shared" si="3"/>
        <v>0.4585790493944108</v>
      </c>
      <c r="I22" s="2">
        <f t="shared" si="3"/>
        <v>0.88973109105693604</v>
      </c>
      <c r="J22" s="2">
        <f t="shared" si="3"/>
        <v>0.5647198558017541</v>
      </c>
      <c r="K22" s="2">
        <f t="shared" si="3"/>
        <v>0.80003100239276581</v>
      </c>
      <c r="L22" s="2">
        <f t="shared" si="3"/>
        <v>1.4559740467849758</v>
      </c>
      <c r="M22" s="2">
        <f t="shared" si="3"/>
        <v>1.0442089445492779</v>
      </c>
      <c r="N22" s="2">
        <f t="shared" si="3"/>
        <v>1.6247104322105979</v>
      </c>
      <c r="O22" s="2">
        <f t="shared" si="3"/>
        <v>15.884727628934231</v>
      </c>
    </row>
    <row r="23" spans="1:19" x14ac:dyDescent="0.25">
      <c r="S23" s="4"/>
    </row>
    <row r="24" spans="1:19" s="7" customFormat="1" x14ac:dyDescent="0.25">
      <c r="A24" s="7" t="s">
        <v>16</v>
      </c>
      <c r="B24" s="8">
        <f t="shared" ref="B24:O24" si="4">TTEST(B3:B8,B14:B19,2,1)</f>
        <v>0.25664256464187885</v>
      </c>
      <c r="C24" s="8">
        <f t="shared" si="4"/>
        <v>6.899920811590482E-2</v>
      </c>
      <c r="D24" s="8">
        <f t="shared" si="4"/>
        <v>0.24317271341614946</v>
      </c>
      <c r="E24" s="8">
        <f t="shared" si="4"/>
        <v>0.16508263800281192</v>
      </c>
      <c r="F24" s="8">
        <f t="shared" si="4"/>
        <v>8.6806453606478415E-2</v>
      </c>
      <c r="G24" s="8">
        <f t="shared" si="4"/>
        <v>6.2832643924608328E-2</v>
      </c>
      <c r="H24" s="8">
        <f t="shared" si="4"/>
        <v>4.8464120872301154E-2</v>
      </c>
      <c r="I24" s="8">
        <f t="shared" si="4"/>
        <v>0.1697385856441061</v>
      </c>
      <c r="J24" s="11">
        <f t="shared" si="4"/>
        <v>5.7164951854144278E-4</v>
      </c>
      <c r="K24" s="8">
        <f t="shared" si="4"/>
        <v>0.79314029997197955</v>
      </c>
      <c r="L24" s="8">
        <f t="shared" si="4"/>
        <v>0.40774285975448699</v>
      </c>
      <c r="M24" s="8">
        <f t="shared" si="4"/>
        <v>0.39273992705563376</v>
      </c>
      <c r="N24" s="8">
        <f t="shared" si="4"/>
        <v>1.9806859628166015E-2</v>
      </c>
      <c r="O24" s="8">
        <f t="shared" si="4"/>
        <v>0.15562647583242914</v>
      </c>
    </row>
    <row r="25" spans="1:19" x14ac:dyDescent="0.25">
      <c r="S25" s="4"/>
    </row>
    <row r="26" spans="1:19" x14ac:dyDescent="0.25">
      <c r="A26" t="s">
        <v>20</v>
      </c>
    </row>
    <row r="28" spans="1:19" x14ac:dyDescent="0.25">
      <c r="A28" t="s">
        <v>34</v>
      </c>
    </row>
    <row r="29" spans="1:19" x14ac:dyDescent="0.25"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5</v>
      </c>
      <c r="H29" s="1" t="s">
        <v>6</v>
      </c>
      <c r="I29" s="1" t="s">
        <v>7</v>
      </c>
      <c r="J29" s="1" t="s">
        <v>8</v>
      </c>
      <c r="K29" s="1" t="s">
        <v>9</v>
      </c>
      <c r="L29" s="1" t="s">
        <v>10</v>
      </c>
      <c r="M29" s="1" t="s">
        <v>11</v>
      </c>
      <c r="N29" s="1" t="s">
        <v>12</v>
      </c>
      <c r="O29" s="1" t="s">
        <v>13</v>
      </c>
    </row>
    <row r="30" spans="1:19" x14ac:dyDescent="0.25">
      <c r="A30" t="s">
        <v>21</v>
      </c>
      <c r="B30" s="4">
        <v>7.75</v>
      </c>
      <c r="C30" s="6">
        <v>0.47</v>
      </c>
      <c r="D30" s="6">
        <v>0.51</v>
      </c>
      <c r="E30" s="6">
        <v>0.79</v>
      </c>
      <c r="F30" s="6">
        <v>0.31</v>
      </c>
      <c r="G30" s="6">
        <v>0.14000000000000001</v>
      </c>
      <c r="H30" s="6">
        <v>0.18</v>
      </c>
      <c r="I30" s="4">
        <v>1.07</v>
      </c>
      <c r="J30" s="4">
        <v>0.11</v>
      </c>
      <c r="K30" s="4">
        <v>0.12</v>
      </c>
      <c r="L30" s="4">
        <v>0.69</v>
      </c>
      <c r="M30" s="4">
        <v>0.16</v>
      </c>
      <c r="N30" s="4">
        <v>0.24</v>
      </c>
      <c r="O30" s="4">
        <v>3.06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>Drexel University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Guillermo</dc:creator>
  <cp:lastModifiedBy>Ajit, Seena K</cp:lastModifiedBy>
  <dcterms:created xsi:type="dcterms:W3CDTF">2015-10-06T12:35:30Z</dcterms:created>
  <dcterms:modified xsi:type="dcterms:W3CDTF">2019-03-07T23:39:08Z</dcterms:modified>
</cp:coreProperties>
</file>