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1_Work\WakeForest\D_MANUSCRIPTS\02_Epigenetic-Dysregulation-of-CRC\2023_10_Revisions_Manuscript\2023_12_FinalRevisions\"/>
    </mc:Choice>
  </mc:AlternateContent>
  <xr:revisionPtr revIDLastSave="0" documentId="8_{D31F6696-025E-46D8-868F-1472A2EEE1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nSynMuts_RhesusCR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E23" i="2"/>
  <c r="E22" i="2"/>
  <c r="B18" i="2" l="1"/>
</calcChain>
</file>

<file path=xl/sharedStrings.xml><?xml version="1.0" encoding="utf-8"?>
<sst xmlns="http://schemas.openxmlformats.org/spreadsheetml/2006/main" count="342" uniqueCount="321">
  <si>
    <t>ACVR2A</t>
  </si>
  <si>
    <t>AFF3</t>
  </si>
  <si>
    <t>AKT1</t>
  </si>
  <si>
    <t>ALK</t>
  </si>
  <si>
    <t>AMER1</t>
  </si>
  <si>
    <t>APC</t>
  </si>
  <si>
    <t>ARID1A</t>
  </si>
  <si>
    <t>ATM</t>
  </si>
  <si>
    <t>ATR</t>
  </si>
  <si>
    <t>BAP1</t>
  </si>
  <si>
    <t>BRAF</t>
  </si>
  <si>
    <t>BRCA1</t>
  </si>
  <si>
    <t>BRCA2</t>
  </si>
  <si>
    <t>BRIP1</t>
  </si>
  <si>
    <t>CAMTA1</t>
  </si>
  <si>
    <t>CDH1</t>
  </si>
  <si>
    <t>CTCF</t>
  </si>
  <si>
    <t>CTNNB1</t>
  </si>
  <si>
    <t>EGFR</t>
  </si>
  <si>
    <t>EP300</t>
  </si>
  <si>
    <t>ERBB2</t>
  </si>
  <si>
    <t>ERBB4</t>
  </si>
  <si>
    <t>ESR1</t>
  </si>
  <si>
    <t>FAT1</t>
  </si>
  <si>
    <t>FAT4</t>
  </si>
  <si>
    <t>FBXW7</t>
  </si>
  <si>
    <t>FGFR1</t>
  </si>
  <si>
    <t>FGFR3</t>
  </si>
  <si>
    <t>FOXA1</t>
  </si>
  <si>
    <t>GATA3</t>
  </si>
  <si>
    <t>GRIN2A</t>
  </si>
  <si>
    <t>IDH1</t>
  </si>
  <si>
    <t>JAK2</t>
  </si>
  <si>
    <t>JAK3</t>
  </si>
  <si>
    <t>KDR</t>
  </si>
  <si>
    <t>KMT2C</t>
  </si>
  <si>
    <t>KMT2D</t>
  </si>
  <si>
    <t>KRAS</t>
  </si>
  <si>
    <t>LPP</t>
  </si>
  <si>
    <t>LRP1B</t>
  </si>
  <si>
    <t>MAP3K1</t>
  </si>
  <si>
    <t>MLH1</t>
  </si>
  <si>
    <t>MSH2</t>
  </si>
  <si>
    <t>MSH6</t>
  </si>
  <si>
    <t>NCOR1</t>
  </si>
  <si>
    <t>NF1</t>
  </si>
  <si>
    <t>NOTCH1</t>
  </si>
  <si>
    <t>NRAS</t>
  </si>
  <si>
    <t>PDGFRA</t>
  </si>
  <si>
    <t>PIK3CA</t>
  </si>
  <si>
    <t>PIK3R1</t>
  </si>
  <si>
    <t>PMS2</t>
  </si>
  <si>
    <t>PREX2</t>
  </si>
  <si>
    <t>PTEN</t>
  </si>
  <si>
    <t>PTPRT</t>
  </si>
  <si>
    <t>RAD51B</t>
  </si>
  <si>
    <t>RAD51D</t>
  </si>
  <si>
    <t>RB1</t>
  </si>
  <si>
    <t>RNF43</t>
  </si>
  <si>
    <t>RUNX1</t>
  </si>
  <si>
    <t>SMAD4</t>
  </si>
  <si>
    <t>SMARCB1</t>
  </si>
  <si>
    <t>STK11</t>
  </si>
  <si>
    <t>TBX3</t>
  </si>
  <si>
    <t>TCF7L2</t>
  </si>
  <si>
    <t>TGFBR2</t>
  </si>
  <si>
    <t>TP53</t>
  </si>
  <si>
    <t>ZFHX3</t>
  </si>
  <si>
    <t>POLE</t>
  </si>
  <si>
    <t>CHEK2</t>
  </si>
  <si>
    <t>p.D96T_fs</t>
  </si>
  <si>
    <t>p.D96T_fs    p.N111S</t>
  </si>
  <si>
    <t>p.W229*</t>
  </si>
  <si>
    <t>p.R1244Q</t>
  </si>
  <si>
    <t>p.S660R</t>
  </si>
  <si>
    <t>p.L52R</t>
  </si>
  <si>
    <t>p.R28S</t>
  </si>
  <si>
    <t>p.Q500R</t>
  </si>
  <si>
    <t>p.G875R</t>
  </si>
  <si>
    <t>p.G902R</t>
  </si>
  <si>
    <t>p.Q978*</t>
  </si>
  <si>
    <t>p.R630L</t>
  </si>
  <si>
    <t>p.F173L_fs</t>
  </si>
  <si>
    <t>p.N627L_fs</t>
  </si>
  <si>
    <t>p.R1450*</t>
  </si>
  <si>
    <t>p.G721*    p.T1556N_fs</t>
  </si>
  <si>
    <t>p.Y796C   p.R1687Q</t>
  </si>
  <si>
    <t>p.A1296T   p.A1755V     p.N1792M_fs</t>
  </si>
  <si>
    <t>p.A2120T</t>
  </si>
  <si>
    <t>p.L204I    p.R2721H</t>
  </si>
  <si>
    <t>p.R2759H</t>
  </si>
  <si>
    <t>p.L2240F  p.A2238S</t>
  </si>
  <si>
    <t>p.F2142S_fs</t>
  </si>
  <si>
    <t>p.P1569L_fs</t>
  </si>
  <si>
    <t>p.P1408Q_fs</t>
  </si>
  <si>
    <t xml:space="preserve">p.P1328R_fs p.H2020N </t>
  </si>
  <si>
    <t>p.R1278*  p.D1851T_fs</t>
  </si>
  <si>
    <t>p.G771S  p.P1569L_fs</t>
  </si>
  <si>
    <t>p.Q423K  p.S748N</t>
  </si>
  <si>
    <t>p.A282V p.G859E</t>
  </si>
  <si>
    <t>p.A273P_fs</t>
  </si>
  <si>
    <t xml:space="preserve">p.A36V      p.K238N          p.K260N_fs    p.A622P_fs      </t>
  </si>
  <si>
    <t xml:space="preserve">p.P24Q   p.R69W  </t>
  </si>
  <si>
    <t>p.D203H</t>
  </si>
  <si>
    <t>p.F1928L_fs</t>
  </si>
  <si>
    <t>p.E2304G_fs</t>
  </si>
  <si>
    <t>p.H2453Y</t>
  </si>
  <si>
    <t>p.W3055C</t>
  </si>
  <si>
    <t>p.R1451W   p.F2321L</t>
  </si>
  <si>
    <t>p.K450_E459_del_fs</t>
  </si>
  <si>
    <t>p.R43Q   p.F1134L_fs</t>
  </si>
  <si>
    <t>p.E200*</t>
  </si>
  <si>
    <t>p.K596N_fs</t>
  </si>
  <si>
    <t>BARD1</t>
  </si>
  <si>
    <t>p.R667Q</t>
  </si>
  <si>
    <t>p.P399L_fs</t>
  </si>
  <si>
    <t>p.R356Q</t>
  </si>
  <si>
    <t>p.T1349M</t>
  </si>
  <si>
    <t>p.E961K</t>
  </si>
  <si>
    <t>p.A345V</t>
  </si>
  <si>
    <t>p.R595C</t>
  </si>
  <si>
    <t>p.N1785K_fs</t>
  </si>
  <si>
    <t>p.S249L_fs  p.K2677R_fs</t>
  </si>
  <si>
    <t>p.R581*</t>
  </si>
  <si>
    <t>p.A927S</t>
  </si>
  <si>
    <t>p.E314K</t>
  </si>
  <si>
    <t>p.Q143K</t>
  </si>
  <si>
    <t>p.R87K_fs</t>
  </si>
  <si>
    <t>p.A408V</t>
  </si>
  <si>
    <t>p.A411V</t>
  </si>
  <si>
    <t>p.A842D</t>
  </si>
  <si>
    <t>p.R3W</t>
  </si>
  <si>
    <t>p.V323I</t>
  </si>
  <si>
    <t>p.V148M  p.P691T</t>
  </si>
  <si>
    <t>p.R1599C</t>
  </si>
  <si>
    <t>p.R1234E_fs</t>
  </si>
  <si>
    <t>p.A1189V</t>
  </si>
  <si>
    <t>p.V698M</t>
  </si>
  <si>
    <t>p.A511V</t>
  </si>
  <si>
    <t>p.T450N   p.H2386R  p.S2389R</t>
  </si>
  <si>
    <t>p.P147L   p.Q398Y_fs</t>
  </si>
  <si>
    <t>p.R217H</t>
  </si>
  <si>
    <t>p.L755S</t>
  </si>
  <si>
    <t>p.R158H</t>
  </si>
  <si>
    <t>p.R269H</t>
  </si>
  <si>
    <t>p.T2517M  p.H3679Y</t>
  </si>
  <si>
    <t>p.P925L_fs</t>
  </si>
  <si>
    <t xml:space="preserve"> p.I14del p.K1225N_fs</t>
  </si>
  <si>
    <t>p.I14del   p.Y2461T_fs  p.R2989K_fs   p.D3086I_fs</t>
  </si>
  <si>
    <t>p.I14del</t>
  </si>
  <si>
    <t>p.I14del  p.E2815K</t>
  </si>
  <si>
    <t>p.I14del p.R3646H</t>
  </si>
  <si>
    <t>p.A114V</t>
  </si>
  <si>
    <t>p.R3299H</t>
  </si>
  <si>
    <t>p.L2886R  p.G3320V_fs</t>
  </si>
  <si>
    <t>p.K4201N_fs</t>
  </si>
  <si>
    <t>p.A2489V  p.G4304S</t>
  </si>
  <si>
    <t>p.A4419T</t>
  </si>
  <si>
    <t>p.T653M</t>
  </si>
  <si>
    <t>p.R441Q</t>
  </si>
  <si>
    <t>p.G62W  p.H359Y   p.E471K</t>
  </si>
  <si>
    <t>p.R784W</t>
  </si>
  <si>
    <t>p.S580del</t>
  </si>
  <si>
    <t>p.R618G</t>
  </si>
  <si>
    <t>p.R657L</t>
  </si>
  <si>
    <t>p.R152H</t>
  </si>
  <si>
    <t>p.A144E</t>
  </si>
  <si>
    <t>p.P79S</t>
  </si>
  <si>
    <t>p.S110P</t>
  </si>
  <si>
    <t>p.G144A_fs</t>
  </si>
  <si>
    <t>p.S237A_fs</t>
  </si>
  <si>
    <t>p.A287T</t>
  </si>
  <si>
    <t>p.A310T</t>
  </si>
  <si>
    <t>p.D1162N</t>
  </si>
  <si>
    <t>p.D776N</t>
  </si>
  <si>
    <t>p.P435L p.T1408M</t>
  </si>
  <si>
    <t>p.G289S</t>
  </si>
  <si>
    <t>p.N271T_fs</t>
  </si>
  <si>
    <t>p.A1059V</t>
  </si>
  <si>
    <t>p.R340*</t>
  </si>
  <si>
    <t>p.P599S</t>
  </si>
  <si>
    <t>p.K3872R</t>
  </si>
  <si>
    <t>p.R1888Q  p.R4827H   p.R4879Q</t>
  </si>
  <si>
    <t>p.R1859W  p.R3402C</t>
  </si>
  <si>
    <t>p.P1848S  p.P2614S  p.K3872R</t>
  </si>
  <si>
    <t>p.S1556F_fs</t>
  </si>
  <si>
    <t>p.K1273R_fs</t>
  </si>
  <si>
    <t>p.R5286H</t>
  </si>
  <si>
    <t>p.P2631R_fs</t>
  </si>
  <si>
    <t>p.N2535I_fs  p.T2911I</t>
  </si>
  <si>
    <t>p.R1895M  p.P2372L_fs  p.E4737R_fs</t>
  </si>
  <si>
    <t>p.P1332S</t>
  </si>
  <si>
    <t>p.G1253V_fs  p.K3158R_fs</t>
  </si>
  <si>
    <t>p.M1017Y_fs</t>
  </si>
  <si>
    <t>p.P580T  p.K4776L_fs</t>
  </si>
  <si>
    <t>p.A146T</t>
  </si>
  <si>
    <t>p.Q61R</t>
  </si>
  <si>
    <t>p.A59T</t>
  </si>
  <si>
    <t>p.G13D  p.R68W</t>
  </si>
  <si>
    <t>p.G12D</t>
  </si>
  <si>
    <t>p.G12D  p.A146T</t>
  </si>
  <si>
    <t>p.G12S   p.G13D</t>
  </si>
  <si>
    <t>p.R601H</t>
  </si>
  <si>
    <t>p.R389C</t>
  </si>
  <si>
    <t>p.Q3908*</t>
  </si>
  <si>
    <t>p.H3000N</t>
  </si>
  <si>
    <t>p.G523V</t>
  </si>
  <si>
    <t>p.H78Q  p.P1449S  p.P1599S  p.H4345Y</t>
  </si>
  <si>
    <t>p.A476E</t>
  </si>
  <si>
    <t>p.N1075I_fs</t>
  </si>
  <si>
    <t>p.W1239*</t>
  </si>
  <si>
    <t>p.S404Y</t>
  </si>
  <si>
    <t>p.R497G_fs</t>
  </si>
  <si>
    <t>p.P246L</t>
  </si>
  <si>
    <t>MYC</t>
  </si>
  <si>
    <t>p.T525K</t>
  </si>
  <si>
    <t>p.G639V_fs</t>
  </si>
  <si>
    <t>p.V822G_fs</t>
  </si>
  <si>
    <t>p.R1229*</t>
  </si>
  <si>
    <t>p.P1911L</t>
  </si>
  <si>
    <t>p.R192*</t>
  </si>
  <si>
    <t>p.R262C</t>
  </si>
  <si>
    <t>p.R192* p.R385H</t>
  </si>
  <si>
    <t>p.G849* p.V850D_fs</t>
  </si>
  <si>
    <t>p.V850D_fs  p.L933P</t>
  </si>
  <si>
    <t>p.Q1360S_fs</t>
  </si>
  <si>
    <t>p.R1769Q</t>
  </si>
  <si>
    <t>p.K1386R_fs  p.T2196R</t>
  </si>
  <si>
    <t>p.S65R</t>
  </si>
  <si>
    <t>p.A244T</t>
  </si>
  <si>
    <t>p.G1120R</t>
  </si>
  <si>
    <t>p.R1368S</t>
  </si>
  <si>
    <t>p.H2233Y</t>
  </si>
  <si>
    <t>p.R102*</t>
  </si>
  <si>
    <t>p.A987V</t>
  </si>
  <si>
    <t>p.E156K</t>
  </si>
  <si>
    <t>p.R4*</t>
  </si>
  <si>
    <t>p.K111E  p.H1047R</t>
  </si>
  <si>
    <t>p.I82N_fs</t>
  </si>
  <si>
    <t>p.K448N_fs</t>
  </si>
  <si>
    <t>p.P91S  p.R472H</t>
  </si>
  <si>
    <t>p.A331V  p.K459N  p.D560G</t>
  </si>
  <si>
    <t>p.G588V_fs</t>
  </si>
  <si>
    <t>p.T680M</t>
  </si>
  <si>
    <t>p.E745K</t>
  </si>
  <si>
    <t>p.R2078Q</t>
  </si>
  <si>
    <t>p.S2018N</t>
  </si>
  <si>
    <t>p.R1556W</t>
  </si>
  <si>
    <t>p.D1123G</t>
  </si>
  <si>
    <t>p.R712S</t>
  </si>
  <si>
    <t>p.S565F_fs</t>
  </si>
  <si>
    <t>p.N759K_fs</t>
  </si>
  <si>
    <t>p.S565F_fs    p.A1505S     p.S1512P</t>
  </si>
  <si>
    <t>p.A79T</t>
  </si>
  <si>
    <t>p.L57W_fs   p.L100P</t>
  </si>
  <si>
    <t>p.N323M_fs</t>
  </si>
  <si>
    <t>p.K344M</t>
  </si>
  <si>
    <t>p.R450Q    p.P1095Q_fs</t>
  </si>
  <si>
    <t>p.R112S   p.G369V_fs  p.V387A</t>
  </si>
  <si>
    <t>p.E92K</t>
  </si>
  <si>
    <t>p.R310*</t>
  </si>
  <si>
    <t>RAD51C</t>
  </si>
  <si>
    <t>p.V70I</t>
  </si>
  <si>
    <t>p.D111H</t>
  </si>
  <si>
    <t>p.Q207*</t>
  </si>
  <si>
    <t>p.R798W</t>
  </si>
  <si>
    <t>p.G59*</t>
  </si>
  <si>
    <t>p.T323K</t>
  </si>
  <si>
    <t>p.R306H  p.A470T</t>
  </si>
  <si>
    <t>p.G86S</t>
  </si>
  <si>
    <t>p.L23S</t>
  </si>
  <si>
    <t>p.R37C</t>
  </si>
  <si>
    <t>p.R333S</t>
  </si>
  <si>
    <t>p.A398V</t>
  </si>
  <si>
    <t>p.Q44H</t>
  </si>
  <si>
    <t>p.W156*  p.T268M</t>
  </si>
  <si>
    <t>p.P436L</t>
  </si>
  <si>
    <t>p.L525W_fs</t>
  </si>
  <si>
    <t>p.S484P</t>
  </si>
  <si>
    <t>p.R273*</t>
  </si>
  <si>
    <t>p.R175H</t>
  </si>
  <si>
    <t>p.P142L</t>
  </si>
  <si>
    <t>p.M73W_fs</t>
  </si>
  <si>
    <t>p.M73W_fs  p.A119V  p.R175H   p.R337H</t>
  </si>
  <si>
    <t>p.G179A_fs</t>
  </si>
  <si>
    <t>p.Q389*</t>
  </si>
  <si>
    <t>p.A564V   p.L1068P  p.G1928V_fs</t>
  </si>
  <si>
    <t>p.P2778Q_fs</t>
  </si>
  <si>
    <t>p.T1747K  p.G3518C</t>
  </si>
  <si>
    <t>CRC_1</t>
  </si>
  <si>
    <t>CRC_2</t>
  </si>
  <si>
    <t>CRC_3</t>
  </si>
  <si>
    <t>CRC_4</t>
  </si>
  <si>
    <t>CRC_5</t>
  </si>
  <si>
    <t>CRC_6</t>
  </si>
  <si>
    <t>CRC_7</t>
  </si>
  <si>
    <t>CRC_8</t>
  </si>
  <si>
    <t>CRC_9</t>
  </si>
  <si>
    <t>CRC_10</t>
  </si>
  <si>
    <t>CRC_11</t>
  </si>
  <si>
    <t>CRC_12</t>
  </si>
  <si>
    <t>CRC_13</t>
  </si>
  <si>
    <t>CRC_14</t>
  </si>
  <si>
    <t>CRC_15</t>
  </si>
  <si>
    <t>CRC_16</t>
  </si>
  <si>
    <t>TMB [Mut/Mbp]</t>
  </si>
  <si>
    <t>stop</t>
  </si>
  <si>
    <t>missense</t>
  </si>
  <si>
    <t>microsat_fs</t>
  </si>
  <si>
    <t>inframe del</t>
  </si>
  <si>
    <t>microsat_Inframe del</t>
  </si>
  <si>
    <t>fs</t>
  </si>
  <si>
    <t>frequency (excl. microsat_fs)</t>
  </si>
  <si>
    <t>affected animals (excl. microsat_fs)</t>
  </si>
  <si>
    <t>affected animals (only microsat_fs)</t>
  </si>
  <si>
    <t>Non-syn muts                                 (within 78 gene panel)</t>
  </si>
  <si>
    <r>
      <t>No. of affected animals              (</t>
    </r>
    <r>
      <rPr>
        <b/>
        <sz val="11"/>
        <color theme="1"/>
        <rFont val="Calibri"/>
        <family val="2"/>
      </rPr>
      <t>± microsat. frameshifts)</t>
    </r>
  </si>
  <si>
    <t>No. of affected animals by type of mutations</t>
  </si>
  <si>
    <t>mean TMB</t>
  </si>
  <si>
    <t>frequency (incl. microsat_fs only)</t>
  </si>
  <si>
    <t>p.S2272*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</si>
</sst>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2" fontId="6" fillId="4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0" fillId="0" borderId="8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0" fillId="0" borderId="14" xfId="1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32"/>
  <sheetViews>
    <sheetView tabSelected="1" zoomScale="70" zoomScaleNormal="70" workbookViewId="0">
      <pane xSplit="1" topLeftCell="B1" activePane="topRight" state="frozen"/>
      <selection pane="topRight" activeCell="M2" sqref="M2"/>
    </sheetView>
  </sheetViews>
  <sheetFormatPr defaultColWidth="8.77734375" defaultRowHeight="14.4" x14ac:dyDescent="0.3"/>
  <cols>
    <col min="1" max="1" width="11.5546875" style="4" customWidth="1"/>
    <col min="2" max="2" width="12.77734375" style="4" customWidth="1"/>
    <col min="3" max="3" width="3.5546875" style="4" customWidth="1"/>
    <col min="4" max="4" width="27.44140625" style="4" customWidth="1"/>
    <col min="5" max="77" width="10" style="4" customWidth="1"/>
    <col min="78" max="16384" width="8.77734375" style="4"/>
  </cols>
  <sheetData>
    <row r="1" spans="1:77" ht="31.2" x14ac:dyDescent="0.3">
      <c r="A1" s="21"/>
      <c r="B1" s="22" t="s">
        <v>305</v>
      </c>
      <c r="C1" s="12"/>
      <c r="D1" s="15" t="s">
        <v>315</v>
      </c>
      <c r="E1" s="14" t="s">
        <v>0</v>
      </c>
      <c r="F1" s="13" t="s">
        <v>1</v>
      </c>
      <c r="G1" s="14" t="s">
        <v>2</v>
      </c>
      <c r="H1" s="13" t="s">
        <v>3</v>
      </c>
      <c r="I1" s="14" t="s">
        <v>4</v>
      </c>
      <c r="J1" s="13" t="s">
        <v>5</v>
      </c>
      <c r="K1" s="13" t="s">
        <v>6</v>
      </c>
      <c r="L1" s="13" t="s">
        <v>7</v>
      </c>
      <c r="M1" s="13" t="s">
        <v>8</v>
      </c>
      <c r="N1" s="13" t="s">
        <v>9</v>
      </c>
      <c r="O1" s="13" t="s">
        <v>113</v>
      </c>
      <c r="P1" s="13" t="s">
        <v>10</v>
      </c>
      <c r="Q1" s="13" t="s">
        <v>11</v>
      </c>
      <c r="R1" s="13" t="s">
        <v>12</v>
      </c>
      <c r="S1" s="13" t="s">
        <v>13</v>
      </c>
      <c r="T1" s="13" t="s">
        <v>14</v>
      </c>
      <c r="U1" s="13" t="s">
        <v>15</v>
      </c>
      <c r="V1" s="13" t="s">
        <v>69</v>
      </c>
      <c r="W1" s="13" t="s">
        <v>16</v>
      </c>
      <c r="X1" s="13" t="s">
        <v>17</v>
      </c>
      <c r="Y1" s="13" t="s">
        <v>18</v>
      </c>
      <c r="Z1" s="13" t="s">
        <v>19</v>
      </c>
      <c r="AA1" s="13" t="s">
        <v>20</v>
      </c>
      <c r="AB1" s="13" t="s">
        <v>21</v>
      </c>
      <c r="AC1" s="13" t="s">
        <v>22</v>
      </c>
      <c r="AD1" s="13" t="s">
        <v>23</v>
      </c>
      <c r="AE1" s="13" t="s">
        <v>24</v>
      </c>
      <c r="AF1" s="13" t="s">
        <v>25</v>
      </c>
      <c r="AG1" s="13" t="s">
        <v>26</v>
      </c>
      <c r="AH1" s="13" t="s">
        <v>27</v>
      </c>
      <c r="AI1" s="13" t="s">
        <v>28</v>
      </c>
      <c r="AJ1" s="13" t="s">
        <v>29</v>
      </c>
      <c r="AK1" s="13" t="s">
        <v>30</v>
      </c>
      <c r="AL1" s="13" t="s">
        <v>31</v>
      </c>
      <c r="AM1" s="13" t="s">
        <v>32</v>
      </c>
      <c r="AN1" s="13" t="s">
        <v>33</v>
      </c>
      <c r="AO1" s="13" t="s">
        <v>34</v>
      </c>
      <c r="AP1" s="13" t="s">
        <v>35</v>
      </c>
      <c r="AQ1" s="13" t="s">
        <v>36</v>
      </c>
      <c r="AR1" s="13" t="s">
        <v>37</v>
      </c>
      <c r="AS1" s="13" t="s">
        <v>38</v>
      </c>
      <c r="AT1" s="13" t="s">
        <v>39</v>
      </c>
      <c r="AU1" s="13" t="s">
        <v>40</v>
      </c>
      <c r="AV1" s="13" t="s">
        <v>41</v>
      </c>
      <c r="AW1" s="13" t="s">
        <v>214</v>
      </c>
      <c r="AX1" s="13" t="s">
        <v>42</v>
      </c>
      <c r="AY1" s="13" t="s">
        <v>43</v>
      </c>
      <c r="AZ1" s="13" t="s">
        <v>44</v>
      </c>
      <c r="BA1" s="13" t="s">
        <v>45</v>
      </c>
      <c r="BB1" s="13" t="s">
        <v>46</v>
      </c>
      <c r="BC1" s="13" t="s">
        <v>47</v>
      </c>
      <c r="BD1" s="13" t="s">
        <v>48</v>
      </c>
      <c r="BE1" s="13" t="s">
        <v>49</v>
      </c>
      <c r="BF1" s="13" t="s">
        <v>50</v>
      </c>
      <c r="BG1" s="13" t="s">
        <v>51</v>
      </c>
      <c r="BH1" s="13" t="s">
        <v>68</v>
      </c>
      <c r="BI1" s="13" t="s">
        <v>52</v>
      </c>
      <c r="BJ1" s="13" t="s">
        <v>53</v>
      </c>
      <c r="BK1" s="13" t="s">
        <v>54</v>
      </c>
      <c r="BL1" s="13" t="s">
        <v>55</v>
      </c>
      <c r="BM1" s="13" t="s">
        <v>261</v>
      </c>
      <c r="BN1" s="13" t="s">
        <v>56</v>
      </c>
      <c r="BO1" s="13" t="s">
        <v>57</v>
      </c>
      <c r="BP1" s="13" t="s">
        <v>58</v>
      </c>
      <c r="BQ1" s="13" t="s">
        <v>59</v>
      </c>
      <c r="BR1" s="13" t="s">
        <v>60</v>
      </c>
      <c r="BS1" s="13" t="s">
        <v>61</v>
      </c>
      <c r="BT1" s="13" t="s">
        <v>62</v>
      </c>
      <c r="BU1" s="13" t="s">
        <v>63</v>
      </c>
      <c r="BV1" s="13" t="s">
        <v>64</v>
      </c>
      <c r="BW1" s="13" t="s">
        <v>65</v>
      </c>
      <c r="BX1" s="13" t="s">
        <v>66</v>
      </c>
      <c r="BY1" s="13" t="s">
        <v>67</v>
      </c>
    </row>
    <row r="2" spans="1:77" ht="30.6" x14ac:dyDescent="0.3">
      <c r="A2" s="19" t="s">
        <v>289</v>
      </c>
      <c r="B2" s="23">
        <v>40.71</v>
      </c>
      <c r="C2" s="16"/>
      <c r="D2" s="3">
        <v>21</v>
      </c>
      <c r="E2" s="3"/>
      <c r="F2" s="3"/>
      <c r="G2" s="3"/>
      <c r="H2" s="1"/>
      <c r="I2" s="1" t="s">
        <v>82</v>
      </c>
      <c r="J2" s="1"/>
      <c r="K2" s="1" t="s">
        <v>95</v>
      </c>
      <c r="L2" s="1" t="s">
        <v>106</v>
      </c>
      <c r="M2" s="1" t="s">
        <v>320</v>
      </c>
      <c r="N2" s="1"/>
      <c r="O2" s="1"/>
      <c r="P2" s="3"/>
      <c r="Q2" s="3"/>
      <c r="R2" s="3"/>
      <c r="S2" s="3"/>
      <c r="T2" s="3"/>
      <c r="U2" s="3"/>
      <c r="V2" s="3"/>
      <c r="W2" s="3"/>
      <c r="X2" s="3"/>
      <c r="Y2" s="3"/>
      <c r="Z2" s="1"/>
      <c r="AA2" s="3"/>
      <c r="AB2" s="3"/>
      <c r="AC2" s="1"/>
      <c r="AD2" s="1" t="s">
        <v>147</v>
      </c>
      <c r="AE2" s="1"/>
      <c r="AF2" s="1"/>
      <c r="AG2" s="1"/>
      <c r="AH2" s="1" t="s">
        <v>162</v>
      </c>
      <c r="AI2" s="3"/>
      <c r="AJ2" s="3"/>
      <c r="AK2" s="3"/>
      <c r="AL2" s="1" t="s">
        <v>177</v>
      </c>
      <c r="AM2" s="3"/>
      <c r="AN2" s="3"/>
      <c r="AO2" s="1" t="s">
        <v>180</v>
      </c>
      <c r="AP2" s="1" t="s">
        <v>184</v>
      </c>
      <c r="AQ2" s="3" t="s">
        <v>193</v>
      </c>
      <c r="AR2" s="1" t="s">
        <v>196</v>
      </c>
      <c r="AS2" s="3"/>
      <c r="AT2" s="1" t="s">
        <v>205</v>
      </c>
      <c r="AU2" s="3"/>
      <c r="AV2" s="1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1" t="s">
        <v>250</v>
      </c>
      <c r="BJ2" s="1" t="s">
        <v>254</v>
      </c>
      <c r="BK2" s="3"/>
      <c r="BL2" s="3"/>
      <c r="BM2" s="3"/>
      <c r="BN2" s="3"/>
      <c r="BO2" s="3"/>
      <c r="BP2" s="3"/>
      <c r="BQ2" s="3"/>
      <c r="BR2" s="1" t="s">
        <v>270</v>
      </c>
      <c r="BS2" s="3"/>
      <c r="BT2" s="3"/>
      <c r="BU2" s="3"/>
      <c r="BV2" s="3"/>
      <c r="BW2" s="3"/>
      <c r="BX2" s="3"/>
      <c r="BY2" s="3"/>
    </row>
    <row r="3" spans="1:77" ht="20.399999999999999" x14ac:dyDescent="0.3">
      <c r="A3" s="19" t="s">
        <v>290</v>
      </c>
      <c r="B3" s="23">
        <v>42.66</v>
      </c>
      <c r="C3" s="16"/>
      <c r="D3" s="3">
        <v>21</v>
      </c>
      <c r="E3" s="1" t="s">
        <v>70</v>
      </c>
      <c r="F3" s="1" t="s">
        <v>74</v>
      </c>
      <c r="G3" s="3"/>
      <c r="H3" s="2" t="s">
        <v>76</v>
      </c>
      <c r="I3" s="1" t="s">
        <v>81</v>
      </c>
      <c r="J3" s="1"/>
      <c r="K3" s="1" t="s">
        <v>99</v>
      </c>
      <c r="L3" s="1" t="s">
        <v>103</v>
      </c>
      <c r="M3" s="1" t="s">
        <v>109</v>
      </c>
      <c r="N3" s="1"/>
      <c r="O3" s="1"/>
      <c r="P3" s="3"/>
      <c r="Q3" s="3"/>
      <c r="R3" s="3"/>
      <c r="S3" s="3"/>
      <c r="T3" s="3"/>
      <c r="U3" s="3"/>
      <c r="V3" s="3"/>
      <c r="W3" s="3"/>
      <c r="X3" s="3"/>
      <c r="Y3" s="3"/>
      <c r="Z3" s="1"/>
      <c r="AA3" s="3"/>
      <c r="AB3" s="3"/>
      <c r="AC3" s="1"/>
      <c r="AD3" s="1"/>
      <c r="AE3" s="1"/>
      <c r="AF3" s="1"/>
      <c r="AG3" s="1"/>
      <c r="AH3" s="3"/>
      <c r="AI3" s="2" t="s">
        <v>166</v>
      </c>
      <c r="AJ3" s="3"/>
      <c r="AK3" s="1" t="s">
        <v>173</v>
      </c>
      <c r="AL3" s="3"/>
      <c r="AM3" s="3"/>
      <c r="AN3" s="3"/>
      <c r="AO3" s="3"/>
      <c r="AP3" s="3"/>
      <c r="AQ3" s="3"/>
      <c r="AR3" s="1" t="s">
        <v>199</v>
      </c>
      <c r="AS3" s="1" t="s">
        <v>203</v>
      </c>
      <c r="AT3" s="3"/>
      <c r="AU3" s="3"/>
      <c r="AV3" s="1"/>
      <c r="AW3" s="3"/>
      <c r="AX3" s="3"/>
      <c r="AY3" s="3"/>
      <c r="AZ3" s="3"/>
      <c r="BA3" s="1" t="s">
        <v>222</v>
      </c>
      <c r="BB3" s="1" t="s">
        <v>232</v>
      </c>
      <c r="BC3" s="3"/>
      <c r="BD3" s="3"/>
      <c r="BE3" s="3"/>
      <c r="BF3" s="3"/>
      <c r="BG3" s="1" t="s">
        <v>244</v>
      </c>
      <c r="BH3" s="3"/>
      <c r="BI3" s="3" t="s">
        <v>251</v>
      </c>
      <c r="BJ3" s="3"/>
      <c r="BK3" s="3"/>
      <c r="BL3" s="1" t="s">
        <v>259</v>
      </c>
      <c r="BM3" s="1"/>
      <c r="BN3" s="3"/>
      <c r="BO3" s="1" t="s">
        <v>265</v>
      </c>
      <c r="BP3" s="3"/>
      <c r="BQ3" s="3"/>
      <c r="BR3" s="3"/>
      <c r="BS3" s="3"/>
      <c r="BT3" s="3"/>
      <c r="BU3" s="3"/>
      <c r="BV3" s="3"/>
      <c r="BW3" s="3"/>
      <c r="BX3" s="3"/>
      <c r="BY3" s="1" t="s">
        <v>288</v>
      </c>
    </row>
    <row r="4" spans="1:77" ht="30.6" x14ac:dyDescent="0.3">
      <c r="A4" s="20" t="s">
        <v>291</v>
      </c>
      <c r="B4" s="23">
        <v>50.36</v>
      </c>
      <c r="C4" s="16"/>
      <c r="D4" s="1">
        <v>20</v>
      </c>
      <c r="E4" s="1"/>
      <c r="F4" s="1" t="s">
        <v>73</v>
      </c>
      <c r="G4" s="1"/>
      <c r="H4" s="1" t="s">
        <v>79</v>
      </c>
      <c r="I4" s="1"/>
      <c r="J4" s="1"/>
      <c r="K4" s="1" t="s">
        <v>98</v>
      </c>
      <c r="L4" s="1"/>
      <c r="M4" s="1"/>
      <c r="N4" s="1"/>
      <c r="O4" s="1"/>
      <c r="P4" s="1"/>
      <c r="Q4" s="1" t="s">
        <v>118</v>
      </c>
      <c r="R4" s="1"/>
      <c r="S4" s="1"/>
      <c r="T4" s="1"/>
      <c r="U4" s="1" t="s">
        <v>128</v>
      </c>
      <c r="V4" s="1"/>
      <c r="W4" s="1"/>
      <c r="X4" s="1"/>
      <c r="Y4" s="1"/>
      <c r="Z4" s="1" t="s">
        <v>137</v>
      </c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 t="s">
        <v>189</v>
      </c>
      <c r="AR4" s="1"/>
      <c r="AS4" s="1"/>
      <c r="AT4" s="1"/>
      <c r="AU4" s="1"/>
      <c r="AV4" s="1"/>
      <c r="AW4" s="1"/>
      <c r="AX4" s="1"/>
      <c r="AY4" s="1"/>
      <c r="AZ4" s="1" t="s">
        <v>217</v>
      </c>
      <c r="BA4" s="1" t="s">
        <v>227</v>
      </c>
      <c r="BB4" s="3" t="s">
        <v>229</v>
      </c>
      <c r="BC4" s="1"/>
      <c r="BD4" s="1"/>
      <c r="BE4" s="1"/>
      <c r="BF4" s="1"/>
      <c r="BG4" s="1"/>
      <c r="BH4" s="1" t="s">
        <v>249</v>
      </c>
      <c r="BI4" s="1" t="s">
        <v>250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 t="s">
        <v>276</v>
      </c>
      <c r="BW4" s="1"/>
      <c r="BX4" s="1" t="s">
        <v>282</v>
      </c>
      <c r="BY4" s="1" t="s">
        <v>286</v>
      </c>
    </row>
    <row r="5" spans="1:77" ht="30.6" x14ac:dyDescent="0.3">
      <c r="A5" s="19" t="s">
        <v>292</v>
      </c>
      <c r="B5" s="23">
        <v>19.71</v>
      </c>
      <c r="C5" s="16"/>
      <c r="D5" s="1">
        <v>26</v>
      </c>
      <c r="E5" s="1"/>
      <c r="F5" s="1"/>
      <c r="G5" s="1"/>
      <c r="H5" s="1"/>
      <c r="I5" s="1" t="s">
        <v>80</v>
      </c>
      <c r="J5" s="1" t="s">
        <v>88</v>
      </c>
      <c r="K5" s="1"/>
      <c r="L5" s="1"/>
      <c r="M5" s="1"/>
      <c r="N5" s="1" t="s">
        <v>111</v>
      </c>
      <c r="O5" s="1"/>
      <c r="P5" s="1" t="s">
        <v>116</v>
      </c>
      <c r="Q5" s="1"/>
      <c r="R5" s="1"/>
      <c r="S5" s="1"/>
      <c r="T5" s="1" t="s">
        <v>125</v>
      </c>
      <c r="U5" s="1"/>
      <c r="V5" s="1"/>
      <c r="W5" s="1"/>
      <c r="X5" s="1"/>
      <c r="Y5" s="1" t="s">
        <v>133</v>
      </c>
      <c r="Z5" s="1" t="s">
        <v>140</v>
      </c>
      <c r="AA5" s="1"/>
      <c r="AB5" s="1"/>
      <c r="AC5" s="1"/>
      <c r="AD5" s="1" t="s">
        <v>145</v>
      </c>
      <c r="AE5" s="1" t="s">
        <v>156</v>
      </c>
      <c r="AF5" s="1"/>
      <c r="AG5" s="1"/>
      <c r="AH5" s="1" t="s">
        <v>163</v>
      </c>
      <c r="AI5" s="1"/>
      <c r="AJ5" s="1"/>
      <c r="AK5" s="1" t="s">
        <v>174</v>
      </c>
      <c r="AL5" s="1"/>
      <c r="AM5" s="1" t="s">
        <v>178</v>
      </c>
      <c r="AN5" s="1"/>
      <c r="AO5" s="1"/>
      <c r="AP5" s="1"/>
      <c r="AQ5" s="1"/>
      <c r="AR5" s="3" t="s">
        <v>201</v>
      </c>
      <c r="AS5" s="1"/>
      <c r="AT5" s="1"/>
      <c r="AU5" s="1"/>
      <c r="AV5" s="1" t="s">
        <v>211</v>
      </c>
      <c r="AW5" s="1"/>
      <c r="AX5" s="1"/>
      <c r="AY5" s="1"/>
      <c r="AZ5" s="1"/>
      <c r="BA5" s="3" t="s">
        <v>225</v>
      </c>
      <c r="BB5" s="1" t="s">
        <v>230</v>
      </c>
      <c r="BC5" s="1" t="s">
        <v>233</v>
      </c>
      <c r="BD5" s="1"/>
      <c r="BE5" s="1"/>
      <c r="BF5" s="1"/>
      <c r="BG5" s="1"/>
      <c r="BH5" s="1" t="s">
        <v>246</v>
      </c>
      <c r="BI5" s="1" t="s">
        <v>252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2"/>
      <c r="BV5" s="1"/>
      <c r="BW5" s="1"/>
      <c r="BX5" s="1"/>
      <c r="BY5" s="1"/>
    </row>
    <row r="6" spans="1:77" ht="15.6" x14ac:dyDescent="0.3">
      <c r="A6" s="19" t="s">
        <v>293</v>
      </c>
      <c r="B6" s="23">
        <v>23.72</v>
      </c>
      <c r="C6" s="16"/>
      <c r="D6" s="1">
        <v>12</v>
      </c>
      <c r="E6" s="1"/>
      <c r="F6" s="1"/>
      <c r="G6" s="1" t="s">
        <v>75</v>
      </c>
      <c r="H6" s="1" t="s">
        <v>78</v>
      </c>
      <c r="I6" s="1"/>
      <c r="J6" s="1"/>
      <c r="K6" s="1"/>
      <c r="L6" s="1" t="s">
        <v>107</v>
      </c>
      <c r="M6" s="1"/>
      <c r="N6" s="1"/>
      <c r="O6" s="1"/>
      <c r="P6" s="1"/>
      <c r="Q6" s="1"/>
      <c r="R6" s="1"/>
      <c r="S6" s="1"/>
      <c r="T6" s="3" t="s">
        <v>126</v>
      </c>
      <c r="U6" s="1"/>
      <c r="V6" s="1"/>
      <c r="W6" s="1"/>
      <c r="X6" s="1"/>
      <c r="Y6" s="1"/>
      <c r="Z6" s="1"/>
      <c r="AA6" s="1"/>
      <c r="AB6" s="1"/>
      <c r="AC6" s="1" t="s">
        <v>144</v>
      </c>
      <c r="AD6" s="1"/>
      <c r="AE6" s="1" t="s">
        <v>153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 t="s">
        <v>202</v>
      </c>
      <c r="AT6" s="1"/>
      <c r="AU6" s="1"/>
      <c r="AV6" s="1"/>
      <c r="AW6" s="1" t="s">
        <v>213</v>
      </c>
      <c r="AX6" s="1"/>
      <c r="AY6" s="1"/>
      <c r="AZ6" s="1" t="s">
        <v>218</v>
      </c>
      <c r="BA6" s="1" t="s">
        <v>221</v>
      </c>
      <c r="BB6" s="1"/>
      <c r="BC6" s="1" t="s">
        <v>196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 t="s">
        <v>269</v>
      </c>
      <c r="BS6" s="1"/>
      <c r="BT6" s="1"/>
      <c r="BU6" s="1"/>
      <c r="BV6" s="1"/>
      <c r="BW6" s="1"/>
      <c r="BX6" s="1"/>
      <c r="BY6" s="1"/>
    </row>
    <row r="7" spans="1:77" ht="30.6" x14ac:dyDescent="0.3">
      <c r="A7" s="20" t="s">
        <v>294</v>
      </c>
      <c r="B7" s="23">
        <v>31.03</v>
      </c>
      <c r="C7" s="16"/>
      <c r="D7" s="2">
        <v>29</v>
      </c>
      <c r="E7" s="1" t="s">
        <v>70</v>
      </c>
      <c r="F7" s="2"/>
      <c r="G7" s="2"/>
      <c r="H7" s="1"/>
      <c r="I7" s="2"/>
      <c r="J7" s="1" t="s">
        <v>90</v>
      </c>
      <c r="K7" s="2"/>
      <c r="L7" s="2"/>
      <c r="M7" s="1" t="s">
        <v>108</v>
      </c>
      <c r="N7" s="2"/>
      <c r="O7" s="2"/>
      <c r="P7" s="1" t="s">
        <v>115</v>
      </c>
      <c r="Q7" s="1" t="s">
        <v>118</v>
      </c>
      <c r="R7" s="2"/>
      <c r="S7" s="2"/>
      <c r="T7" s="2"/>
      <c r="U7" s="2"/>
      <c r="V7" s="1" t="s">
        <v>131</v>
      </c>
      <c r="W7" s="2"/>
      <c r="X7" s="2"/>
      <c r="Y7" s="2"/>
      <c r="Z7" s="1" t="s">
        <v>136</v>
      </c>
      <c r="AA7" s="2" t="s">
        <v>141</v>
      </c>
      <c r="AB7" s="2"/>
      <c r="AC7" s="2"/>
      <c r="AD7" s="2"/>
      <c r="AE7" s="1" t="s">
        <v>155</v>
      </c>
      <c r="AF7" s="2"/>
      <c r="AG7" s="1" t="s">
        <v>161</v>
      </c>
      <c r="AH7" s="2"/>
      <c r="AI7" s="1" t="s">
        <v>165</v>
      </c>
      <c r="AJ7" s="2"/>
      <c r="AK7" s="1" t="s">
        <v>175</v>
      </c>
      <c r="AL7" s="2"/>
      <c r="AM7" s="2" t="s">
        <v>179</v>
      </c>
      <c r="AN7" s="2"/>
      <c r="AO7" s="2"/>
      <c r="AP7" s="1" t="s">
        <v>182</v>
      </c>
      <c r="AQ7" s="1" t="s">
        <v>187</v>
      </c>
      <c r="AR7" s="2"/>
      <c r="AS7" s="2"/>
      <c r="AT7" s="2"/>
      <c r="AU7" s="1" t="s">
        <v>209</v>
      </c>
      <c r="AV7" s="1" t="s">
        <v>212</v>
      </c>
      <c r="AW7" s="3"/>
      <c r="AX7" s="2"/>
      <c r="AY7" s="2"/>
      <c r="AZ7" s="2"/>
      <c r="BA7" s="2"/>
      <c r="BB7" s="2"/>
      <c r="BC7" s="2"/>
      <c r="BD7" s="2"/>
      <c r="BE7" s="2"/>
      <c r="BF7" s="2"/>
      <c r="BG7" s="1" t="s">
        <v>243</v>
      </c>
      <c r="BH7" s="1" t="s">
        <v>245</v>
      </c>
      <c r="BI7" s="2"/>
      <c r="BJ7" s="1" t="s">
        <v>256</v>
      </c>
      <c r="BK7" s="1" t="s">
        <v>257</v>
      </c>
      <c r="BL7" s="2"/>
      <c r="BM7" s="2"/>
      <c r="BN7" s="2"/>
      <c r="BO7" s="2"/>
      <c r="BP7" s="2"/>
      <c r="BQ7" s="1" t="s">
        <v>267</v>
      </c>
      <c r="BR7" s="2"/>
      <c r="BS7" s="2"/>
      <c r="BT7" s="1" t="s">
        <v>272</v>
      </c>
      <c r="BU7" s="2"/>
      <c r="BV7" s="2"/>
      <c r="BW7" s="2"/>
      <c r="BX7" s="1" t="s">
        <v>280</v>
      </c>
      <c r="BY7" s="2"/>
    </row>
    <row r="8" spans="1:77" ht="15.6" x14ac:dyDescent="0.3">
      <c r="A8" s="19" t="s">
        <v>295</v>
      </c>
      <c r="B8" s="23">
        <v>13.38</v>
      </c>
      <c r="C8" s="16"/>
      <c r="D8" s="1">
        <v>6</v>
      </c>
      <c r="E8" s="1"/>
      <c r="F8" s="1"/>
      <c r="G8" s="1"/>
      <c r="H8" s="1"/>
      <c r="I8" s="1"/>
      <c r="J8" s="1" t="s">
        <v>84</v>
      </c>
      <c r="K8" s="1" t="s">
        <v>100</v>
      </c>
      <c r="L8" s="1"/>
      <c r="M8" s="1"/>
      <c r="N8" s="1"/>
      <c r="O8" s="1"/>
      <c r="P8" s="1"/>
      <c r="Q8" s="1"/>
      <c r="R8" s="1"/>
      <c r="S8" s="1"/>
      <c r="T8" s="1" t="s">
        <v>124</v>
      </c>
      <c r="U8" s="1"/>
      <c r="V8" s="1"/>
      <c r="W8" s="1"/>
      <c r="X8" s="1"/>
      <c r="Y8" s="1"/>
      <c r="Z8" s="1" t="s">
        <v>138</v>
      </c>
      <c r="AA8" s="2" t="s">
        <v>142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 t="s">
        <v>197</v>
      </c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 ht="20.399999999999999" x14ac:dyDescent="0.3">
      <c r="A9" s="19" t="s">
        <v>296</v>
      </c>
      <c r="B9" s="23">
        <v>15.52</v>
      </c>
      <c r="C9" s="16"/>
      <c r="D9" s="1">
        <v>10</v>
      </c>
      <c r="E9" s="1"/>
      <c r="F9" s="1"/>
      <c r="G9" s="1"/>
      <c r="H9" s="1"/>
      <c r="I9" s="1"/>
      <c r="J9" s="1" t="s">
        <v>85</v>
      </c>
      <c r="K9" s="1" t="s">
        <v>97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 t="s">
        <v>159</v>
      </c>
      <c r="AG9" s="1"/>
      <c r="AH9" s="1"/>
      <c r="AI9" s="1"/>
      <c r="AJ9" s="1" t="s">
        <v>169</v>
      </c>
      <c r="AK9" s="1"/>
      <c r="AL9" s="1" t="s">
        <v>176</v>
      </c>
      <c r="AM9" s="1"/>
      <c r="AN9" s="1"/>
      <c r="AO9" s="1"/>
      <c r="AP9" s="1" t="s">
        <v>186</v>
      </c>
      <c r="AQ9" s="1" t="s">
        <v>191</v>
      </c>
      <c r="AR9" s="1" t="s">
        <v>199</v>
      </c>
      <c r="AS9" s="1"/>
      <c r="AT9" s="1"/>
      <c r="AU9" s="1"/>
      <c r="AV9" s="1"/>
      <c r="AW9" s="1"/>
      <c r="AX9" s="1"/>
      <c r="AY9" s="1"/>
      <c r="AZ9" s="2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 ht="40.799999999999997" x14ac:dyDescent="0.3">
      <c r="A10" s="20" t="s">
        <v>297</v>
      </c>
      <c r="B10" s="23">
        <v>41.38</v>
      </c>
      <c r="C10" s="16"/>
      <c r="D10" s="1">
        <v>49</v>
      </c>
      <c r="E10" s="1" t="s">
        <v>71</v>
      </c>
      <c r="F10" s="1"/>
      <c r="G10" s="1"/>
      <c r="H10" s="1"/>
      <c r="I10" s="1" t="s">
        <v>101</v>
      </c>
      <c r="J10" s="1"/>
      <c r="K10" s="1" t="s">
        <v>92</v>
      </c>
      <c r="L10" s="1" t="s">
        <v>105</v>
      </c>
      <c r="M10" s="1" t="s">
        <v>110</v>
      </c>
      <c r="N10" s="1"/>
      <c r="O10" s="1"/>
      <c r="P10" s="1" t="s">
        <v>115</v>
      </c>
      <c r="Q10" s="1"/>
      <c r="R10" s="1" t="s">
        <v>122</v>
      </c>
      <c r="S10" s="1"/>
      <c r="T10" s="1"/>
      <c r="U10" s="1" t="s">
        <v>127</v>
      </c>
      <c r="V10" s="1"/>
      <c r="W10" s="1"/>
      <c r="X10" s="1"/>
      <c r="Y10" s="1"/>
      <c r="Z10" s="1"/>
      <c r="AA10" s="1"/>
      <c r="AB10" s="1"/>
      <c r="AC10" s="1"/>
      <c r="AD10" s="1" t="s">
        <v>148</v>
      </c>
      <c r="AE10" s="1"/>
      <c r="AF10" s="1" t="s">
        <v>158</v>
      </c>
      <c r="AG10" s="1"/>
      <c r="AH10" s="1"/>
      <c r="AI10" s="1"/>
      <c r="AJ10" s="1" t="s">
        <v>171</v>
      </c>
      <c r="AK10" s="1"/>
      <c r="AL10" s="1"/>
      <c r="AM10" s="1"/>
      <c r="AN10" s="1"/>
      <c r="AO10" s="1"/>
      <c r="AP10" s="1" t="s">
        <v>185</v>
      </c>
      <c r="AQ10" s="1" t="s">
        <v>190</v>
      </c>
      <c r="AR10" s="1" t="s">
        <v>198</v>
      </c>
      <c r="AS10" s="1"/>
      <c r="AT10" s="1" t="s">
        <v>204</v>
      </c>
      <c r="AU10" s="1" t="s">
        <v>210</v>
      </c>
      <c r="AV10" s="1"/>
      <c r="AW10" s="1"/>
      <c r="AX10" s="1"/>
      <c r="AY10" s="1"/>
      <c r="AZ10" s="1"/>
      <c r="BA10" s="3" t="s">
        <v>224</v>
      </c>
      <c r="BB10" s="1"/>
      <c r="BC10" s="1"/>
      <c r="BD10" s="1"/>
      <c r="BE10" s="1" t="s">
        <v>237</v>
      </c>
      <c r="BF10" s="1" t="s">
        <v>241</v>
      </c>
      <c r="BG10" s="1"/>
      <c r="BH10" s="1"/>
      <c r="BI10" s="1"/>
      <c r="BJ10" s="1" t="s">
        <v>255</v>
      </c>
      <c r="BK10" s="1" t="s">
        <v>258</v>
      </c>
      <c r="BL10" s="1"/>
      <c r="BM10" s="1"/>
      <c r="BN10" s="1"/>
      <c r="BO10" s="1" t="s">
        <v>263</v>
      </c>
      <c r="BP10" s="1" t="s">
        <v>266</v>
      </c>
      <c r="BQ10" s="1"/>
      <c r="BR10" s="1"/>
      <c r="BS10" s="1" t="s">
        <v>271</v>
      </c>
      <c r="BT10" s="1"/>
      <c r="BU10" s="1"/>
      <c r="BV10" s="1" t="s">
        <v>275</v>
      </c>
      <c r="BW10" s="1"/>
      <c r="BX10" s="1" t="s">
        <v>283</v>
      </c>
      <c r="BY10" s="1" t="s">
        <v>287</v>
      </c>
    </row>
    <row r="11" spans="1:77" ht="40.799999999999997" x14ac:dyDescent="0.3">
      <c r="A11" s="19" t="s">
        <v>298</v>
      </c>
      <c r="B11" s="23">
        <v>47.47</v>
      </c>
      <c r="C11" s="16"/>
      <c r="D11" s="1">
        <v>49</v>
      </c>
      <c r="E11" s="1"/>
      <c r="F11" s="1"/>
      <c r="G11" s="1"/>
      <c r="H11" s="1" t="s">
        <v>77</v>
      </c>
      <c r="I11" s="1" t="s">
        <v>82</v>
      </c>
      <c r="J11" s="1" t="s">
        <v>89</v>
      </c>
      <c r="K11" s="1" t="s">
        <v>91</v>
      </c>
      <c r="L11" s="1" t="s">
        <v>104</v>
      </c>
      <c r="M11" s="1"/>
      <c r="N11" s="1"/>
      <c r="O11" s="1"/>
      <c r="P11" s="1" t="s">
        <v>115</v>
      </c>
      <c r="Q11" s="1"/>
      <c r="R11" s="1" t="s">
        <v>121</v>
      </c>
      <c r="S11" s="1"/>
      <c r="T11" s="1"/>
      <c r="U11" s="1" t="s">
        <v>129</v>
      </c>
      <c r="V11" s="1"/>
      <c r="W11" s="1"/>
      <c r="X11" s="1"/>
      <c r="Y11" s="1"/>
      <c r="Z11" s="1" t="s">
        <v>139</v>
      </c>
      <c r="AA11" s="1" t="s">
        <v>141</v>
      </c>
      <c r="AB11" s="1"/>
      <c r="AC11" s="1" t="s">
        <v>143</v>
      </c>
      <c r="AD11" s="1" t="s">
        <v>157</v>
      </c>
      <c r="AE11" s="1" t="s">
        <v>154</v>
      </c>
      <c r="AF11" s="1" t="s">
        <v>160</v>
      </c>
      <c r="AG11" s="1"/>
      <c r="AH11" s="1" t="s">
        <v>164</v>
      </c>
      <c r="AI11" s="1"/>
      <c r="AJ11" s="1" t="s">
        <v>172</v>
      </c>
      <c r="AK11" s="1"/>
      <c r="AL11" s="1"/>
      <c r="AM11" s="1"/>
      <c r="AN11" s="1"/>
      <c r="AO11" s="1"/>
      <c r="AP11" s="1" t="s">
        <v>183</v>
      </c>
      <c r="AQ11" s="1" t="s">
        <v>194</v>
      </c>
      <c r="AR11" s="1" t="s">
        <v>200</v>
      </c>
      <c r="AS11" s="1"/>
      <c r="AT11" s="1" t="s">
        <v>207</v>
      </c>
      <c r="AU11" s="1" t="s">
        <v>208</v>
      </c>
      <c r="AV11" s="1"/>
      <c r="AW11" s="1"/>
      <c r="AX11" s="1"/>
      <c r="AY11" s="1"/>
      <c r="AZ11" s="1" t="s">
        <v>215</v>
      </c>
      <c r="BA11" s="1" t="s">
        <v>220</v>
      </c>
      <c r="BB11" s="1" t="s">
        <v>231</v>
      </c>
      <c r="BC11" s="1"/>
      <c r="BD11" s="1" t="s">
        <v>235</v>
      </c>
      <c r="BE11" s="1" t="s">
        <v>236</v>
      </c>
      <c r="BF11" s="1" t="s">
        <v>240</v>
      </c>
      <c r="BG11" s="1"/>
      <c r="BH11" s="1" t="s">
        <v>247</v>
      </c>
      <c r="BI11" s="1" t="s">
        <v>250</v>
      </c>
      <c r="BJ11" s="1" t="s">
        <v>256</v>
      </c>
      <c r="BK11" s="1"/>
      <c r="BL11" s="1"/>
      <c r="BM11" s="1"/>
      <c r="BN11" s="1"/>
      <c r="BO11" s="1" t="s">
        <v>262</v>
      </c>
      <c r="BP11" s="1"/>
      <c r="BQ11" s="1" t="s">
        <v>268</v>
      </c>
      <c r="BR11" s="1"/>
      <c r="BS11" s="1"/>
      <c r="BT11" s="1"/>
      <c r="BU11" s="1"/>
      <c r="BV11" s="1"/>
      <c r="BW11" s="1"/>
      <c r="BX11" s="1" t="s">
        <v>281</v>
      </c>
      <c r="BY11" s="1" t="s">
        <v>285</v>
      </c>
    </row>
    <row r="12" spans="1:77" ht="20.399999999999999" x14ac:dyDescent="0.3">
      <c r="A12" s="19" t="s">
        <v>299</v>
      </c>
      <c r="B12" s="23">
        <v>19.739999999999998</v>
      </c>
      <c r="C12" s="16"/>
      <c r="D12" s="1">
        <v>11</v>
      </c>
      <c r="E12" s="1" t="s">
        <v>70</v>
      </c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 t="s">
        <v>117</v>
      </c>
      <c r="R12" s="1"/>
      <c r="S12" s="1"/>
      <c r="T12" s="1"/>
      <c r="U12" s="1" t="s">
        <v>130</v>
      </c>
      <c r="V12" s="1"/>
      <c r="W12" s="1"/>
      <c r="X12" s="1"/>
      <c r="Y12" s="1"/>
      <c r="Z12" s="1" t="s">
        <v>134</v>
      </c>
      <c r="AA12" s="1"/>
      <c r="AB12" s="1"/>
      <c r="AC12" s="1"/>
      <c r="AD12" s="1" t="s">
        <v>149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 t="s">
        <v>195</v>
      </c>
      <c r="AS12" s="1"/>
      <c r="AT12" s="1" t="s">
        <v>206</v>
      </c>
      <c r="AU12" s="1"/>
      <c r="AV12" s="1"/>
      <c r="AW12" s="1"/>
      <c r="AX12" s="1"/>
      <c r="AY12" s="1"/>
      <c r="AZ12" s="1"/>
      <c r="BA12" s="1" t="s">
        <v>223</v>
      </c>
      <c r="BB12" s="1"/>
      <c r="BC12" s="1"/>
      <c r="BD12" s="1"/>
      <c r="BE12" s="1"/>
      <c r="BF12" s="1"/>
      <c r="BG12" s="1"/>
      <c r="BH12" s="1"/>
      <c r="BI12" s="1"/>
      <c r="BJ12" s="1" t="s">
        <v>253</v>
      </c>
      <c r="BK12" s="1"/>
      <c r="BL12" s="1"/>
      <c r="BM12" s="1" t="s">
        <v>260</v>
      </c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ht="30.6" x14ac:dyDescent="0.3">
      <c r="A13" s="20" t="s">
        <v>300</v>
      </c>
      <c r="B13" s="23">
        <v>32.17</v>
      </c>
      <c r="C13" s="16"/>
      <c r="D13" s="1">
        <v>14</v>
      </c>
      <c r="E13" s="1" t="s">
        <v>72</v>
      </c>
      <c r="F13" s="1"/>
      <c r="G13" s="1"/>
      <c r="H13" s="1"/>
      <c r="I13" s="1" t="s">
        <v>82</v>
      </c>
      <c r="J13" s="1" t="s">
        <v>87</v>
      </c>
      <c r="K13" s="1" t="s">
        <v>96</v>
      </c>
      <c r="L13" s="1"/>
      <c r="M13" s="1"/>
      <c r="N13" s="1"/>
      <c r="O13" s="1"/>
      <c r="P13" s="1"/>
      <c r="Q13" s="1"/>
      <c r="R13" s="1"/>
      <c r="S13" s="1" t="s">
        <v>123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150</v>
      </c>
      <c r="AE13" s="1" t="s">
        <v>152</v>
      </c>
      <c r="AF13" s="1"/>
      <c r="AG13" s="1"/>
      <c r="AH13" s="1"/>
      <c r="AI13" s="1"/>
      <c r="AJ13" s="1" t="s">
        <v>168</v>
      </c>
      <c r="AK13" s="1"/>
      <c r="AL13" s="1"/>
      <c r="AM13" s="1"/>
      <c r="AN13" s="1"/>
      <c r="AO13" s="1"/>
      <c r="AP13" s="1"/>
      <c r="AQ13" s="1"/>
      <c r="AR13" s="1" t="s">
        <v>199</v>
      </c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 t="s">
        <v>278</v>
      </c>
      <c r="BX13" s="1"/>
      <c r="BY13" s="1"/>
    </row>
    <row r="14" spans="1:77" ht="15.6" x14ac:dyDescent="0.3">
      <c r="A14" s="19" t="s">
        <v>301</v>
      </c>
      <c r="B14" s="23">
        <v>25.85</v>
      </c>
      <c r="C14" s="16"/>
      <c r="D14" s="1">
        <v>15</v>
      </c>
      <c r="E14" s="1"/>
      <c r="F14" s="1"/>
      <c r="G14" s="1"/>
      <c r="H14" s="1"/>
      <c r="I14" s="1" t="s">
        <v>82</v>
      </c>
      <c r="J14" s="1" t="s">
        <v>83</v>
      </c>
      <c r="K14" s="1"/>
      <c r="L14" s="1"/>
      <c r="M14" s="1"/>
      <c r="N14" s="1"/>
      <c r="O14" s="1" t="s">
        <v>112</v>
      </c>
      <c r="P14" s="3" t="s">
        <v>114</v>
      </c>
      <c r="Q14" s="1"/>
      <c r="R14" s="1" t="s">
        <v>120</v>
      </c>
      <c r="S14" s="1"/>
      <c r="T14" s="1"/>
      <c r="U14" s="1"/>
      <c r="V14" s="1"/>
      <c r="W14" s="1"/>
      <c r="X14" s="1"/>
      <c r="Y14" s="1" t="s">
        <v>132</v>
      </c>
      <c r="Z14" s="1"/>
      <c r="AA14" s="1"/>
      <c r="AB14" s="1"/>
      <c r="AC14" s="1"/>
      <c r="AD14" s="1" t="s">
        <v>146</v>
      </c>
      <c r="AE14" s="1"/>
      <c r="AF14" s="1"/>
      <c r="AG14" s="1"/>
      <c r="AH14" s="1"/>
      <c r="AI14" s="1" t="s">
        <v>167</v>
      </c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 t="s">
        <v>219</v>
      </c>
      <c r="BA14" s="1"/>
      <c r="BB14" s="1" t="s">
        <v>228</v>
      </c>
      <c r="BC14" s="1"/>
      <c r="BD14" s="1"/>
      <c r="BE14" s="1"/>
      <c r="BF14" s="1" t="s">
        <v>239</v>
      </c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 t="s">
        <v>273</v>
      </c>
      <c r="BU14" s="1" t="s">
        <v>274</v>
      </c>
      <c r="BV14" s="1"/>
      <c r="BW14" s="1"/>
      <c r="BX14" s="1" t="s">
        <v>282</v>
      </c>
      <c r="BY14" s="1" t="s">
        <v>284</v>
      </c>
    </row>
    <row r="15" spans="1:77" ht="20.399999999999999" x14ac:dyDescent="0.3">
      <c r="A15" s="19" t="s">
        <v>302</v>
      </c>
      <c r="B15" s="23">
        <v>30.98</v>
      </c>
      <c r="C15" s="16"/>
      <c r="D15" s="1">
        <v>13</v>
      </c>
      <c r="E15" s="1"/>
      <c r="F15" s="1"/>
      <c r="G15" s="1"/>
      <c r="H15" s="1"/>
      <c r="I15" s="1"/>
      <c r="J15" s="1" t="s">
        <v>86</v>
      </c>
      <c r="K15" s="1" t="s">
        <v>93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135</v>
      </c>
      <c r="AA15" s="2" t="s">
        <v>142</v>
      </c>
      <c r="AB15" s="1"/>
      <c r="AC15" s="1"/>
      <c r="AD15" s="1" t="s">
        <v>151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 t="s">
        <v>181</v>
      </c>
      <c r="AQ15" s="1"/>
      <c r="AR15" s="1"/>
      <c r="AS15" s="1"/>
      <c r="AT15" s="1"/>
      <c r="AU15" s="1"/>
      <c r="AV15" s="1"/>
      <c r="AW15" s="1"/>
      <c r="AX15" s="1"/>
      <c r="AY15" s="1"/>
      <c r="AZ15" s="1" t="s">
        <v>216</v>
      </c>
      <c r="BA15" s="1"/>
      <c r="BB15" s="1"/>
      <c r="BC15" s="1"/>
      <c r="BD15" s="1"/>
      <c r="BE15" s="1"/>
      <c r="BF15" s="1" t="s">
        <v>242</v>
      </c>
      <c r="BG15" s="1"/>
      <c r="BH15" s="1" t="s">
        <v>248</v>
      </c>
      <c r="BI15" s="1" t="s">
        <v>250</v>
      </c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 t="s">
        <v>279</v>
      </c>
      <c r="BY15" s="1"/>
    </row>
    <row r="16" spans="1:77" ht="15.6" x14ac:dyDescent="0.3">
      <c r="A16" s="20" t="s">
        <v>303</v>
      </c>
      <c r="B16" s="23">
        <v>17.66</v>
      </c>
      <c r="C16" s="16"/>
      <c r="D16" s="1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149</v>
      </c>
      <c r="AE16" s="1"/>
      <c r="AF16" s="1"/>
      <c r="AG16" s="1"/>
      <c r="AH16" s="1"/>
      <c r="AI16" s="1"/>
      <c r="AJ16" s="1" t="s">
        <v>170</v>
      </c>
      <c r="AK16" s="1"/>
      <c r="AL16" s="1"/>
      <c r="AM16" s="1"/>
      <c r="AN16" s="1"/>
      <c r="AO16" s="1"/>
      <c r="AP16" s="1"/>
      <c r="AQ16" s="1" t="s">
        <v>188</v>
      </c>
      <c r="AR16" s="1"/>
      <c r="AS16" s="1"/>
      <c r="AT16" s="1"/>
      <c r="AU16" s="1" t="s">
        <v>209</v>
      </c>
      <c r="AV16" s="1"/>
      <c r="AW16" s="1"/>
      <c r="AX16" s="1"/>
      <c r="AY16" s="1"/>
      <c r="AZ16" s="1"/>
      <c r="BA16" s="1" t="s">
        <v>226</v>
      </c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77" ht="20.399999999999999" x14ac:dyDescent="0.3">
      <c r="A17" s="19" t="s">
        <v>304</v>
      </c>
      <c r="B17" s="23">
        <v>22.98</v>
      </c>
      <c r="C17" s="16"/>
      <c r="D17" s="1">
        <v>11</v>
      </c>
      <c r="E17" s="1"/>
      <c r="F17" s="1"/>
      <c r="G17" s="1" t="s">
        <v>102</v>
      </c>
      <c r="H17" s="1"/>
      <c r="I17" s="1"/>
      <c r="J17" s="1"/>
      <c r="K17" s="1" t="s">
        <v>94</v>
      </c>
      <c r="L17" s="1"/>
      <c r="M17" s="1"/>
      <c r="N17" s="1"/>
      <c r="O17" s="1"/>
      <c r="P17" s="1"/>
      <c r="Q17" s="1" t="s">
        <v>119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 t="s">
        <v>168</v>
      </c>
      <c r="AK17" s="1"/>
      <c r="AL17" s="1"/>
      <c r="AM17" s="1"/>
      <c r="AN17" s="1"/>
      <c r="AO17" s="1"/>
      <c r="AP17" s="1"/>
      <c r="AQ17" s="1" t="s">
        <v>192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 t="s">
        <v>234</v>
      </c>
      <c r="BE17" s="1"/>
      <c r="BF17" s="1" t="s">
        <v>238</v>
      </c>
      <c r="BG17" s="1"/>
      <c r="BH17" s="1"/>
      <c r="BI17" s="1"/>
      <c r="BJ17" s="1"/>
      <c r="BK17" s="1"/>
      <c r="BL17" s="1"/>
      <c r="BM17" s="1"/>
      <c r="BN17" s="1"/>
      <c r="BO17" s="1" t="s">
        <v>264</v>
      </c>
      <c r="BP17" s="1"/>
      <c r="BQ17" s="1"/>
      <c r="BR17" s="1"/>
      <c r="BS17" s="1"/>
      <c r="BT17" s="1"/>
      <c r="BU17" s="1"/>
      <c r="BV17" s="1" t="s">
        <v>277</v>
      </c>
      <c r="BW17" s="1"/>
      <c r="BX17" s="1"/>
      <c r="BY17" s="1"/>
    </row>
    <row r="18" spans="1:77" ht="15.6" x14ac:dyDescent="0.3">
      <c r="A18" s="25" t="s">
        <v>318</v>
      </c>
      <c r="B18" s="24">
        <f>AVERAGE(B2:B17)</f>
        <v>29.70750000000001</v>
      </c>
      <c r="C18" s="1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</row>
    <row r="19" spans="1:77" ht="16.2" thickBot="1" x14ac:dyDescent="0.35">
      <c r="A19" s="17"/>
      <c r="B19" s="18"/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</row>
    <row r="20" spans="1:77" ht="14.55" customHeight="1" x14ac:dyDescent="0.3">
      <c r="B20" s="45" t="s">
        <v>316</v>
      </c>
      <c r="C20" s="46"/>
      <c r="D20" s="42" t="s">
        <v>313</v>
      </c>
      <c r="E20" s="37">
        <v>2</v>
      </c>
      <c r="F20" s="27">
        <v>2</v>
      </c>
      <c r="G20" s="27">
        <v>2</v>
      </c>
      <c r="H20" s="27">
        <v>4</v>
      </c>
      <c r="I20" s="27">
        <v>3</v>
      </c>
      <c r="J20" s="27">
        <v>8</v>
      </c>
      <c r="K20" s="27">
        <v>10</v>
      </c>
      <c r="L20" s="27">
        <v>5</v>
      </c>
      <c r="M20" s="27">
        <v>4</v>
      </c>
      <c r="N20" s="27">
        <v>1</v>
      </c>
      <c r="O20" s="27">
        <v>1</v>
      </c>
      <c r="P20" s="27">
        <v>2</v>
      </c>
      <c r="Q20" s="27">
        <v>4</v>
      </c>
      <c r="R20" s="27">
        <v>3</v>
      </c>
      <c r="S20" s="27">
        <v>1</v>
      </c>
      <c r="T20" s="27">
        <v>3</v>
      </c>
      <c r="U20" s="27">
        <v>4</v>
      </c>
      <c r="V20" s="27">
        <v>1</v>
      </c>
      <c r="W20" s="27">
        <v>0</v>
      </c>
      <c r="X20" s="27">
        <v>0</v>
      </c>
      <c r="Y20" s="27">
        <v>2</v>
      </c>
      <c r="Z20" s="27">
        <v>7</v>
      </c>
      <c r="AA20" s="27">
        <v>4</v>
      </c>
      <c r="AB20" s="27">
        <v>0</v>
      </c>
      <c r="AC20" s="27">
        <v>2</v>
      </c>
      <c r="AD20" s="27">
        <v>7</v>
      </c>
      <c r="AE20" s="27">
        <v>5</v>
      </c>
      <c r="AF20" s="27">
        <v>3</v>
      </c>
      <c r="AG20" s="27">
        <v>1</v>
      </c>
      <c r="AH20" s="27">
        <v>3</v>
      </c>
      <c r="AI20" s="27">
        <v>3</v>
      </c>
      <c r="AJ20" s="27">
        <v>6</v>
      </c>
      <c r="AK20" s="27">
        <v>3</v>
      </c>
      <c r="AL20" s="27">
        <v>2</v>
      </c>
      <c r="AM20" s="27">
        <v>2</v>
      </c>
      <c r="AN20" s="27">
        <v>0</v>
      </c>
      <c r="AO20" s="27">
        <v>1</v>
      </c>
      <c r="AP20" s="27">
        <v>6</v>
      </c>
      <c r="AQ20" s="27">
        <v>8</v>
      </c>
      <c r="AR20" s="27">
        <v>9</v>
      </c>
      <c r="AS20" s="27">
        <v>2</v>
      </c>
      <c r="AT20" s="27">
        <v>4</v>
      </c>
      <c r="AU20" s="27">
        <v>4</v>
      </c>
      <c r="AV20" s="27">
        <v>2</v>
      </c>
      <c r="AW20" s="27">
        <v>1</v>
      </c>
      <c r="AX20" s="27">
        <v>0</v>
      </c>
      <c r="AY20" s="27">
        <v>0</v>
      </c>
      <c r="AZ20" s="27">
        <v>5</v>
      </c>
      <c r="BA20" s="27">
        <v>8</v>
      </c>
      <c r="BB20" s="27">
        <v>5</v>
      </c>
      <c r="BC20" s="27">
        <v>2</v>
      </c>
      <c r="BD20" s="27">
        <v>2</v>
      </c>
      <c r="BE20" s="27">
        <v>2</v>
      </c>
      <c r="BF20" s="27">
        <v>5</v>
      </c>
      <c r="BG20" s="27">
        <v>2</v>
      </c>
      <c r="BH20" s="27">
        <v>5</v>
      </c>
      <c r="BI20" s="27">
        <v>2</v>
      </c>
      <c r="BJ20" s="27">
        <v>5</v>
      </c>
      <c r="BK20" s="27">
        <v>2</v>
      </c>
      <c r="BL20" s="27">
        <v>1</v>
      </c>
      <c r="BM20" s="27">
        <v>1</v>
      </c>
      <c r="BN20" s="27">
        <v>0</v>
      </c>
      <c r="BO20" s="27">
        <v>4</v>
      </c>
      <c r="BP20" s="27">
        <v>1</v>
      </c>
      <c r="BQ20" s="27">
        <v>2</v>
      </c>
      <c r="BR20" s="27">
        <v>2</v>
      </c>
      <c r="BS20" s="27">
        <v>1</v>
      </c>
      <c r="BT20" s="27">
        <v>2</v>
      </c>
      <c r="BU20" s="27">
        <v>1</v>
      </c>
      <c r="BV20" s="27">
        <v>4</v>
      </c>
      <c r="BW20" s="27">
        <v>1</v>
      </c>
      <c r="BX20" s="27">
        <v>4</v>
      </c>
      <c r="BY20" s="28">
        <v>5</v>
      </c>
    </row>
    <row r="21" spans="1:77" ht="27.75" customHeight="1" x14ac:dyDescent="0.3">
      <c r="B21" s="47"/>
      <c r="C21" s="48"/>
      <c r="D21" s="43" t="s">
        <v>314</v>
      </c>
      <c r="E21" s="38">
        <v>3</v>
      </c>
      <c r="F21" s="5"/>
      <c r="G21" s="5"/>
      <c r="H21" s="5"/>
      <c r="I21" s="5">
        <v>4</v>
      </c>
      <c r="J21" s="5"/>
      <c r="K21" s="5"/>
      <c r="L21" s="5"/>
      <c r="M21" s="5"/>
      <c r="N21" s="5"/>
      <c r="O21" s="5"/>
      <c r="P21" s="5">
        <v>3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>
        <v>2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>
        <v>4</v>
      </c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>
        <v>2</v>
      </c>
      <c r="BY21" s="29"/>
    </row>
    <row r="22" spans="1:77" ht="15.6" x14ac:dyDescent="0.3">
      <c r="A22" s="11"/>
      <c r="B22" s="47"/>
      <c r="C22" s="48"/>
      <c r="D22" s="43" t="s">
        <v>312</v>
      </c>
      <c r="E22" s="39">
        <f>E20/16</f>
        <v>0.125</v>
      </c>
      <c r="F22" s="6">
        <f t="shared" ref="F22:BQ22" si="0">F20/16</f>
        <v>0.125</v>
      </c>
      <c r="G22" s="6">
        <f t="shared" si="0"/>
        <v>0.125</v>
      </c>
      <c r="H22" s="6">
        <f t="shared" si="0"/>
        <v>0.25</v>
      </c>
      <c r="I22" s="6">
        <f t="shared" si="0"/>
        <v>0.1875</v>
      </c>
      <c r="J22" s="6">
        <f t="shared" si="0"/>
        <v>0.5</v>
      </c>
      <c r="K22" s="6">
        <f t="shared" si="0"/>
        <v>0.625</v>
      </c>
      <c r="L22" s="6">
        <f t="shared" si="0"/>
        <v>0.3125</v>
      </c>
      <c r="M22" s="6">
        <f t="shared" si="0"/>
        <v>0.25</v>
      </c>
      <c r="N22" s="6">
        <f t="shared" si="0"/>
        <v>6.25E-2</v>
      </c>
      <c r="O22" s="6">
        <f t="shared" si="0"/>
        <v>6.25E-2</v>
      </c>
      <c r="P22" s="6">
        <f t="shared" si="0"/>
        <v>0.125</v>
      </c>
      <c r="Q22" s="6">
        <f t="shared" si="0"/>
        <v>0.25</v>
      </c>
      <c r="R22" s="6">
        <f t="shared" si="0"/>
        <v>0.1875</v>
      </c>
      <c r="S22" s="6">
        <f t="shared" si="0"/>
        <v>6.25E-2</v>
      </c>
      <c r="T22" s="6">
        <f t="shared" si="0"/>
        <v>0.1875</v>
      </c>
      <c r="U22" s="6">
        <f t="shared" si="0"/>
        <v>0.25</v>
      </c>
      <c r="V22" s="6">
        <f t="shared" si="0"/>
        <v>6.25E-2</v>
      </c>
      <c r="W22" s="6">
        <f t="shared" si="0"/>
        <v>0</v>
      </c>
      <c r="X22" s="6">
        <f t="shared" si="0"/>
        <v>0</v>
      </c>
      <c r="Y22" s="6">
        <f t="shared" si="0"/>
        <v>0.125</v>
      </c>
      <c r="Z22" s="6">
        <f t="shared" si="0"/>
        <v>0.4375</v>
      </c>
      <c r="AA22" s="6">
        <f t="shared" si="0"/>
        <v>0.25</v>
      </c>
      <c r="AB22" s="6">
        <f t="shared" si="0"/>
        <v>0</v>
      </c>
      <c r="AC22" s="6">
        <f t="shared" si="0"/>
        <v>0.125</v>
      </c>
      <c r="AD22" s="6">
        <f t="shared" si="0"/>
        <v>0.4375</v>
      </c>
      <c r="AE22" s="6">
        <f t="shared" si="0"/>
        <v>0.3125</v>
      </c>
      <c r="AF22" s="6">
        <f t="shared" si="0"/>
        <v>0.1875</v>
      </c>
      <c r="AG22" s="6">
        <f t="shared" si="0"/>
        <v>6.25E-2</v>
      </c>
      <c r="AH22" s="6">
        <f t="shared" si="0"/>
        <v>0.1875</v>
      </c>
      <c r="AI22" s="6">
        <f t="shared" si="0"/>
        <v>0.1875</v>
      </c>
      <c r="AJ22" s="6">
        <f t="shared" si="0"/>
        <v>0.375</v>
      </c>
      <c r="AK22" s="6">
        <f t="shared" si="0"/>
        <v>0.1875</v>
      </c>
      <c r="AL22" s="6">
        <f t="shared" si="0"/>
        <v>0.125</v>
      </c>
      <c r="AM22" s="6">
        <f t="shared" si="0"/>
        <v>0.125</v>
      </c>
      <c r="AN22" s="6">
        <f t="shared" si="0"/>
        <v>0</v>
      </c>
      <c r="AO22" s="6">
        <f t="shared" si="0"/>
        <v>6.25E-2</v>
      </c>
      <c r="AP22" s="6">
        <f t="shared" si="0"/>
        <v>0.375</v>
      </c>
      <c r="AQ22" s="6">
        <f t="shared" si="0"/>
        <v>0.5</v>
      </c>
      <c r="AR22" s="6">
        <f t="shared" si="0"/>
        <v>0.5625</v>
      </c>
      <c r="AS22" s="6">
        <f t="shared" si="0"/>
        <v>0.125</v>
      </c>
      <c r="AT22" s="6">
        <f t="shared" si="0"/>
        <v>0.25</v>
      </c>
      <c r="AU22" s="6">
        <f t="shared" si="0"/>
        <v>0.25</v>
      </c>
      <c r="AV22" s="6">
        <f t="shared" si="0"/>
        <v>0.125</v>
      </c>
      <c r="AW22" s="6">
        <f t="shared" si="0"/>
        <v>6.25E-2</v>
      </c>
      <c r="AX22" s="6">
        <f t="shared" si="0"/>
        <v>0</v>
      </c>
      <c r="AY22" s="6">
        <f t="shared" si="0"/>
        <v>0</v>
      </c>
      <c r="AZ22" s="6">
        <f t="shared" si="0"/>
        <v>0.3125</v>
      </c>
      <c r="BA22" s="6">
        <f t="shared" si="0"/>
        <v>0.5</v>
      </c>
      <c r="BB22" s="6">
        <f t="shared" si="0"/>
        <v>0.3125</v>
      </c>
      <c r="BC22" s="6">
        <f t="shared" si="0"/>
        <v>0.125</v>
      </c>
      <c r="BD22" s="6">
        <f t="shared" si="0"/>
        <v>0.125</v>
      </c>
      <c r="BE22" s="6">
        <f t="shared" si="0"/>
        <v>0.125</v>
      </c>
      <c r="BF22" s="6">
        <f t="shared" si="0"/>
        <v>0.3125</v>
      </c>
      <c r="BG22" s="6">
        <f t="shared" si="0"/>
        <v>0.125</v>
      </c>
      <c r="BH22" s="6">
        <f t="shared" si="0"/>
        <v>0.3125</v>
      </c>
      <c r="BI22" s="6">
        <f t="shared" si="0"/>
        <v>0.125</v>
      </c>
      <c r="BJ22" s="6">
        <f t="shared" si="0"/>
        <v>0.3125</v>
      </c>
      <c r="BK22" s="6">
        <f t="shared" si="0"/>
        <v>0.125</v>
      </c>
      <c r="BL22" s="6">
        <f t="shared" si="0"/>
        <v>6.25E-2</v>
      </c>
      <c r="BM22" s="6">
        <f t="shared" si="0"/>
        <v>6.25E-2</v>
      </c>
      <c r="BN22" s="6">
        <f t="shared" si="0"/>
        <v>0</v>
      </c>
      <c r="BO22" s="6">
        <f t="shared" si="0"/>
        <v>0.25</v>
      </c>
      <c r="BP22" s="6">
        <f t="shared" si="0"/>
        <v>6.25E-2</v>
      </c>
      <c r="BQ22" s="6">
        <f t="shared" si="0"/>
        <v>0.125</v>
      </c>
      <c r="BR22" s="6">
        <f t="shared" ref="BR22:BY22" si="1">BR20/16</f>
        <v>0.125</v>
      </c>
      <c r="BS22" s="6">
        <f t="shared" si="1"/>
        <v>6.25E-2</v>
      </c>
      <c r="BT22" s="6">
        <f t="shared" si="1"/>
        <v>0.125</v>
      </c>
      <c r="BU22" s="6">
        <f t="shared" si="1"/>
        <v>6.25E-2</v>
      </c>
      <c r="BV22" s="6">
        <f t="shared" si="1"/>
        <v>0.25</v>
      </c>
      <c r="BW22" s="6">
        <f t="shared" si="1"/>
        <v>6.25E-2</v>
      </c>
      <c r="BX22" s="6">
        <f t="shared" si="1"/>
        <v>0.25</v>
      </c>
      <c r="BY22" s="34">
        <f t="shared" si="1"/>
        <v>0.3125</v>
      </c>
    </row>
    <row r="23" spans="1:77" ht="14.55" customHeight="1" thickBot="1" x14ac:dyDescent="0.35">
      <c r="B23" s="49"/>
      <c r="C23" s="50"/>
      <c r="D23" s="44" t="s">
        <v>319</v>
      </c>
      <c r="E23" s="40">
        <f>SUM(E20:E21)/16</f>
        <v>0.3125</v>
      </c>
      <c r="F23" s="35">
        <f t="shared" ref="F23:BQ23" si="2">SUM(F20:F21)/16</f>
        <v>0.125</v>
      </c>
      <c r="G23" s="35">
        <f t="shared" si="2"/>
        <v>0.125</v>
      </c>
      <c r="H23" s="35">
        <f t="shared" si="2"/>
        <v>0.25</v>
      </c>
      <c r="I23" s="35">
        <f t="shared" si="2"/>
        <v>0.4375</v>
      </c>
      <c r="J23" s="35">
        <f t="shared" si="2"/>
        <v>0.5</v>
      </c>
      <c r="K23" s="35">
        <f t="shared" si="2"/>
        <v>0.625</v>
      </c>
      <c r="L23" s="35">
        <f t="shared" si="2"/>
        <v>0.3125</v>
      </c>
      <c r="M23" s="35">
        <f t="shared" si="2"/>
        <v>0.25</v>
      </c>
      <c r="N23" s="35">
        <f t="shared" si="2"/>
        <v>6.25E-2</v>
      </c>
      <c r="O23" s="35">
        <f t="shared" si="2"/>
        <v>6.25E-2</v>
      </c>
      <c r="P23" s="35">
        <f t="shared" si="2"/>
        <v>0.3125</v>
      </c>
      <c r="Q23" s="35">
        <f t="shared" si="2"/>
        <v>0.25</v>
      </c>
      <c r="R23" s="35">
        <f t="shared" si="2"/>
        <v>0.1875</v>
      </c>
      <c r="S23" s="35">
        <f t="shared" si="2"/>
        <v>6.25E-2</v>
      </c>
      <c r="T23" s="35">
        <f t="shared" si="2"/>
        <v>0.1875</v>
      </c>
      <c r="U23" s="35">
        <f t="shared" si="2"/>
        <v>0.25</v>
      </c>
      <c r="V23" s="35">
        <f t="shared" si="2"/>
        <v>6.25E-2</v>
      </c>
      <c r="W23" s="35">
        <f t="shared" si="2"/>
        <v>0</v>
      </c>
      <c r="X23" s="35">
        <f t="shared" si="2"/>
        <v>0</v>
      </c>
      <c r="Y23" s="35">
        <f t="shared" si="2"/>
        <v>0.125</v>
      </c>
      <c r="Z23" s="35">
        <f t="shared" si="2"/>
        <v>0.4375</v>
      </c>
      <c r="AA23" s="35">
        <f t="shared" si="2"/>
        <v>0.25</v>
      </c>
      <c r="AB23" s="35">
        <f t="shared" si="2"/>
        <v>0</v>
      </c>
      <c r="AC23" s="35">
        <f t="shared" si="2"/>
        <v>0.125</v>
      </c>
      <c r="AD23" s="35">
        <f t="shared" si="2"/>
        <v>0.5625</v>
      </c>
      <c r="AE23" s="35">
        <f t="shared" si="2"/>
        <v>0.3125</v>
      </c>
      <c r="AF23" s="35">
        <f t="shared" si="2"/>
        <v>0.1875</v>
      </c>
      <c r="AG23" s="35">
        <f t="shared" si="2"/>
        <v>6.25E-2</v>
      </c>
      <c r="AH23" s="35">
        <f t="shared" si="2"/>
        <v>0.1875</v>
      </c>
      <c r="AI23" s="35">
        <f t="shared" si="2"/>
        <v>0.1875</v>
      </c>
      <c r="AJ23" s="35">
        <f t="shared" si="2"/>
        <v>0.375</v>
      </c>
      <c r="AK23" s="35">
        <f t="shared" si="2"/>
        <v>0.1875</v>
      </c>
      <c r="AL23" s="35">
        <f t="shared" si="2"/>
        <v>0.125</v>
      </c>
      <c r="AM23" s="35">
        <f t="shared" si="2"/>
        <v>0.125</v>
      </c>
      <c r="AN23" s="35">
        <f t="shared" si="2"/>
        <v>0</v>
      </c>
      <c r="AO23" s="35">
        <f t="shared" si="2"/>
        <v>6.25E-2</v>
      </c>
      <c r="AP23" s="35">
        <f t="shared" si="2"/>
        <v>0.375</v>
      </c>
      <c r="AQ23" s="35">
        <f t="shared" si="2"/>
        <v>0.5</v>
      </c>
      <c r="AR23" s="35">
        <f t="shared" si="2"/>
        <v>0.5625</v>
      </c>
      <c r="AS23" s="35">
        <f t="shared" si="2"/>
        <v>0.125</v>
      </c>
      <c r="AT23" s="35">
        <f t="shared" si="2"/>
        <v>0.25</v>
      </c>
      <c r="AU23" s="35">
        <f t="shared" si="2"/>
        <v>0.25</v>
      </c>
      <c r="AV23" s="35">
        <f t="shared" si="2"/>
        <v>0.125</v>
      </c>
      <c r="AW23" s="35">
        <f t="shared" si="2"/>
        <v>6.25E-2</v>
      </c>
      <c r="AX23" s="35">
        <f t="shared" si="2"/>
        <v>0</v>
      </c>
      <c r="AY23" s="35">
        <f t="shared" si="2"/>
        <v>0</v>
      </c>
      <c r="AZ23" s="35">
        <f t="shared" si="2"/>
        <v>0.3125</v>
      </c>
      <c r="BA23" s="35">
        <f t="shared" si="2"/>
        <v>0.5</v>
      </c>
      <c r="BB23" s="35">
        <f t="shared" si="2"/>
        <v>0.3125</v>
      </c>
      <c r="BC23" s="35">
        <f t="shared" si="2"/>
        <v>0.125</v>
      </c>
      <c r="BD23" s="35">
        <f t="shared" si="2"/>
        <v>0.125</v>
      </c>
      <c r="BE23" s="35">
        <f t="shared" si="2"/>
        <v>0.125</v>
      </c>
      <c r="BF23" s="35">
        <f t="shared" si="2"/>
        <v>0.3125</v>
      </c>
      <c r="BG23" s="35">
        <f t="shared" si="2"/>
        <v>0.125</v>
      </c>
      <c r="BH23" s="35">
        <f t="shared" si="2"/>
        <v>0.3125</v>
      </c>
      <c r="BI23" s="35">
        <f t="shared" si="2"/>
        <v>0.375</v>
      </c>
      <c r="BJ23" s="35">
        <f t="shared" si="2"/>
        <v>0.3125</v>
      </c>
      <c r="BK23" s="35">
        <f t="shared" si="2"/>
        <v>0.125</v>
      </c>
      <c r="BL23" s="35">
        <f t="shared" si="2"/>
        <v>6.25E-2</v>
      </c>
      <c r="BM23" s="35">
        <f t="shared" si="2"/>
        <v>6.25E-2</v>
      </c>
      <c r="BN23" s="35">
        <f t="shared" si="2"/>
        <v>0</v>
      </c>
      <c r="BO23" s="35">
        <f t="shared" si="2"/>
        <v>0.25</v>
      </c>
      <c r="BP23" s="35">
        <f t="shared" si="2"/>
        <v>6.25E-2</v>
      </c>
      <c r="BQ23" s="35">
        <f t="shared" si="2"/>
        <v>0.125</v>
      </c>
      <c r="BR23" s="35">
        <f t="shared" ref="BR23:BY23" si="3">SUM(BR20:BR21)/16</f>
        <v>0.125</v>
      </c>
      <c r="BS23" s="35">
        <f t="shared" si="3"/>
        <v>6.25E-2</v>
      </c>
      <c r="BT23" s="35">
        <f t="shared" si="3"/>
        <v>0.125</v>
      </c>
      <c r="BU23" s="35">
        <f t="shared" si="3"/>
        <v>6.25E-2</v>
      </c>
      <c r="BV23" s="35">
        <f t="shared" si="3"/>
        <v>0.25</v>
      </c>
      <c r="BW23" s="35">
        <f t="shared" si="3"/>
        <v>6.25E-2</v>
      </c>
      <c r="BX23" s="35">
        <f t="shared" si="3"/>
        <v>0.375</v>
      </c>
      <c r="BY23" s="36">
        <f t="shared" si="3"/>
        <v>0.3125</v>
      </c>
    </row>
    <row r="24" spans="1:77" ht="14.55" customHeight="1" x14ac:dyDescent="0.3">
      <c r="B24" s="51" t="s">
        <v>317</v>
      </c>
      <c r="C24" s="52"/>
      <c r="D24" s="42" t="s">
        <v>307</v>
      </c>
      <c r="E24" s="37">
        <v>1</v>
      </c>
      <c r="F24" s="27"/>
      <c r="G24" s="27"/>
      <c r="H24" s="27"/>
      <c r="I24" s="27">
        <v>3</v>
      </c>
      <c r="J24" s="27">
        <v>8</v>
      </c>
      <c r="K24" s="27">
        <v>8</v>
      </c>
      <c r="L24" s="27">
        <v>3</v>
      </c>
      <c r="M24" s="27">
        <v>3</v>
      </c>
      <c r="N24" s="27"/>
      <c r="O24" s="27"/>
      <c r="P24" s="27">
        <v>2</v>
      </c>
      <c r="Q24" s="27">
        <v>4</v>
      </c>
      <c r="R24" s="27">
        <v>1</v>
      </c>
      <c r="S24" s="27"/>
      <c r="T24" s="27">
        <v>3</v>
      </c>
      <c r="U24" s="27">
        <v>3</v>
      </c>
      <c r="V24" s="27">
        <v>1</v>
      </c>
      <c r="W24" s="27"/>
      <c r="X24" s="27"/>
      <c r="Y24" s="27">
        <v>3</v>
      </c>
      <c r="Z24" s="27">
        <v>8</v>
      </c>
      <c r="AA24" s="27">
        <v>4</v>
      </c>
      <c r="AB24" s="27"/>
      <c r="AC24" s="27">
        <v>2</v>
      </c>
      <c r="AD24" s="27">
        <v>5</v>
      </c>
      <c r="AE24" s="27">
        <v>5</v>
      </c>
      <c r="AF24" s="27">
        <v>5</v>
      </c>
      <c r="AG24" s="27">
        <v>1</v>
      </c>
      <c r="AH24" s="27">
        <v>2</v>
      </c>
      <c r="AI24" s="27">
        <v>3</v>
      </c>
      <c r="AJ24" s="27">
        <v>4</v>
      </c>
      <c r="AK24" s="27">
        <v>4</v>
      </c>
      <c r="AL24" s="27">
        <v>1</v>
      </c>
      <c r="AM24" s="27">
        <v>1</v>
      </c>
      <c r="AN24" s="27"/>
      <c r="AO24" s="27">
        <v>1</v>
      </c>
      <c r="AP24" s="27">
        <v>9</v>
      </c>
      <c r="AQ24" s="27">
        <v>5</v>
      </c>
      <c r="AR24" s="27">
        <v>12</v>
      </c>
      <c r="AS24" s="27">
        <v>2</v>
      </c>
      <c r="AT24" s="27">
        <v>6</v>
      </c>
      <c r="AU24" s="27">
        <v>1</v>
      </c>
      <c r="AV24" s="27">
        <v>1</v>
      </c>
      <c r="AW24" s="27">
        <v>1</v>
      </c>
      <c r="AX24" s="27"/>
      <c r="AY24" s="27"/>
      <c r="AZ24" s="27">
        <v>2</v>
      </c>
      <c r="BA24" s="27">
        <v>5</v>
      </c>
      <c r="BB24" s="27">
        <v>5</v>
      </c>
      <c r="BC24" s="27">
        <v>1</v>
      </c>
      <c r="BD24" s="27">
        <v>2</v>
      </c>
      <c r="BE24" s="27">
        <v>2</v>
      </c>
      <c r="BF24" s="27">
        <v>5</v>
      </c>
      <c r="BG24" s="27">
        <v>2</v>
      </c>
      <c r="BH24" s="27">
        <v>5</v>
      </c>
      <c r="BI24" s="27">
        <v>2</v>
      </c>
      <c r="BJ24" s="27">
        <v>4</v>
      </c>
      <c r="BK24" s="27">
        <v>3</v>
      </c>
      <c r="BL24" s="27">
        <v>1</v>
      </c>
      <c r="BM24" s="27"/>
      <c r="BN24" s="27"/>
      <c r="BO24" s="27">
        <v>3</v>
      </c>
      <c r="BP24" s="27"/>
      <c r="BQ24" s="27">
        <v>3</v>
      </c>
      <c r="BR24" s="27">
        <v>2</v>
      </c>
      <c r="BS24" s="27">
        <v>1</v>
      </c>
      <c r="BT24" s="27">
        <v>2</v>
      </c>
      <c r="BU24" s="27">
        <v>1</v>
      </c>
      <c r="BV24" s="27">
        <v>2</v>
      </c>
      <c r="BW24" s="27">
        <v>1</v>
      </c>
      <c r="BX24" s="27">
        <v>5</v>
      </c>
      <c r="BY24" s="28">
        <v>4</v>
      </c>
    </row>
    <row r="25" spans="1:77" x14ac:dyDescent="0.3">
      <c r="B25" s="53"/>
      <c r="C25" s="54"/>
      <c r="D25" s="43" t="s">
        <v>306</v>
      </c>
      <c r="E25" s="38">
        <v>1</v>
      </c>
      <c r="F25" s="5"/>
      <c r="G25" s="5"/>
      <c r="H25" s="5"/>
      <c r="I25" s="5">
        <v>1</v>
      </c>
      <c r="J25" s="5">
        <v>2</v>
      </c>
      <c r="K25" s="5">
        <v>1</v>
      </c>
      <c r="L25" s="5"/>
      <c r="M25" s="5">
        <v>1</v>
      </c>
      <c r="N25" s="5">
        <v>1</v>
      </c>
      <c r="O25" s="5"/>
      <c r="P25" s="5"/>
      <c r="Q25" s="5"/>
      <c r="R25" s="5"/>
      <c r="S25" s="5">
        <v>1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>
        <v>1</v>
      </c>
      <c r="AN25" s="5"/>
      <c r="AO25" s="5"/>
      <c r="AP25" s="5"/>
      <c r="AQ25" s="5"/>
      <c r="AR25" s="5"/>
      <c r="AS25" s="5"/>
      <c r="AT25" s="5">
        <v>1</v>
      </c>
      <c r="AU25" s="5">
        <v>1</v>
      </c>
      <c r="AV25" s="5"/>
      <c r="AW25" s="5"/>
      <c r="AX25" s="5"/>
      <c r="AY25" s="5"/>
      <c r="AZ25" s="5">
        <v>1</v>
      </c>
      <c r="BA25" s="5">
        <v>3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/>
      <c r="BL25" s="5"/>
      <c r="BM25" s="5">
        <v>1</v>
      </c>
      <c r="BN25" s="5"/>
      <c r="BO25" s="5">
        <v>1</v>
      </c>
      <c r="BP25" s="5">
        <v>1</v>
      </c>
      <c r="BQ25" s="5"/>
      <c r="BR25" s="5"/>
      <c r="BS25" s="5"/>
      <c r="BT25" s="5"/>
      <c r="BU25" s="5"/>
      <c r="BV25" s="5">
        <v>1</v>
      </c>
      <c r="BW25" s="5"/>
      <c r="BX25" s="5">
        <v>1</v>
      </c>
      <c r="BY25" s="29">
        <v>1</v>
      </c>
    </row>
    <row r="26" spans="1:77" x14ac:dyDescent="0.3">
      <c r="B26" s="53"/>
      <c r="C26" s="54"/>
      <c r="D26" s="43" t="s">
        <v>311</v>
      </c>
      <c r="E26" s="38"/>
      <c r="F26" s="5"/>
      <c r="G26" s="5"/>
      <c r="H26" s="5"/>
      <c r="I26" s="5">
        <v>2</v>
      </c>
      <c r="J26" s="5">
        <v>3</v>
      </c>
      <c r="K26" s="5">
        <v>7</v>
      </c>
      <c r="L26" s="5">
        <v>2</v>
      </c>
      <c r="M26" s="5">
        <v>2</v>
      </c>
      <c r="N26" s="5"/>
      <c r="O26" s="5">
        <v>1</v>
      </c>
      <c r="P26" s="5"/>
      <c r="Q26" s="5"/>
      <c r="R26" s="5">
        <v>3</v>
      </c>
      <c r="S26" s="5"/>
      <c r="T26" s="5"/>
      <c r="U26" s="5"/>
      <c r="V26" s="5"/>
      <c r="W26" s="5"/>
      <c r="X26" s="5"/>
      <c r="Y26" s="5"/>
      <c r="Z26" s="5">
        <v>2</v>
      </c>
      <c r="AA26" s="5"/>
      <c r="AB26" s="5"/>
      <c r="AC26" s="5"/>
      <c r="AD26" s="5">
        <v>5</v>
      </c>
      <c r="AE26" s="5">
        <v>2</v>
      </c>
      <c r="AF26" s="5"/>
      <c r="AG26" s="5"/>
      <c r="AH26" s="5"/>
      <c r="AI26" s="5"/>
      <c r="AJ26" s="5">
        <v>2</v>
      </c>
      <c r="AK26" s="5"/>
      <c r="AL26" s="5">
        <v>1</v>
      </c>
      <c r="AM26" s="5"/>
      <c r="AN26" s="5"/>
      <c r="AO26" s="5"/>
      <c r="AP26" s="5">
        <v>2</v>
      </c>
      <c r="AQ26" s="5">
        <v>8</v>
      </c>
      <c r="AR26" s="5"/>
      <c r="AS26" s="5"/>
      <c r="AT26" s="5"/>
      <c r="AU26" s="5">
        <v>2</v>
      </c>
      <c r="AV26" s="5">
        <v>1</v>
      </c>
      <c r="AW26" s="5"/>
      <c r="AX26" s="5"/>
      <c r="AY26" s="5"/>
      <c r="AZ26" s="5">
        <v>2</v>
      </c>
      <c r="BA26" s="5">
        <v>4</v>
      </c>
      <c r="BB26" s="5"/>
      <c r="BC26" s="5"/>
      <c r="BD26" s="5"/>
      <c r="BE26" s="5"/>
      <c r="BF26" s="5">
        <v>3</v>
      </c>
      <c r="BG26" s="5"/>
      <c r="BH26" s="5"/>
      <c r="BI26" s="5">
        <v>1</v>
      </c>
      <c r="BJ26" s="5">
        <v>2</v>
      </c>
      <c r="BK26" s="5">
        <v>2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>
        <v>1</v>
      </c>
      <c r="BW26" s="5"/>
      <c r="BX26" s="5"/>
      <c r="BY26" s="29">
        <v>3</v>
      </c>
    </row>
    <row r="27" spans="1:77" x14ac:dyDescent="0.3">
      <c r="B27" s="53"/>
      <c r="C27" s="54"/>
      <c r="D27" s="43" t="s">
        <v>308</v>
      </c>
      <c r="E27" s="38">
        <v>4</v>
      </c>
      <c r="F27" s="5"/>
      <c r="G27" s="5"/>
      <c r="H27" s="5"/>
      <c r="I27" s="5">
        <v>4</v>
      </c>
      <c r="J27" s="5"/>
      <c r="K27" s="5"/>
      <c r="L27" s="5"/>
      <c r="M27" s="5"/>
      <c r="N27" s="5"/>
      <c r="O27" s="5"/>
      <c r="P27" s="5">
        <v>3</v>
      </c>
      <c r="Q27" s="5"/>
      <c r="R27" s="5"/>
      <c r="S27" s="5"/>
      <c r="T27" s="5"/>
      <c r="U27" s="5">
        <v>1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>
        <v>5</v>
      </c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>
        <v>3</v>
      </c>
      <c r="BY27" s="29"/>
    </row>
    <row r="28" spans="1:77" x14ac:dyDescent="0.3">
      <c r="B28" s="53"/>
      <c r="C28" s="54"/>
      <c r="D28" s="43" t="s">
        <v>309</v>
      </c>
      <c r="E28" s="38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>
        <v>1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29"/>
    </row>
    <row r="29" spans="1:77" ht="15" thickBot="1" x14ac:dyDescent="0.35">
      <c r="B29" s="55"/>
      <c r="C29" s="56"/>
      <c r="D29" s="44" t="s">
        <v>310</v>
      </c>
      <c r="E29" s="41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>
        <v>6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1"/>
    </row>
    <row r="30" spans="1:77" x14ac:dyDescent="0.3">
      <c r="D30" s="26"/>
      <c r="E30" s="26"/>
    </row>
    <row r="31" spans="1:77" x14ac:dyDescent="0.3">
      <c r="B31" s="7"/>
      <c r="C31" s="7"/>
    </row>
    <row r="32" spans="1:77" ht="15.6" x14ac:dyDescent="0.3">
      <c r="A32" s="8"/>
      <c r="B32" s="9"/>
      <c r="C32" s="9"/>
    </row>
  </sheetData>
  <mergeCells count="2">
    <mergeCell ref="B20:C23"/>
    <mergeCell ref="B24:C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NonSynMuts_RhesusCRCs</vt:lpstr>
    </vt:vector>
  </TitlesOfParts>
  <Company>WFBH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Deycmar</dc:creator>
  <cp:lastModifiedBy>Simon Deycmar</cp:lastModifiedBy>
  <dcterms:created xsi:type="dcterms:W3CDTF">2022-06-14T17:13:03Z</dcterms:created>
  <dcterms:modified xsi:type="dcterms:W3CDTF">2023-12-14T17:48:26Z</dcterms:modified>
</cp:coreProperties>
</file>