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ferrucci/Desktop/PATENTI E BREVETTI/patente PolyPs/patente ITA polyp nutraceutico/paper IJMS NUTRACEUTICS/communication biology/Submission JTM/sul sito 13_3_2024 JTM/revisions/"/>
    </mc:Choice>
  </mc:AlternateContent>
  <xr:revisionPtr revIDLastSave="0" documentId="13_ncr:1_{CB521F60-FE40-4740-9116-EC0D17BE17E6}" xr6:coauthVersionLast="47" xr6:coauthVersionMax="47" xr10:uidLastSave="{00000000-0000-0000-0000-000000000000}"/>
  <bookViews>
    <workbookView xWindow="8660" yWindow="760" windowWidth="30240" windowHeight="16420" activeTab="9" xr2:uid="{9F46DB27-BAE1-D846-B901-C6F2EBBCDB93}"/>
  </bookViews>
  <sheets>
    <sheet name="Figure 1H" sheetId="11" r:id="rId1"/>
    <sheet name="Figure 2C" sheetId="1" r:id="rId2"/>
    <sheet name="Figures 3A-C" sheetId="12" r:id="rId3"/>
    <sheet name="Figure 4B" sheetId="2" r:id="rId4"/>
    <sheet name="Figure 4E" sheetId="3" r:id="rId5"/>
    <sheet name="Figure 5B" sheetId="7" r:id="rId6"/>
    <sheet name="Figure 5D" sheetId="6" r:id="rId7"/>
    <sheet name="Figure 5E-G" sheetId="13" r:id="rId8"/>
    <sheet name="Figure S2C" sheetId="5" r:id="rId9"/>
    <sheet name="Figure S3B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3" l="1"/>
  <c r="E13" i="13"/>
  <c r="C13" i="13"/>
  <c r="E27" i="13"/>
  <c r="C26" i="13"/>
  <c r="B26" i="13"/>
  <c r="D25" i="13"/>
  <c r="D26" i="13" s="1"/>
  <c r="D24" i="13"/>
  <c r="D23" i="13"/>
  <c r="D22" i="13"/>
  <c r="D21" i="13"/>
  <c r="E14" i="13"/>
  <c r="B13" i="13"/>
  <c r="D12" i="13"/>
  <c r="D11" i="13"/>
  <c r="D10" i="13"/>
  <c r="D14" i="13" s="1"/>
  <c r="D9" i="13"/>
  <c r="D8" i="13"/>
  <c r="D13" i="13" s="1"/>
  <c r="G94" i="12"/>
  <c r="F94" i="12"/>
  <c r="E94" i="12"/>
  <c r="D94" i="12"/>
  <c r="H87" i="12"/>
  <c r="E87" i="12"/>
  <c r="E79" i="12"/>
  <c r="E73" i="12"/>
  <c r="E68" i="12"/>
  <c r="H62" i="12"/>
  <c r="D62" i="12"/>
  <c r="G62" i="12"/>
  <c r="F62" i="12"/>
  <c r="E62" i="12"/>
  <c r="D57" i="12"/>
  <c r="D51" i="12"/>
  <c r="D46" i="12"/>
  <c r="D41" i="12"/>
  <c r="H36" i="12"/>
  <c r="G36" i="12"/>
  <c r="F36" i="12"/>
  <c r="E36" i="12"/>
  <c r="D36" i="12"/>
  <c r="D30" i="12"/>
  <c r="D25" i="12"/>
  <c r="D5" i="12"/>
  <c r="G87" i="12"/>
  <c r="F87" i="12"/>
  <c r="D87" i="12"/>
  <c r="J79" i="12"/>
  <c r="I79" i="12"/>
  <c r="H79" i="12"/>
  <c r="G79" i="12"/>
  <c r="F79" i="12"/>
  <c r="D79" i="12"/>
  <c r="L73" i="12"/>
  <c r="K73" i="12"/>
  <c r="J73" i="12"/>
  <c r="I73" i="12"/>
  <c r="H73" i="12"/>
  <c r="G73" i="12"/>
  <c r="F73" i="12"/>
  <c r="D73" i="12"/>
  <c r="J68" i="12"/>
  <c r="I68" i="12"/>
  <c r="H68" i="12"/>
  <c r="G68" i="12"/>
  <c r="F68" i="12"/>
  <c r="D68" i="12"/>
  <c r="H57" i="12"/>
  <c r="G57" i="12"/>
  <c r="F57" i="12"/>
  <c r="E57" i="12"/>
  <c r="H51" i="12"/>
  <c r="G51" i="12"/>
  <c r="F51" i="12"/>
  <c r="E51" i="12"/>
  <c r="H46" i="12"/>
  <c r="G46" i="12"/>
  <c r="F46" i="12"/>
  <c r="E46" i="12"/>
  <c r="H41" i="12"/>
  <c r="G41" i="12"/>
  <c r="F41" i="12"/>
  <c r="E41" i="12"/>
  <c r="G30" i="12"/>
  <c r="F30" i="12"/>
  <c r="E30" i="12"/>
  <c r="H25" i="12"/>
  <c r="G25" i="12"/>
  <c r="F25" i="12"/>
  <c r="E25" i="12"/>
  <c r="H20" i="12"/>
  <c r="G20" i="12"/>
  <c r="F20" i="12"/>
  <c r="E20" i="12"/>
  <c r="D20" i="12"/>
  <c r="I15" i="12"/>
  <c r="H15" i="12"/>
  <c r="G15" i="12"/>
  <c r="F15" i="12"/>
  <c r="E15" i="12"/>
  <c r="D15" i="12"/>
  <c r="J10" i="12"/>
  <c r="I10" i="12"/>
  <c r="H10" i="12"/>
  <c r="G10" i="12"/>
  <c r="F10" i="12"/>
  <c r="E10" i="12"/>
  <c r="D10" i="12"/>
  <c r="F5" i="12"/>
  <c r="E5" i="12"/>
  <c r="E12" i="11"/>
  <c r="F17" i="11"/>
  <c r="E17" i="11"/>
  <c r="F16" i="11"/>
  <c r="E16" i="11"/>
  <c r="F15" i="11"/>
  <c r="E15" i="11"/>
  <c r="F14" i="11"/>
  <c r="E14" i="11"/>
  <c r="G14" i="11" s="1"/>
  <c r="F13" i="11"/>
  <c r="E13" i="11"/>
  <c r="F12" i="11"/>
  <c r="F4" i="11"/>
  <c r="F5" i="11"/>
  <c r="H5" i="11" s="1"/>
  <c r="F6" i="11"/>
  <c r="F7" i="11"/>
  <c r="F8" i="11"/>
  <c r="F3" i="11"/>
  <c r="E3" i="11"/>
  <c r="G3" i="11" s="1"/>
  <c r="E8" i="11"/>
  <c r="E7" i="11"/>
  <c r="E6" i="11"/>
  <c r="E5" i="11"/>
  <c r="E4" i="11"/>
  <c r="D27" i="13" l="1"/>
  <c r="G8" i="11"/>
  <c r="G17" i="11"/>
  <c r="G13" i="11"/>
  <c r="H16" i="11"/>
  <c r="H15" i="11"/>
  <c r="H7" i="11"/>
  <c r="J7" i="11" s="1"/>
  <c r="G16" i="11"/>
  <c r="H17" i="11"/>
  <c r="G5" i="11"/>
  <c r="I5" i="11" s="1"/>
  <c r="G15" i="11"/>
  <c r="G12" i="11"/>
  <c r="I3" i="11" s="1"/>
  <c r="G6" i="11"/>
  <c r="H3" i="11"/>
  <c r="H13" i="11"/>
  <c r="H8" i="11"/>
  <c r="G4" i="11"/>
  <c r="G7" i="11"/>
  <c r="H4" i="11"/>
  <c r="H12" i="11"/>
  <c r="H14" i="11"/>
  <c r="J5" i="11" s="1"/>
  <c r="H6" i="11"/>
  <c r="J6" i="11" s="1"/>
  <c r="I7" i="11" l="1"/>
  <c r="I8" i="11"/>
  <c r="I4" i="11"/>
  <c r="J8" i="11"/>
  <c r="J3" i="11"/>
  <c r="I6" i="11"/>
  <c r="J4" i="11"/>
  <c r="E21" i="7"/>
  <c r="D21" i="7"/>
  <c r="C21" i="7"/>
  <c r="B21" i="7"/>
  <c r="E12" i="6" l="1"/>
  <c r="D12" i="6"/>
  <c r="C12" i="6"/>
  <c r="B12" i="6"/>
  <c r="G12" i="8"/>
  <c r="F12" i="8"/>
  <c r="E12" i="8"/>
  <c r="D12" i="8"/>
  <c r="C12" i="8"/>
  <c r="B12" i="8"/>
  <c r="E15" i="2"/>
  <c r="E17" i="2"/>
  <c r="B16" i="2"/>
  <c r="G17" i="2"/>
  <c r="F17" i="2"/>
  <c r="D17" i="2"/>
  <c r="C17" i="2"/>
  <c r="B17" i="2"/>
  <c r="G16" i="2"/>
  <c r="F16" i="2"/>
  <c r="E16" i="2"/>
  <c r="D16" i="2"/>
  <c r="C16" i="2"/>
  <c r="G15" i="2"/>
  <c r="F15" i="2"/>
  <c r="D15" i="2"/>
  <c r="C15" i="2"/>
  <c r="B15" i="2"/>
  <c r="X15" i="3" l="1"/>
  <c r="W15" i="3"/>
  <c r="V15" i="3"/>
  <c r="U15" i="3"/>
  <c r="T15" i="3"/>
  <c r="S15" i="3"/>
  <c r="R15" i="3"/>
  <c r="Q15" i="3"/>
  <c r="P15" i="3"/>
  <c r="O15" i="3"/>
  <c r="N15" i="3"/>
  <c r="L15" i="3"/>
  <c r="K15" i="3"/>
  <c r="J15" i="3"/>
  <c r="I15" i="3"/>
  <c r="H15" i="3"/>
  <c r="G15" i="3"/>
  <c r="F15" i="3"/>
  <c r="E15" i="3"/>
  <c r="D15" i="3"/>
  <c r="C15" i="3"/>
  <c r="B15" i="3"/>
  <c r="E9" i="5" l="1"/>
  <c r="D9" i="5"/>
  <c r="C9" i="5"/>
  <c r="B9" i="5"/>
</calcChain>
</file>

<file path=xl/sharedStrings.xml><?xml version="1.0" encoding="utf-8"?>
<sst xmlns="http://schemas.openxmlformats.org/spreadsheetml/2006/main" count="415" uniqueCount="97">
  <si>
    <r>
      <t>2^-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Times New Roman"/>
        <family val="1"/>
      </rPr>
      <t>Ct</t>
    </r>
  </si>
  <si>
    <r>
      <t>2^-</t>
    </r>
    <r>
      <rPr>
        <b/>
        <sz val="12"/>
        <color theme="1"/>
        <rFont val="Symbol"/>
        <charset val="2"/>
      </rPr>
      <t>DD</t>
    </r>
    <r>
      <rPr>
        <b/>
        <sz val="12"/>
        <color theme="1"/>
        <rFont val="Times New Roman"/>
        <family val="1"/>
      </rPr>
      <t>Ct</t>
    </r>
  </si>
  <si>
    <r>
      <t>IFN</t>
    </r>
    <r>
      <rPr>
        <b/>
        <sz val="12"/>
        <color theme="1"/>
        <rFont val="Symbol"/>
        <charset val="2"/>
      </rPr>
      <t>g</t>
    </r>
  </si>
  <si>
    <r>
      <t>TNF</t>
    </r>
    <r>
      <rPr>
        <b/>
        <sz val="12"/>
        <color theme="1"/>
        <rFont val="Symbol"/>
        <charset val="2"/>
      </rPr>
      <t>a</t>
    </r>
  </si>
  <si>
    <t>Caco 2 Vehicle</t>
  </si>
  <si>
    <t>Caco 2 Solution 3</t>
  </si>
  <si>
    <t>Sample</t>
  </si>
  <si>
    <t>IL-10</t>
  </si>
  <si>
    <t>HEK-293T Vehicle</t>
  </si>
  <si>
    <t>HEK-293T Solution 3</t>
  </si>
  <si>
    <t>CXCL1</t>
  </si>
  <si>
    <t>C3</t>
  </si>
  <si>
    <t>CXCL10</t>
  </si>
  <si>
    <t>CXCL12</t>
  </si>
  <si>
    <t>SARS-CoV-2-Infected Caco2 Vehicle</t>
  </si>
  <si>
    <t>SARS-CoV-2-Infected Caco2 Solution 3</t>
  </si>
  <si>
    <t>IL-12</t>
  </si>
  <si>
    <t>TNFSF10</t>
  </si>
  <si>
    <t>IL-6</t>
  </si>
  <si>
    <r>
      <t>IL-1</t>
    </r>
    <r>
      <rPr>
        <b/>
        <sz val="12"/>
        <color theme="1"/>
        <rFont val="Symbol"/>
        <charset val="2"/>
      </rPr>
      <t>b</t>
    </r>
  </si>
  <si>
    <t>Samples</t>
  </si>
  <si>
    <r>
      <t>2^-</t>
    </r>
    <r>
      <rPr>
        <b/>
        <sz val="12"/>
        <rFont val="Symbol"/>
        <charset val="2"/>
      </rPr>
      <t>D</t>
    </r>
    <r>
      <rPr>
        <b/>
        <sz val="12"/>
        <rFont val="Times New Roman"/>
        <family val="1"/>
      </rPr>
      <t>Ct</t>
    </r>
  </si>
  <si>
    <r>
      <t>2^-</t>
    </r>
    <r>
      <rPr>
        <b/>
        <sz val="12"/>
        <rFont val="Symbol"/>
        <charset val="2"/>
      </rPr>
      <t>DD</t>
    </r>
    <r>
      <rPr>
        <b/>
        <sz val="12"/>
        <rFont val="Times New Roman"/>
        <family val="1"/>
      </rPr>
      <t>Ct</t>
    </r>
  </si>
  <si>
    <t>sgN</t>
  </si>
  <si>
    <t>E</t>
  </si>
  <si>
    <t>ORF1AB</t>
  </si>
  <si>
    <t>Uninfected Caco 2</t>
  </si>
  <si>
    <t>N.A.</t>
  </si>
  <si>
    <t>SARS-CoV-2-infected Caco 2 Vehicle</t>
  </si>
  <si>
    <t>SARS-CoV-2-infected Caco 2 Solution 3</t>
  </si>
  <si>
    <t>SARS-CoV-2-infected Caco 2 Solution 3 without polyPs</t>
  </si>
  <si>
    <t>N.A., not amplified (i.e., Ct&gt;40)</t>
  </si>
  <si>
    <t>Uninfected HEK293T-ACE2</t>
  </si>
  <si>
    <t>SARS-CoV-2-infected HEK293T-ACE2 Vehicle</t>
  </si>
  <si>
    <t>SARS-CoV-2-infected HEK293T-ACE2 Solution 3</t>
  </si>
  <si>
    <t xml:space="preserve">SARS-CoV-2-infected HEK293T-ACE2 Solution 3 </t>
  </si>
  <si>
    <t>RSV-L</t>
  </si>
  <si>
    <t>RSV-M</t>
  </si>
  <si>
    <t>Uninfected Vero E6 cells</t>
  </si>
  <si>
    <t>RSV-A2-infected Vero E6 cells Vehicle</t>
  </si>
  <si>
    <t>RSV-A2-infected Vero E6 cells Solution 3</t>
  </si>
  <si>
    <t>FLU-HA</t>
  </si>
  <si>
    <t>FLU-M</t>
  </si>
  <si>
    <t>Uninfected MDCK</t>
  </si>
  <si>
    <t>FLU-A-infected MDCK Vehicle</t>
  </si>
  <si>
    <t>FLU-A-infected MDCK Solution 3</t>
  </si>
  <si>
    <r>
      <t xml:space="preserve">P Value Solution 3 </t>
    </r>
    <r>
      <rPr>
        <b/>
        <i/>
        <sz val="12"/>
        <color theme="1"/>
        <rFont val="Times New Roman"/>
        <family val="1"/>
      </rPr>
      <t>vs</t>
    </r>
    <r>
      <rPr>
        <b/>
        <sz val="12"/>
        <color theme="1"/>
        <rFont val="Times New Roman"/>
        <family val="1"/>
      </rPr>
      <t xml:space="preserve"> Vehicle</t>
    </r>
  </si>
  <si>
    <r>
      <t xml:space="preserve">P Value Solution 3 without polyPs </t>
    </r>
    <r>
      <rPr>
        <b/>
        <i/>
        <sz val="12"/>
        <color theme="1"/>
        <rFont val="Times New Roman"/>
        <family val="1"/>
      </rPr>
      <t>vs</t>
    </r>
    <r>
      <rPr>
        <b/>
        <sz val="12"/>
        <color theme="1"/>
        <rFont val="Times New Roman"/>
        <family val="1"/>
      </rPr>
      <t xml:space="preserve"> Vehicle</t>
    </r>
  </si>
  <si>
    <r>
      <t xml:space="preserve">P Value Solution 3 without polyPs </t>
    </r>
    <r>
      <rPr>
        <b/>
        <i/>
        <sz val="12"/>
        <color theme="1"/>
        <rFont val="Times New Roman"/>
        <family val="1"/>
      </rPr>
      <t>vs</t>
    </r>
    <r>
      <rPr>
        <b/>
        <sz val="12"/>
        <color theme="1"/>
        <rFont val="Times New Roman"/>
        <family val="1"/>
      </rPr>
      <t xml:space="preserve"> Solution 3</t>
    </r>
  </si>
  <si>
    <r>
      <t xml:space="preserve"> 2^-</t>
    </r>
    <r>
      <rPr>
        <b/>
        <sz val="12"/>
        <rFont val="Symbol"/>
        <charset val="2"/>
      </rPr>
      <t>D</t>
    </r>
    <r>
      <rPr>
        <b/>
        <sz val="12"/>
        <rFont val="Times New Roman"/>
        <family val="1"/>
      </rPr>
      <t>Ct</t>
    </r>
  </si>
  <si>
    <r>
      <t xml:space="preserve"> 2^-</t>
    </r>
    <r>
      <rPr>
        <b/>
        <sz val="12"/>
        <rFont val="Symbol"/>
        <charset val="2"/>
      </rPr>
      <t>DD</t>
    </r>
    <r>
      <rPr>
        <b/>
        <sz val="12"/>
        <rFont val="Times New Roman"/>
        <family val="1"/>
      </rPr>
      <t>Ct</t>
    </r>
  </si>
  <si>
    <t>Vehicle</t>
  </si>
  <si>
    <t>Solution 3</t>
  </si>
  <si>
    <t>Propolis</t>
  </si>
  <si>
    <t>PolyPs</t>
  </si>
  <si>
    <t>Phosho(Ser311)P65</t>
  </si>
  <si>
    <t>P65</t>
  </si>
  <si>
    <t>Replicate 1</t>
  </si>
  <si>
    <t>Replicate 2</t>
  </si>
  <si>
    <t>Thymus</t>
  </si>
  <si>
    <t>Fold on Vehicle</t>
  </si>
  <si>
    <t>Average Replicate 1 and 2</t>
  </si>
  <si>
    <r>
      <rPr>
        <b/>
        <sz val="12"/>
        <color theme="1"/>
        <rFont val="Symbol"/>
        <charset val="2"/>
      </rPr>
      <t>b</t>
    </r>
    <r>
      <rPr>
        <b/>
        <sz val="12"/>
        <color theme="1"/>
        <rFont val="Times New Roman"/>
        <family val="1"/>
      </rPr>
      <t>-Actin</t>
    </r>
  </si>
  <si>
    <r>
      <t xml:space="preserve">Phosho(Ser311)P65/ </t>
    </r>
    <r>
      <rPr>
        <b/>
        <sz val="12"/>
        <color theme="1"/>
        <rFont val="Symbol"/>
        <charset val="2"/>
      </rPr>
      <t>b</t>
    </r>
    <r>
      <rPr>
        <b/>
        <sz val="12"/>
        <color theme="1"/>
        <rFont val="Times New Roman"/>
        <family val="1"/>
      </rPr>
      <t>-Actin</t>
    </r>
  </si>
  <si>
    <r>
      <t xml:space="preserve">P65/ </t>
    </r>
    <r>
      <rPr>
        <b/>
        <sz val="12"/>
        <color theme="1"/>
        <rFont val="Symbol"/>
        <charset val="2"/>
      </rPr>
      <t>b</t>
    </r>
    <r>
      <rPr>
        <b/>
        <sz val="12"/>
        <color theme="1"/>
        <rFont val="Times New Roman"/>
        <family val="1"/>
      </rPr>
      <t>-Actin</t>
    </r>
  </si>
  <si>
    <t>CXCL8</t>
  </si>
  <si>
    <t>Solution-3 (x)</t>
  </si>
  <si>
    <t>B. subtilis</t>
  </si>
  <si>
    <t>OD</t>
  </si>
  <si>
    <t>p-Value</t>
  </si>
  <si>
    <t>E. hirae</t>
  </si>
  <si>
    <t>S. aureus ATCC6538</t>
  </si>
  <si>
    <t>S. warneri</t>
  </si>
  <si>
    <t>S. mitis</t>
  </si>
  <si>
    <t>S.mutans</t>
  </si>
  <si>
    <t>S. pneumoniae</t>
  </si>
  <si>
    <t>S. pyogenes</t>
  </si>
  <si>
    <t>S. salivarius</t>
  </si>
  <si>
    <t>R. mucilaginosa</t>
  </si>
  <si>
    <t>R.dentocariosa</t>
  </si>
  <si>
    <t>M. luteus</t>
  </si>
  <si>
    <t>A . lwoffi</t>
  </si>
  <si>
    <t>E. coli ATCC13762</t>
  </si>
  <si>
    <t>N. flavescens</t>
  </si>
  <si>
    <t>P.aeruginosa ATCC 27853</t>
  </si>
  <si>
    <t xml:space="preserve"> -</t>
  </si>
  <si>
    <t>C. albicans</t>
  </si>
  <si>
    <t>Nuclei</t>
  </si>
  <si>
    <t>Syncytia number</t>
  </si>
  <si>
    <t>Syncytia percentage</t>
  </si>
  <si>
    <t>Nuclei number per syncitium</t>
  </si>
  <si>
    <t>Unifected Vero E6 cells</t>
  </si>
  <si>
    <t>Sum</t>
  </si>
  <si>
    <t>Average</t>
  </si>
  <si>
    <t>RSV-A-infected- Vero E6 cells - Vehicle</t>
  </si>
  <si>
    <t>RSV-A-infected- Vero E6 cells - Solution-3</t>
  </si>
  <si>
    <r>
      <rPr>
        <b/>
        <i/>
        <sz val="12"/>
        <color theme="1"/>
        <rFont val="Times New Roman"/>
        <family val="1"/>
      </rPr>
      <t>Verbascum thapsus</t>
    </r>
    <r>
      <rPr>
        <b/>
        <sz val="12"/>
        <color theme="1"/>
        <rFont val="Times New Roman"/>
        <family val="1"/>
      </rPr>
      <t xml:space="preserve">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</si>
</sst>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00"/>
    <numFmt numFmtId="165" formatCode="0.0000"/>
    <numFmt numFmtId="166" formatCode="0.00000000_ ;\-0.00000000\ "/>
    <numFmt numFmtId="167" formatCode="0.00_ ;\-0.00\ "/>
    <numFmt numFmtId="168" formatCode="#,##0.000"/>
    <numFmt numFmtId="169" formatCode="0.000000"/>
    <numFmt numFmtId="170" formatCode="0.0E+00"/>
    <numFmt numFmtId="171" formatCode="0E+00"/>
    <numFmt numFmtId="172" formatCode="0.0"/>
  </numFmts>
  <fonts count="1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Symbol"/>
      <charset val="2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Symbol"/>
      <charset val="2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/>
    <xf numFmtId="0" fontId="4" fillId="0" borderId="3" xfId="0" applyFont="1" applyBorder="1"/>
    <xf numFmtId="0" fontId="4" fillId="0" borderId="2" xfId="0" applyFont="1" applyBorder="1"/>
    <xf numFmtId="0" fontId="2" fillId="0" borderId="4" xfId="0" applyFont="1" applyBorder="1"/>
    <xf numFmtId="0" fontId="4" fillId="0" borderId="5" xfId="0" applyFont="1" applyBorder="1"/>
    <xf numFmtId="0" fontId="4" fillId="0" borderId="4" xfId="0" applyFont="1" applyBorder="1"/>
    <xf numFmtId="0" fontId="2" fillId="0" borderId="3" xfId="0" applyFont="1" applyBorder="1"/>
    <xf numFmtId="0" fontId="5" fillId="0" borderId="0" xfId="0" applyFont="1"/>
    <xf numFmtId="0" fontId="6" fillId="0" borderId="0" xfId="0" applyFont="1"/>
    <xf numFmtId="0" fontId="1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4" fillId="0" borderId="9" xfId="0" applyFont="1" applyBorder="1"/>
    <xf numFmtId="49" fontId="7" fillId="0" borderId="0" xfId="0" applyNumberFormat="1" applyFont="1" applyAlignment="1" applyProtection="1">
      <alignment vertical="top"/>
      <protection locked="0"/>
    </xf>
    <xf numFmtId="49" fontId="8" fillId="0" borderId="0" xfId="0" applyNumberFormat="1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64" fontId="4" fillId="0" borderId="0" xfId="0" applyNumberFormat="1" applyFont="1" applyAlignment="1" applyProtection="1">
      <alignment horizontal="left" vertical="top"/>
      <protection locked="0"/>
    </xf>
    <xf numFmtId="164" fontId="7" fillId="0" borderId="0" xfId="0" applyNumberFormat="1" applyFont="1" applyAlignment="1" applyProtection="1">
      <alignment horizontal="left" vertical="top"/>
      <protection locked="0"/>
    </xf>
    <xf numFmtId="165" fontId="7" fillId="0" borderId="0" xfId="0" applyNumberFormat="1" applyFont="1" applyAlignment="1" applyProtection="1">
      <alignment horizontal="left" vertical="top"/>
      <protection locked="0"/>
    </xf>
    <xf numFmtId="166" fontId="7" fillId="0" borderId="0" xfId="0" applyNumberFormat="1" applyFont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left" vertical="top"/>
      <protection locked="0"/>
    </xf>
    <xf numFmtId="167" fontId="7" fillId="0" borderId="0" xfId="0" applyNumberFormat="1" applyFont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8" fontId="4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1" fillId="0" borderId="0" xfId="0" applyFont="1"/>
    <xf numFmtId="3" fontId="4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9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0" fontId="13" fillId="0" borderId="0" xfId="0" applyFont="1"/>
    <xf numFmtId="170" fontId="14" fillId="0" borderId="0" xfId="0" applyNumberFormat="1" applyFont="1"/>
    <xf numFmtId="171" fontId="14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5" fillId="0" borderId="0" xfId="0" applyFont="1"/>
    <xf numFmtId="172" fontId="4" fillId="0" borderId="0" xfId="0" applyNumberFormat="1" applyFont="1"/>
    <xf numFmtId="172" fontId="15" fillId="0" borderId="0" xfId="0" applyNumberFormat="1" applyFont="1"/>
    <xf numFmtId="172" fontId="15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49" fontId="8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7262-3616-0B4E-94EF-DFD1698533A3}">
  <dimension ref="A1:K24"/>
  <sheetViews>
    <sheetView workbookViewId="0">
      <selection activeCell="A16" sqref="A16"/>
    </sheetView>
  </sheetViews>
  <sheetFormatPr baseColWidth="10" defaultRowHeight="16" x14ac:dyDescent="0.2"/>
  <cols>
    <col min="1" max="1" width="21" bestFit="1" customWidth="1"/>
    <col min="2" max="2" width="18" bestFit="1" customWidth="1"/>
    <col min="3" max="3" width="13.83203125" bestFit="1" customWidth="1"/>
    <col min="5" max="5" width="25.6640625" bestFit="1" customWidth="1"/>
    <col min="6" max="6" width="14.83203125" bestFit="1" customWidth="1"/>
    <col min="7" max="7" width="24.83203125" bestFit="1" customWidth="1"/>
    <col min="9" max="9" width="18" bestFit="1" customWidth="1"/>
    <col min="10" max="10" width="13.83203125" bestFit="1" customWidth="1"/>
  </cols>
  <sheetData>
    <row r="1" spans="1:11" x14ac:dyDescent="0.2">
      <c r="A1" s="37"/>
      <c r="B1" s="36"/>
      <c r="C1" s="36"/>
      <c r="D1" s="36"/>
      <c r="E1" s="36"/>
      <c r="F1" s="36"/>
      <c r="G1" s="54" t="s">
        <v>60</v>
      </c>
      <c r="H1" s="54"/>
      <c r="I1" s="54" t="s">
        <v>61</v>
      </c>
      <c r="J1" s="54"/>
      <c r="K1" s="1"/>
    </row>
    <row r="2" spans="1:11" x14ac:dyDescent="0.2">
      <c r="A2" s="36" t="s">
        <v>57</v>
      </c>
      <c r="B2" s="36" t="s">
        <v>55</v>
      </c>
      <c r="C2" s="36" t="s">
        <v>56</v>
      </c>
      <c r="D2" s="39" t="s">
        <v>62</v>
      </c>
      <c r="E2" s="36" t="s">
        <v>63</v>
      </c>
      <c r="F2" s="36" t="s">
        <v>64</v>
      </c>
      <c r="G2" s="36" t="s">
        <v>55</v>
      </c>
      <c r="H2" s="36" t="s">
        <v>56</v>
      </c>
      <c r="I2" s="36" t="s">
        <v>55</v>
      </c>
      <c r="J2" s="36" t="s">
        <v>56</v>
      </c>
      <c r="K2" s="1"/>
    </row>
    <row r="3" spans="1:11" x14ac:dyDescent="0.2">
      <c r="A3" s="36" t="s">
        <v>51</v>
      </c>
      <c r="B3" s="38">
        <v>22959317</v>
      </c>
      <c r="C3" s="38">
        <v>18664075</v>
      </c>
      <c r="D3" s="38">
        <v>14582518</v>
      </c>
      <c r="E3" s="31">
        <f t="shared" ref="E3:E8" si="0">B3/D3</f>
        <v>1.5744411904720432</v>
      </c>
      <c r="F3" s="31">
        <f>C3/D3</f>
        <v>1.2798938427506141</v>
      </c>
      <c r="G3" s="31">
        <f>E3/E3</f>
        <v>1</v>
      </c>
      <c r="H3" s="31">
        <f>F3/F3</f>
        <v>1</v>
      </c>
      <c r="I3" s="40">
        <f t="shared" ref="I3:J8" si="1">(G3+G12)/2</f>
        <v>1</v>
      </c>
      <c r="J3" s="31">
        <f t="shared" si="1"/>
        <v>1</v>
      </c>
      <c r="K3" s="1"/>
    </row>
    <row r="4" spans="1:11" x14ac:dyDescent="0.2">
      <c r="A4" s="36" t="s">
        <v>52</v>
      </c>
      <c r="B4" s="38">
        <v>10004569</v>
      </c>
      <c r="C4" s="38">
        <v>14604761</v>
      </c>
      <c r="D4" s="38">
        <v>10081983</v>
      </c>
      <c r="E4" s="31">
        <f t="shared" si="0"/>
        <v>0.9923215502347108</v>
      </c>
      <c r="F4" s="31">
        <f t="shared" ref="F4:F8" si="2">C4/D4</f>
        <v>1.4486000422734298</v>
      </c>
      <c r="G4" s="31">
        <f>E4/E3</f>
        <v>0.63026904798978012</v>
      </c>
      <c r="H4" s="31">
        <f>F4/F3</f>
        <v>1.1318126503056301</v>
      </c>
      <c r="I4" s="40">
        <f t="shared" si="1"/>
        <v>0.37761711224048278</v>
      </c>
      <c r="J4" s="31">
        <f t="shared" si="1"/>
        <v>1.8849395882031246</v>
      </c>
      <c r="K4" s="1"/>
    </row>
    <row r="5" spans="1:11" x14ac:dyDescent="0.2">
      <c r="A5" s="36" t="s">
        <v>53</v>
      </c>
      <c r="B5" s="38">
        <v>16444004</v>
      </c>
      <c r="C5" s="38">
        <v>26469175</v>
      </c>
      <c r="D5" s="38">
        <v>12431154</v>
      </c>
      <c r="E5" s="31">
        <f t="shared" si="0"/>
        <v>1.3228059116635511</v>
      </c>
      <c r="F5" s="31">
        <f t="shared" si="2"/>
        <v>2.1292612898207199</v>
      </c>
      <c r="G5" s="31">
        <f>E5/E3</f>
        <v>0.84017486309981015</v>
      </c>
      <c r="H5" s="31">
        <f>F5/F3</f>
        <v>1.663623355859525</v>
      </c>
      <c r="I5" s="40">
        <f t="shared" si="1"/>
        <v>0.77493711062928861</v>
      </c>
      <c r="J5" s="31">
        <f t="shared" si="1"/>
        <v>2.3560870899791593</v>
      </c>
      <c r="K5" s="1"/>
    </row>
    <row r="6" spans="1:11" x14ac:dyDescent="0.2">
      <c r="A6" s="36" t="s">
        <v>54</v>
      </c>
      <c r="B6" s="38">
        <v>14850539</v>
      </c>
      <c r="C6" s="38">
        <v>20695125</v>
      </c>
      <c r="D6" s="38">
        <v>14198861</v>
      </c>
      <c r="E6" s="31">
        <f t="shared" si="0"/>
        <v>1.0458964983177172</v>
      </c>
      <c r="F6" s="31">
        <f t="shared" si="2"/>
        <v>1.4575200785471454</v>
      </c>
      <c r="G6" s="31">
        <f>E6/E3</f>
        <v>0.66429696113586834</v>
      </c>
      <c r="H6" s="31">
        <f>F6/F3</f>
        <v>1.1387820066504855</v>
      </c>
      <c r="I6" s="40">
        <f t="shared" si="1"/>
        <v>0.41101749262224807</v>
      </c>
      <c r="J6" s="31">
        <f t="shared" si="1"/>
        <v>2.9201875569422424</v>
      </c>
      <c r="K6" s="1"/>
    </row>
    <row r="7" spans="1:11" x14ac:dyDescent="0.2">
      <c r="A7" s="36" t="s">
        <v>96</v>
      </c>
      <c r="B7" s="38">
        <v>16261125</v>
      </c>
      <c r="C7" s="38">
        <v>22024489</v>
      </c>
      <c r="D7" s="38">
        <v>10975033</v>
      </c>
      <c r="E7" s="31">
        <f t="shared" si="0"/>
        <v>1.4816470255715859</v>
      </c>
      <c r="F7" s="31">
        <f t="shared" si="2"/>
        <v>2.006781118562468</v>
      </c>
      <c r="G7" s="31">
        <f>E7/E3</f>
        <v>0.94106215877606958</v>
      </c>
      <c r="H7" s="31">
        <f>F7/F3</f>
        <v>1.5679277855182925</v>
      </c>
      <c r="I7" s="40">
        <f t="shared" si="1"/>
        <v>0.70709544434501659</v>
      </c>
      <c r="J7" s="31">
        <f t="shared" si="1"/>
        <v>2.2465051847827793</v>
      </c>
      <c r="K7" s="1"/>
    </row>
    <row r="8" spans="1:11" x14ac:dyDescent="0.2">
      <c r="A8" s="36" t="s">
        <v>59</v>
      </c>
      <c r="B8" s="38">
        <v>24249246</v>
      </c>
      <c r="C8" s="38">
        <v>22876489</v>
      </c>
      <c r="D8" s="38">
        <v>11933125</v>
      </c>
      <c r="E8" s="31">
        <f t="shared" si="0"/>
        <v>2.0320951971926884</v>
      </c>
      <c r="F8" s="31">
        <f t="shared" si="2"/>
        <v>1.9170576860629549</v>
      </c>
      <c r="G8" s="31">
        <f>E8/E3</f>
        <v>1.2906771046706629</v>
      </c>
      <c r="H8" s="31">
        <f>F8/F3</f>
        <v>1.4978255399236977</v>
      </c>
      <c r="I8" s="40">
        <f t="shared" si="1"/>
        <v>0.82695520194739369</v>
      </c>
      <c r="J8" s="31">
        <f t="shared" si="1"/>
        <v>2.1349530137917996</v>
      </c>
      <c r="K8" s="1"/>
    </row>
    <row r="9" spans="1:1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1"/>
    </row>
    <row r="10" spans="1:11" x14ac:dyDescent="0.2">
      <c r="A10" s="37"/>
      <c r="B10" s="36"/>
      <c r="C10" s="36"/>
      <c r="D10" s="36"/>
      <c r="E10" s="36"/>
      <c r="F10" s="36"/>
      <c r="G10" s="54" t="s">
        <v>60</v>
      </c>
      <c r="H10" s="54"/>
      <c r="I10" s="31"/>
      <c r="J10" s="31"/>
      <c r="K10" s="1"/>
    </row>
    <row r="11" spans="1:11" x14ac:dyDescent="0.2">
      <c r="A11" s="36" t="s">
        <v>58</v>
      </c>
      <c r="B11" s="36" t="s">
        <v>55</v>
      </c>
      <c r="C11" s="36" t="s">
        <v>56</v>
      </c>
      <c r="D11" s="39" t="s">
        <v>62</v>
      </c>
      <c r="E11" s="36" t="s">
        <v>63</v>
      </c>
      <c r="F11" s="36" t="s">
        <v>64</v>
      </c>
      <c r="G11" s="36" t="s">
        <v>55</v>
      </c>
      <c r="H11" s="36" t="s">
        <v>56</v>
      </c>
      <c r="I11" s="31"/>
      <c r="J11" s="31"/>
      <c r="K11" s="1"/>
    </row>
    <row r="12" spans="1:11" x14ac:dyDescent="0.2">
      <c r="A12" s="36" t="s">
        <v>51</v>
      </c>
      <c r="B12" s="38">
        <v>13322497</v>
      </c>
      <c r="C12" s="38">
        <v>2578690</v>
      </c>
      <c r="D12" s="38">
        <v>15777790</v>
      </c>
      <c r="E12" s="31">
        <f t="shared" ref="E12:E17" si="3">B12/D12</f>
        <v>0.84438295857658141</v>
      </c>
      <c r="F12" s="31">
        <f>C12/D12</f>
        <v>0.16343797198466958</v>
      </c>
      <c r="G12" s="31">
        <f>E12/E12</f>
        <v>1</v>
      </c>
      <c r="H12" s="31">
        <f>F12/F12</f>
        <v>1</v>
      </c>
      <c r="I12" s="31"/>
      <c r="J12" s="31"/>
      <c r="K12" s="1"/>
    </row>
    <row r="13" spans="1:11" x14ac:dyDescent="0.2">
      <c r="A13" s="36" t="s">
        <v>52</v>
      </c>
      <c r="B13" s="38">
        <v>2547991</v>
      </c>
      <c r="C13" s="38">
        <v>10411376</v>
      </c>
      <c r="D13" s="38">
        <v>24147347</v>
      </c>
      <c r="E13" s="31">
        <f t="shared" si="3"/>
        <v>0.10551846544467183</v>
      </c>
      <c r="F13" s="31">
        <f t="shared" ref="F13:F17" si="4">C13/D13</f>
        <v>0.43116024298652766</v>
      </c>
      <c r="G13" s="31">
        <f>E13/E12</f>
        <v>0.12496517649118545</v>
      </c>
      <c r="H13" s="31">
        <f>F13/F12</f>
        <v>2.6380665261006193</v>
      </c>
      <c r="I13" s="31"/>
      <c r="J13" s="31"/>
      <c r="K13" s="1"/>
    </row>
    <row r="14" spans="1:11" x14ac:dyDescent="0.2">
      <c r="A14" s="36" t="s">
        <v>53</v>
      </c>
      <c r="B14" s="38">
        <v>8557134</v>
      </c>
      <c r="C14" s="38">
        <v>7114770</v>
      </c>
      <c r="D14" s="38">
        <v>14279548</v>
      </c>
      <c r="E14" s="31">
        <f t="shared" si="3"/>
        <v>0.59925804374200076</v>
      </c>
      <c r="F14" s="31">
        <f t="shared" si="4"/>
        <v>0.49824896418289993</v>
      </c>
      <c r="G14" s="31">
        <f>E14/E12</f>
        <v>0.70969935815876717</v>
      </c>
      <c r="H14" s="31">
        <f>F14/F12</f>
        <v>3.0485508240987933</v>
      </c>
      <c r="I14" s="31"/>
      <c r="J14" s="31"/>
      <c r="K14" s="1"/>
    </row>
    <row r="15" spans="1:11" x14ac:dyDescent="0.2">
      <c r="A15" s="36" t="s">
        <v>54</v>
      </c>
      <c r="B15" s="38">
        <v>2455012</v>
      </c>
      <c r="C15" s="38">
        <v>14163669</v>
      </c>
      <c r="D15" s="38">
        <v>18432225</v>
      </c>
      <c r="E15" s="31">
        <f t="shared" si="3"/>
        <v>0.13319129947686728</v>
      </c>
      <c r="F15" s="31">
        <f t="shared" si="4"/>
        <v>0.76841884254342596</v>
      </c>
      <c r="G15" s="31">
        <f>E15/E12</f>
        <v>0.15773802410862781</v>
      </c>
      <c r="H15" s="31">
        <f>F15/F12</f>
        <v>4.7015931072339994</v>
      </c>
      <c r="I15" s="31"/>
      <c r="J15" s="31"/>
      <c r="K15" s="1"/>
    </row>
    <row r="16" spans="1:11" x14ac:dyDescent="0.2">
      <c r="A16" s="36" t="s">
        <v>96</v>
      </c>
      <c r="B16" s="38">
        <v>6646719</v>
      </c>
      <c r="C16" s="38">
        <v>7953891</v>
      </c>
      <c r="D16" s="38">
        <v>16637518</v>
      </c>
      <c r="E16" s="31">
        <f t="shared" si="3"/>
        <v>0.39950183675233292</v>
      </c>
      <c r="F16" s="31">
        <f t="shared" si="4"/>
        <v>0.47806956542436196</v>
      </c>
      <c r="G16" s="31">
        <f>E16/E12</f>
        <v>0.4731287299139636</v>
      </c>
      <c r="H16" s="31">
        <f>F16/F12</f>
        <v>2.9250825840472658</v>
      </c>
      <c r="I16" s="31"/>
      <c r="J16" s="31"/>
      <c r="K16" s="1"/>
    </row>
    <row r="17" spans="1:11" x14ac:dyDescent="0.2">
      <c r="A17" s="36" t="s">
        <v>59</v>
      </c>
      <c r="B17" s="38">
        <v>6185719</v>
      </c>
      <c r="C17" s="38">
        <v>9137426</v>
      </c>
      <c r="D17" s="38">
        <v>20168104</v>
      </c>
      <c r="E17" s="31">
        <f t="shared" si="3"/>
        <v>0.30670800785239899</v>
      </c>
      <c r="F17" s="31">
        <f t="shared" si="4"/>
        <v>0.45306321308140812</v>
      </c>
      <c r="G17" s="31">
        <f>E17/E12</f>
        <v>0.36323329922412456</v>
      </c>
      <c r="H17" s="31">
        <f>F17/F12</f>
        <v>2.7720804876599012</v>
      </c>
      <c r="I17" s="31"/>
      <c r="J17" s="3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3">
    <mergeCell ref="G1:H1"/>
    <mergeCell ref="I1:J1"/>
    <mergeCell ref="G10:H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E79E-E1E4-1C4B-A02C-1054822D5359}">
  <dimension ref="A1:G12"/>
  <sheetViews>
    <sheetView tabSelected="1" topLeftCell="A2" workbookViewId="0">
      <selection activeCell="L36" sqref="L36"/>
    </sheetView>
  </sheetViews>
  <sheetFormatPr baseColWidth="10" defaultRowHeight="16" x14ac:dyDescent="0.2"/>
  <cols>
    <col min="1" max="1" width="46" bestFit="1" customWidth="1"/>
  </cols>
  <sheetData>
    <row r="1" spans="1:7" x14ac:dyDescent="0.2">
      <c r="A1" s="21"/>
      <c r="B1" s="58" t="s">
        <v>49</v>
      </c>
      <c r="C1" s="58"/>
      <c r="D1" s="58"/>
      <c r="E1" s="58" t="s">
        <v>50</v>
      </c>
      <c r="F1" s="58"/>
      <c r="G1" s="58"/>
    </row>
    <row r="2" spans="1:7" x14ac:dyDescent="0.2">
      <c r="A2" s="22" t="s">
        <v>6</v>
      </c>
      <c r="B2" s="22" t="s">
        <v>23</v>
      </c>
      <c r="C2" s="22" t="s">
        <v>24</v>
      </c>
      <c r="D2" s="22" t="s">
        <v>25</v>
      </c>
      <c r="E2" s="22" t="s">
        <v>23</v>
      </c>
      <c r="F2" s="22" t="s">
        <v>24</v>
      </c>
      <c r="G2" s="22" t="s">
        <v>25</v>
      </c>
    </row>
    <row r="3" spans="1:7" x14ac:dyDescent="0.2">
      <c r="A3" s="23" t="s">
        <v>32</v>
      </c>
      <c r="B3" s="24" t="s">
        <v>27</v>
      </c>
      <c r="C3" s="24" t="s">
        <v>27</v>
      </c>
      <c r="D3" s="24" t="s">
        <v>27</v>
      </c>
      <c r="E3" s="24" t="s">
        <v>27</v>
      </c>
      <c r="F3" s="24" t="s">
        <v>27</v>
      </c>
      <c r="G3" s="24" t="s">
        <v>27</v>
      </c>
    </row>
    <row r="4" spans="1:7" x14ac:dyDescent="0.2">
      <c r="A4" s="23" t="s">
        <v>32</v>
      </c>
      <c r="B4" s="24" t="s">
        <v>27</v>
      </c>
      <c r="C4" s="24" t="s">
        <v>27</v>
      </c>
      <c r="D4" s="24" t="s">
        <v>27</v>
      </c>
      <c r="E4" s="24" t="s">
        <v>27</v>
      </c>
      <c r="F4" s="24" t="s">
        <v>27</v>
      </c>
      <c r="G4" s="24" t="s">
        <v>27</v>
      </c>
    </row>
    <row r="5" spans="1:7" x14ac:dyDescent="0.2">
      <c r="A5" s="23" t="s">
        <v>32</v>
      </c>
      <c r="B5" s="24" t="s">
        <v>27</v>
      </c>
      <c r="C5" s="24" t="s">
        <v>27</v>
      </c>
      <c r="D5" s="24" t="s">
        <v>27</v>
      </c>
      <c r="E5" s="24" t="s">
        <v>27</v>
      </c>
      <c r="F5" s="24" t="s">
        <v>27</v>
      </c>
      <c r="G5" s="24" t="s">
        <v>27</v>
      </c>
    </row>
    <row r="6" spans="1:7" x14ac:dyDescent="0.2">
      <c r="A6" s="23" t="s">
        <v>33</v>
      </c>
      <c r="B6" s="30">
        <v>1.7317316024816323</v>
      </c>
      <c r="C6" s="30">
        <v>0.65851908003100035</v>
      </c>
      <c r="D6" s="30">
        <v>0.79308684679459196</v>
      </c>
      <c r="E6" s="24">
        <v>1.2632496144448988</v>
      </c>
      <c r="F6" s="24">
        <v>0.98368930860598514</v>
      </c>
      <c r="G6" s="24">
        <v>0.97133805949085972</v>
      </c>
    </row>
    <row r="7" spans="1:7" x14ac:dyDescent="0.2">
      <c r="A7" s="23" t="s">
        <v>33</v>
      </c>
      <c r="B7" s="30">
        <v>1.3173897195165953</v>
      </c>
      <c r="C7" s="30">
        <v>0.71874735790529354</v>
      </c>
      <c r="D7" s="30">
        <v>0.87149534254531058</v>
      </c>
      <c r="E7" s="24">
        <v>0.96099883657962171</v>
      </c>
      <c r="F7" s="24">
        <v>1.0736577162304135</v>
      </c>
      <c r="G7" s="24">
        <v>1.0673693534379474</v>
      </c>
    </row>
    <row r="8" spans="1:7" x14ac:dyDescent="0.2">
      <c r="A8" s="23" t="s">
        <v>33</v>
      </c>
      <c r="B8" s="30">
        <v>1.0634426147244331</v>
      </c>
      <c r="C8" s="30">
        <v>0.6310477958461399</v>
      </c>
      <c r="D8" s="30">
        <v>0.78488482900271017</v>
      </c>
      <c r="E8" s="24">
        <v>0.77575154897547938</v>
      </c>
      <c r="F8" s="24">
        <v>0.94265297516360147</v>
      </c>
      <c r="G8" s="24">
        <v>0.96129258707119236</v>
      </c>
    </row>
    <row r="9" spans="1:7" x14ac:dyDescent="0.2">
      <c r="A9" s="23" t="s">
        <v>34</v>
      </c>
      <c r="B9" s="30">
        <v>6.4504090329686625E-2</v>
      </c>
      <c r="C9" s="30">
        <v>0.4708875776195825</v>
      </c>
      <c r="D9" s="30">
        <v>0.70697975356531151</v>
      </c>
      <c r="E9" s="24">
        <v>4.7053924015895435E-2</v>
      </c>
      <c r="F9" s="24">
        <v>0.70340722039207793</v>
      </c>
      <c r="G9" s="24">
        <v>0.86587786029102332</v>
      </c>
    </row>
    <row r="10" spans="1:7" x14ac:dyDescent="0.2">
      <c r="A10" s="23" t="s">
        <v>35</v>
      </c>
      <c r="B10" s="30">
        <v>2.3577561270295484E-2</v>
      </c>
      <c r="C10" s="30">
        <v>0.42882949775653628</v>
      </c>
      <c r="D10" s="30">
        <v>0.66643095689255727</v>
      </c>
      <c r="E10" s="24">
        <v>1.7199169398750786E-2</v>
      </c>
      <c r="F10" s="24">
        <v>0.64058127539466403</v>
      </c>
      <c r="G10" s="24">
        <v>0.81621546879633289</v>
      </c>
    </row>
    <row r="11" spans="1:7" x14ac:dyDescent="0.2">
      <c r="A11" s="23" t="s">
        <v>35</v>
      </c>
      <c r="B11" s="30">
        <v>2.0332226014831402E-2</v>
      </c>
      <c r="C11" s="30">
        <v>0.40483935825868261</v>
      </c>
      <c r="D11" s="30">
        <v>0.61559027716613401</v>
      </c>
      <c r="E11" s="24">
        <v>1.4831788388706002E-2</v>
      </c>
      <c r="F11" s="24">
        <v>0.60474504156087161</v>
      </c>
      <c r="G11" s="24">
        <v>0.75394802937497218</v>
      </c>
    </row>
    <row r="12" spans="1:7" x14ac:dyDescent="0.2">
      <c r="A12" s="2" t="s">
        <v>46</v>
      </c>
      <c r="B12" s="24">
        <f t="shared" ref="B12:G12" si="0">TTEST(B6:B8,B9:B11,2,2)</f>
        <v>2.3969317343776123E-3</v>
      </c>
      <c r="C12" s="24">
        <f t="shared" si="0"/>
        <v>1.9089861713748428E-3</v>
      </c>
      <c r="D12" s="24">
        <f t="shared" si="0"/>
        <v>1.5921879055500996E-2</v>
      </c>
      <c r="E12" s="24">
        <f t="shared" si="0"/>
        <v>2.3969317343776123E-3</v>
      </c>
      <c r="F12" s="24">
        <f t="shared" si="0"/>
        <v>1.9089861713748376E-3</v>
      </c>
      <c r="G12" s="24">
        <f t="shared" si="0"/>
        <v>1.5921879055500975E-2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D710-C843-564D-88E3-CFD75AD5EFEA}">
  <dimension ref="A1:H26"/>
  <sheetViews>
    <sheetView workbookViewId="0">
      <selection activeCell="E22" sqref="E22"/>
    </sheetView>
  </sheetViews>
  <sheetFormatPr baseColWidth="10" defaultRowHeight="16" x14ac:dyDescent="0.2"/>
  <cols>
    <col min="1" max="1" width="26.33203125" bestFit="1" customWidth="1"/>
  </cols>
  <sheetData>
    <row r="1" spans="1:7" x14ac:dyDescent="0.2">
      <c r="A1" s="1"/>
      <c r="B1" s="55" t="s">
        <v>0</v>
      </c>
      <c r="C1" s="55"/>
      <c r="D1" s="56"/>
      <c r="E1" s="55" t="s">
        <v>1</v>
      </c>
      <c r="F1" s="55"/>
      <c r="G1" s="55"/>
    </row>
    <row r="2" spans="1:7" x14ac:dyDescent="0.2">
      <c r="A2" s="5" t="s">
        <v>6</v>
      </c>
      <c r="B2" s="15" t="s">
        <v>7</v>
      </c>
      <c r="C2" s="16" t="s">
        <v>2</v>
      </c>
      <c r="D2" s="17" t="s">
        <v>3</v>
      </c>
      <c r="E2" s="16" t="s">
        <v>7</v>
      </c>
      <c r="F2" s="16" t="s">
        <v>2</v>
      </c>
      <c r="G2" s="16" t="s">
        <v>3</v>
      </c>
    </row>
    <row r="3" spans="1:7" x14ac:dyDescent="0.2">
      <c r="A3" s="18" t="s">
        <v>8</v>
      </c>
      <c r="B3" s="19">
        <v>1.73E-3</v>
      </c>
      <c r="C3" s="19">
        <v>4.3314999999999999E-6</v>
      </c>
      <c r="D3" s="20">
        <v>1.3542E-5</v>
      </c>
      <c r="E3" s="19">
        <v>1.42509029</v>
      </c>
      <c r="F3" s="19">
        <v>1.5144753200000001</v>
      </c>
      <c r="G3" s="19">
        <v>1</v>
      </c>
    </row>
    <row r="4" spans="1:7" x14ac:dyDescent="0.2">
      <c r="A4" s="11" t="s">
        <v>8</v>
      </c>
      <c r="B4" s="1">
        <v>7.9779000000000004E-4</v>
      </c>
      <c r="C4" s="1">
        <v>1.8255999999999999E-6</v>
      </c>
      <c r="D4" s="6">
        <v>1.7025E-5</v>
      </c>
      <c r="E4" s="1">
        <v>0.65717937999999998</v>
      </c>
      <c r="F4" s="1">
        <v>0.63829742</v>
      </c>
      <c r="G4" s="1">
        <v>1.2572431500000001</v>
      </c>
    </row>
    <row r="5" spans="1:7" x14ac:dyDescent="0.2">
      <c r="A5" s="11" t="s">
        <v>8</v>
      </c>
      <c r="B5" s="1">
        <v>1.1140900000000001E-3</v>
      </c>
      <c r="C5" s="1">
        <v>2.4231000000000001E-6</v>
      </c>
      <c r="D5" s="6">
        <v>3.0069999999999998E-5</v>
      </c>
      <c r="E5" s="1">
        <v>0.91773033000000004</v>
      </c>
      <c r="F5" s="1">
        <v>0.84722724999999999</v>
      </c>
      <c r="G5" s="1">
        <v>2.2205480199999998</v>
      </c>
    </row>
    <row r="6" spans="1:7" x14ac:dyDescent="0.2">
      <c r="A6" s="11" t="s">
        <v>9</v>
      </c>
      <c r="B6" s="1">
        <v>4.01651E-3</v>
      </c>
      <c r="C6" s="1">
        <v>1.2497000000000001E-5</v>
      </c>
      <c r="D6" s="6">
        <v>6.9966000000000001E-5</v>
      </c>
      <c r="E6" s="1">
        <v>3.3085987800000001</v>
      </c>
      <c r="F6" s="1">
        <v>4.3694268200000002</v>
      </c>
      <c r="G6" s="1">
        <v>5.16672157</v>
      </c>
    </row>
    <row r="7" spans="1:7" x14ac:dyDescent="0.2">
      <c r="A7" s="11" t="s">
        <v>9</v>
      </c>
      <c r="B7" s="1">
        <v>2.92151E-3</v>
      </c>
      <c r="C7" s="1">
        <v>1.0847E-5</v>
      </c>
      <c r="D7" s="6">
        <v>6.1070999999999999E-5</v>
      </c>
      <c r="E7" s="1">
        <v>2.4065912200000001</v>
      </c>
      <c r="F7" s="1">
        <v>3.7927611300000001</v>
      </c>
      <c r="G7" s="1">
        <v>4.5098880100000001</v>
      </c>
    </row>
    <row r="8" spans="1:7" x14ac:dyDescent="0.2">
      <c r="A8" s="5" t="s">
        <v>9</v>
      </c>
      <c r="B8" s="4">
        <v>2.6764800000000002E-3</v>
      </c>
      <c r="C8" s="4">
        <v>1.0040999999999999E-5</v>
      </c>
      <c r="D8" s="7">
        <v>1.3464E-4</v>
      </c>
      <c r="E8" s="4">
        <v>2.2047509399999998</v>
      </c>
      <c r="F8" s="4">
        <v>3.5107990099999999</v>
      </c>
      <c r="G8" s="4">
        <v>9.9428244400000008</v>
      </c>
    </row>
    <row r="9" spans="1:7" x14ac:dyDescent="0.2">
      <c r="A9" s="11" t="s">
        <v>46</v>
      </c>
      <c r="B9" s="1">
        <v>1.579502E-2</v>
      </c>
      <c r="C9" s="1">
        <v>1.38361E-3</v>
      </c>
      <c r="D9" s="6">
        <v>4.4966319999999997E-2</v>
      </c>
      <c r="E9" s="1">
        <v>1.579502E-2</v>
      </c>
      <c r="F9" s="1">
        <v>1.38361E-3</v>
      </c>
      <c r="G9" s="1">
        <v>4.4966319999999997E-2</v>
      </c>
    </row>
    <row r="18" spans="2:8" x14ac:dyDescent="0.2">
      <c r="B18" s="12"/>
      <c r="C18" s="12"/>
      <c r="D18" s="12"/>
      <c r="E18" s="12"/>
      <c r="F18" s="13"/>
      <c r="G18" s="12"/>
      <c r="H18" s="12"/>
    </row>
    <row r="19" spans="2:8" x14ac:dyDescent="0.2">
      <c r="B19" s="13"/>
      <c r="C19" s="12"/>
      <c r="D19" s="12"/>
      <c r="E19" s="12"/>
      <c r="F19" s="13"/>
      <c r="G19" s="13"/>
      <c r="H19" s="13"/>
    </row>
    <row r="20" spans="2:8" x14ac:dyDescent="0.2">
      <c r="B20" s="13"/>
      <c r="C20" s="12"/>
      <c r="D20" s="12"/>
      <c r="E20" s="12"/>
      <c r="F20" s="13"/>
      <c r="G20" s="13"/>
      <c r="H20" s="13"/>
    </row>
    <row r="21" spans="2:8" x14ac:dyDescent="0.2">
      <c r="B21" s="13"/>
      <c r="C21" s="12"/>
      <c r="D21" s="12"/>
      <c r="E21" s="12"/>
      <c r="F21" s="13"/>
      <c r="G21" s="13"/>
      <c r="H21" s="13"/>
    </row>
    <row r="22" spans="2:8" x14ac:dyDescent="0.2">
      <c r="B22" s="13"/>
      <c r="C22" s="12"/>
      <c r="D22" s="12"/>
      <c r="E22" s="12"/>
      <c r="F22" s="13"/>
      <c r="G22" s="13"/>
      <c r="H22" s="13"/>
    </row>
    <row r="23" spans="2:8" x14ac:dyDescent="0.2">
      <c r="B23" s="13"/>
      <c r="C23" s="12"/>
      <c r="D23" s="12"/>
      <c r="E23" s="12"/>
      <c r="F23" s="13"/>
      <c r="G23" s="13"/>
      <c r="H23" s="13"/>
    </row>
    <row r="24" spans="2:8" x14ac:dyDescent="0.2">
      <c r="B24" s="13"/>
      <c r="C24" s="12"/>
      <c r="D24" s="12"/>
      <c r="E24" s="12"/>
      <c r="F24" s="13"/>
      <c r="G24" s="13"/>
      <c r="H24" s="13"/>
    </row>
    <row r="25" spans="2:8" x14ac:dyDescent="0.2">
      <c r="B25" s="12"/>
      <c r="C25" s="12"/>
      <c r="D25" s="12"/>
      <c r="F25" s="12"/>
      <c r="G25" s="12"/>
      <c r="H25" s="12"/>
    </row>
    <row r="26" spans="2:8" x14ac:dyDescent="0.2">
      <c r="B26" s="12"/>
      <c r="C26" s="14"/>
      <c r="D26" s="14"/>
      <c r="E26" s="14"/>
      <c r="F26" s="14"/>
      <c r="G26" s="14"/>
      <c r="H26" s="14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2995-5C81-114D-9EE5-C6373CB8F4A8}">
  <dimension ref="A1:L107"/>
  <sheetViews>
    <sheetView zoomScale="94" zoomScaleNormal="94" workbookViewId="0">
      <selection activeCell="N16" sqref="N16"/>
    </sheetView>
  </sheetViews>
  <sheetFormatPr baseColWidth="10" defaultRowHeight="16" x14ac:dyDescent="0.2"/>
  <cols>
    <col min="1" max="1" width="24.6640625" style="1" bestFit="1" customWidth="1"/>
    <col min="2" max="2" width="12.5" bestFit="1" customWidth="1"/>
    <col min="3" max="3" width="6.1640625" style="1" bestFit="1" customWidth="1"/>
    <col min="4" max="4" width="8.1640625" style="1" bestFit="1" customWidth="1"/>
    <col min="5" max="5" width="7.1640625" style="1" bestFit="1" customWidth="1"/>
    <col min="6" max="6" width="8.1640625" style="1" bestFit="1" customWidth="1"/>
    <col min="7" max="8" width="6.6640625" style="1" bestFit="1" customWidth="1"/>
    <col min="9" max="12" width="8.1640625" style="1" bestFit="1" customWidth="1"/>
    <col min="13" max="16" width="5.1640625" style="1" bestFit="1" customWidth="1"/>
    <col min="17" max="17" width="3.6640625" style="1" bestFit="1" customWidth="1"/>
    <col min="18" max="18" width="5.1640625" style="1" bestFit="1" customWidth="1"/>
    <col min="19" max="19" width="3.6640625" style="1" bestFit="1" customWidth="1"/>
    <col min="20" max="21" width="4.6640625" style="1" bestFit="1" customWidth="1"/>
    <col min="22" max="16384" width="10.83203125" style="1"/>
  </cols>
  <sheetData>
    <row r="1" spans="1:12" x14ac:dyDescent="0.2">
      <c r="B1" s="2" t="s">
        <v>66</v>
      </c>
      <c r="C1" s="41">
        <v>0</v>
      </c>
      <c r="D1" s="2">
        <v>0.4</v>
      </c>
      <c r="E1" s="41">
        <v>1</v>
      </c>
      <c r="F1" s="41">
        <v>2</v>
      </c>
      <c r="I1" s="2"/>
      <c r="J1" s="41"/>
      <c r="K1" s="41"/>
      <c r="L1" s="41"/>
    </row>
    <row r="2" spans="1:12" x14ac:dyDescent="0.2">
      <c r="A2" s="57" t="s">
        <v>67</v>
      </c>
      <c r="B2" s="2" t="s">
        <v>68</v>
      </c>
      <c r="C2" s="1">
        <v>0.497</v>
      </c>
      <c r="D2" s="1">
        <v>2.9000000000000001E-2</v>
      </c>
      <c r="E2" s="1">
        <v>2.1000000000000001E-2</v>
      </c>
      <c r="F2" s="1">
        <v>0.01</v>
      </c>
    </row>
    <row r="3" spans="1:12" x14ac:dyDescent="0.2">
      <c r="A3" s="57"/>
      <c r="B3" s="2" t="s">
        <v>68</v>
      </c>
      <c r="C3" s="1">
        <v>0.309</v>
      </c>
      <c r="D3" s="1">
        <v>1.4E-2</v>
      </c>
      <c r="E3" s="1">
        <v>1.0999999999999999E-2</v>
      </c>
      <c r="F3" s="1">
        <v>0.02</v>
      </c>
    </row>
    <row r="4" spans="1:12" x14ac:dyDescent="0.2">
      <c r="A4" s="57"/>
      <c r="B4" s="2" t="s">
        <v>68</v>
      </c>
      <c r="C4" s="1">
        <v>0.32400000000000001</v>
      </c>
      <c r="D4" s="1">
        <v>4.2999999999999997E-2</v>
      </c>
      <c r="E4" s="1">
        <v>7.5999999999999998E-2</v>
      </c>
      <c r="F4" s="1">
        <v>0.04</v>
      </c>
    </row>
    <row r="5" spans="1:12" x14ac:dyDescent="0.2">
      <c r="B5" s="42" t="s">
        <v>69</v>
      </c>
      <c r="C5" s="43"/>
      <c r="D5" s="44">
        <f>TTEST(C2:C4,D2:D4,2,2)</f>
        <v>4.6395295762096849E-3</v>
      </c>
      <c r="E5" s="44">
        <f>TTEST(C2:C4,E2:E4,2,2)</f>
        <v>5.866057046457959E-3</v>
      </c>
      <c r="F5" s="44">
        <f>TTEST(C2:C4,F2:F4,2,2)</f>
        <v>4.4062422268437134E-3</v>
      </c>
    </row>
    <row r="6" spans="1:12" x14ac:dyDescent="0.2">
      <c r="B6" s="2" t="s">
        <v>66</v>
      </c>
      <c r="C6" s="41">
        <v>0</v>
      </c>
      <c r="D6" s="2">
        <v>0.4</v>
      </c>
      <c r="E6" s="2">
        <v>0.8</v>
      </c>
      <c r="F6" s="41">
        <v>1</v>
      </c>
      <c r="G6" s="41">
        <v>2</v>
      </c>
      <c r="H6" s="2">
        <v>4</v>
      </c>
      <c r="I6" s="2">
        <v>6.4</v>
      </c>
      <c r="J6" s="2">
        <v>8</v>
      </c>
    </row>
    <row r="7" spans="1:12" x14ac:dyDescent="0.2">
      <c r="A7" s="57" t="s">
        <v>70</v>
      </c>
      <c r="B7" s="2" t="s">
        <v>68</v>
      </c>
      <c r="C7" s="1">
        <v>0.40100000000000002</v>
      </c>
      <c r="D7" s="1">
        <v>0.35099999999999998</v>
      </c>
      <c r="E7" s="1">
        <v>0.32600000000000001</v>
      </c>
      <c r="F7" s="1">
        <v>0.27</v>
      </c>
      <c r="G7" s="1">
        <v>0.20699999999999999</v>
      </c>
      <c r="H7" s="1">
        <v>0.08</v>
      </c>
      <c r="I7" s="1">
        <v>0.06</v>
      </c>
      <c r="J7" s="1">
        <v>0.08</v>
      </c>
    </row>
    <row r="8" spans="1:12" x14ac:dyDescent="0.2">
      <c r="A8" s="57"/>
      <c r="B8" s="2" t="s">
        <v>68</v>
      </c>
      <c r="C8" s="1">
        <v>0.41599999999999998</v>
      </c>
      <c r="D8" s="1">
        <v>0.40799999999999997</v>
      </c>
      <c r="E8" s="1">
        <v>0.38800000000000001</v>
      </c>
      <c r="F8" s="1">
        <v>0.25900000000000001</v>
      </c>
      <c r="G8" s="1">
        <v>0.217</v>
      </c>
      <c r="H8" s="1">
        <v>9.0999999999999998E-2</v>
      </c>
      <c r="I8" s="1">
        <v>2.1000000000000001E-2</v>
      </c>
      <c r="J8" s="1">
        <v>2.5999999999999999E-2</v>
      </c>
    </row>
    <row r="9" spans="1:12" x14ac:dyDescent="0.2">
      <c r="A9" s="57"/>
      <c r="B9" s="2" t="s">
        <v>68</v>
      </c>
      <c r="C9" s="1">
        <v>0.39800000000000002</v>
      </c>
      <c r="D9" s="1">
        <v>0.36499999999999999</v>
      </c>
      <c r="E9" s="1">
        <v>0.30199999999999999</v>
      </c>
      <c r="F9" s="1">
        <v>0.28799999999999998</v>
      </c>
      <c r="G9" s="1">
        <v>0.20300000000000001</v>
      </c>
      <c r="H9" s="1">
        <v>0.08</v>
      </c>
      <c r="I9" s="1">
        <v>0.05</v>
      </c>
      <c r="J9" s="1">
        <v>0.06</v>
      </c>
    </row>
    <row r="10" spans="1:12" x14ac:dyDescent="0.2">
      <c r="B10" s="42" t="s">
        <v>69</v>
      </c>
      <c r="C10" s="43"/>
      <c r="D10" s="44">
        <f>TTEST(C7:C9,D7:D9,2,2)</f>
        <v>0.16780088686065187</v>
      </c>
      <c r="E10" s="44">
        <f>TTEST(C7:C9,E7:E9,2,2)</f>
        <v>6.4667663352007104E-2</v>
      </c>
      <c r="F10" s="44">
        <f>TTEST(C7:C9,F7:F9,2,2)</f>
        <v>1.9562022181503346E-4</v>
      </c>
      <c r="G10" s="44">
        <f>TTEST(C7:C9,G7:G9,2,2)</f>
        <v>9.4186027474582311E-6</v>
      </c>
      <c r="H10" s="44">
        <f>TTEST(C7:C9,H7:H9,2,2)</f>
        <v>1.1084545545038533E-6</v>
      </c>
      <c r="I10" s="44">
        <f>TTEST(C7:C9,I7:I9,2,2)</f>
        <v>9.8237332782093682E-6</v>
      </c>
      <c r="J10" s="44">
        <f>TTEST(C7:C9,J7:J9,2,2)</f>
        <v>3.0870012367469673E-5</v>
      </c>
    </row>
    <row r="11" spans="1:12" x14ac:dyDescent="0.2">
      <c r="B11" s="2" t="s">
        <v>66</v>
      </c>
      <c r="C11" s="41">
        <v>0</v>
      </c>
      <c r="D11" s="41">
        <v>0.4</v>
      </c>
      <c r="E11" s="41">
        <v>0.8</v>
      </c>
      <c r="F11" s="41">
        <v>1</v>
      </c>
      <c r="G11" s="41">
        <v>1.2</v>
      </c>
      <c r="H11" s="41">
        <v>1.6</v>
      </c>
      <c r="I11" s="41">
        <v>2</v>
      </c>
    </row>
    <row r="12" spans="1:12" x14ac:dyDescent="0.2">
      <c r="A12" s="57" t="s">
        <v>71</v>
      </c>
      <c r="B12" s="2" t="s">
        <v>68</v>
      </c>
      <c r="C12" s="1">
        <v>0.38100000000000001</v>
      </c>
      <c r="D12" s="1">
        <v>9.4E-2</v>
      </c>
      <c r="E12" s="1">
        <v>1.6E-2</v>
      </c>
      <c r="F12" s="1">
        <v>7.5999999999999998E-2</v>
      </c>
      <c r="G12" s="1">
        <v>3.9E-2</v>
      </c>
      <c r="H12" s="1">
        <v>1.7000000000000001E-2</v>
      </c>
      <c r="I12" s="1">
        <v>8.0000000000000002E-3</v>
      </c>
    </row>
    <row r="13" spans="1:12" x14ac:dyDescent="0.2">
      <c r="A13" s="57"/>
      <c r="B13" s="2" t="s">
        <v>68</v>
      </c>
      <c r="C13" s="1">
        <v>0.52700000000000002</v>
      </c>
      <c r="D13" s="1">
        <v>6.3E-2</v>
      </c>
      <c r="E13" s="1">
        <v>1.2E-2</v>
      </c>
      <c r="F13" s="1">
        <v>1.7999999999999999E-2</v>
      </c>
      <c r="G13" s="1">
        <v>3.5999999999999997E-2</v>
      </c>
      <c r="H13" s="1">
        <v>7.5999999999999998E-2</v>
      </c>
      <c r="I13" s="1">
        <v>1.7999999999999999E-2</v>
      </c>
    </row>
    <row r="14" spans="1:12" x14ac:dyDescent="0.2">
      <c r="A14" s="57"/>
      <c r="B14" s="2" t="s">
        <v>68</v>
      </c>
      <c r="C14" s="1">
        <v>0.66</v>
      </c>
      <c r="D14" s="1">
        <v>6.2E-2</v>
      </c>
      <c r="E14" s="1">
        <v>3.2000000000000001E-2</v>
      </c>
      <c r="F14" s="1">
        <v>3.3000000000000002E-2</v>
      </c>
      <c r="G14" s="1">
        <v>2.1999999999999999E-2</v>
      </c>
      <c r="H14" s="1">
        <v>2.7E-2</v>
      </c>
      <c r="I14" s="1">
        <v>8.0000000000000002E-3</v>
      </c>
    </row>
    <row r="15" spans="1:12" x14ac:dyDescent="0.2">
      <c r="A15" s="45"/>
      <c r="B15" s="42" t="s">
        <v>69</v>
      </c>
      <c r="C15" s="44"/>
      <c r="D15" s="44">
        <f>TTEST(C12:C14,D12:D14,2,2)</f>
        <v>5.2099586981503966E-3</v>
      </c>
      <c r="E15" s="44">
        <f>TTEST(C12:C14,E12:E14,2,2)</f>
        <v>3.3990381091347902E-3</v>
      </c>
      <c r="F15" s="44">
        <f>TTEST(C12:C14,F12:F14,2,2)</f>
        <v>4.3190959276464807E-3</v>
      </c>
      <c r="G15" s="44">
        <f>TTEST(C12:C14,G12:G14,2,2)</f>
        <v>3.7139995614791908E-3</v>
      </c>
      <c r="H15" s="44">
        <f>TTEST(C12:C14,H12:H14,2,2)</f>
        <v>4.2779094713456282E-3</v>
      </c>
      <c r="I15" s="44">
        <f>TTEST(C12:C14,I12:I14,2,2)</f>
        <v>3.1675335372976904E-3</v>
      </c>
    </row>
    <row r="16" spans="1:12" x14ac:dyDescent="0.2">
      <c r="B16" s="2" t="s">
        <v>66</v>
      </c>
      <c r="C16" s="41">
        <v>0</v>
      </c>
      <c r="D16" s="41">
        <v>1</v>
      </c>
      <c r="E16" s="41">
        <v>2</v>
      </c>
      <c r="F16" s="41">
        <v>4</v>
      </c>
      <c r="G16" s="41">
        <v>6.4</v>
      </c>
      <c r="H16" s="41">
        <v>8</v>
      </c>
      <c r="I16" s="44"/>
    </row>
    <row r="17" spans="1:9" x14ac:dyDescent="0.2">
      <c r="A17" s="57" t="s">
        <v>72</v>
      </c>
      <c r="B17" s="2" t="s">
        <v>68</v>
      </c>
      <c r="C17" s="1">
        <v>0.46600000000000003</v>
      </c>
      <c r="D17" s="1">
        <v>4.2000000000000003E-2</v>
      </c>
      <c r="E17" s="1">
        <v>0.02</v>
      </c>
      <c r="F17" s="1">
        <v>3.4000000000000002E-2</v>
      </c>
      <c r="G17" s="1">
        <v>0.04</v>
      </c>
      <c r="H17" s="1">
        <v>2.5000000000000001E-2</v>
      </c>
      <c r="I17" s="44"/>
    </row>
    <row r="18" spans="1:9" x14ac:dyDescent="0.2">
      <c r="A18" s="57"/>
      <c r="B18" s="2" t="s">
        <v>68</v>
      </c>
      <c r="C18" s="1">
        <v>0.50900000000000001</v>
      </c>
      <c r="D18" s="1">
        <v>4.4999999999999998E-2</v>
      </c>
      <c r="E18" s="1">
        <v>1.9E-2</v>
      </c>
      <c r="F18" s="1">
        <v>0.04</v>
      </c>
      <c r="G18" s="1">
        <v>7.4999999999999997E-2</v>
      </c>
      <c r="H18" s="1">
        <v>1.7999999999999999E-2</v>
      </c>
      <c r="I18" s="44"/>
    </row>
    <row r="19" spans="1:9" x14ac:dyDescent="0.2">
      <c r="A19" s="57"/>
      <c r="B19" s="2" t="s">
        <v>68</v>
      </c>
      <c r="C19" s="1">
        <v>0.56499999999999995</v>
      </c>
      <c r="D19" s="1">
        <v>1.2999999999999999E-2</v>
      </c>
      <c r="E19" s="1">
        <v>2.4E-2</v>
      </c>
      <c r="F19" s="1">
        <v>1.4E-2</v>
      </c>
      <c r="G19" s="1">
        <v>2.3E-2</v>
      </c>
      <c r="H19" s="1">
        <v>3.3000000000000002E-2</v>
      </c>
      <c r="I19" s="44"/>
    </row>
    <row r="20" spans="1:9" x14ac:dyDescent="0.2">
      <c r="B20" s="42" t="s">
        <v>69</v>
      </c>
      <c r="C20" s="43"/>
      <c r="D20" s="44">
        <f>TTEST(C17:C19,D17:D19,2,2)</f>
        <v>9.4286391376992784E-5</v>
      </c>
      <c r="E20" s="44">
        <f>TTEST(C17:C19,E17:E19,2,2)</f>
        <v>6.7757628901827908E-5</v>
      </c>
      <c r="F20" s="44">
        <f>TTEST(C17:C19,F17:F19,2,2)</f>
        <v>8.3190105308748438E-5</v>
      </c>
      <c r="G20" s="44">
        <f>TTEST(C17:C19,G17:G19,2,2)</f>
        <v>1.3580665448454361E-4</v>
      </c>
      <c r="H20" s="44">
        <f>TTEST(C17:C19,H17:H19,2,2)</f>
        <v>7.2964821013951839E-5</v>
      </c>
      <c r="I20" s="44"/>
    </row>
    <row r="21" spans="1:9" x14ac:dyDescent="0.2">
      <c r="B21" s="2" t="s">
        <v>66</v>
      </c>
      <c r="C21" s="41">
        <v>0</v>
      </c>
      <c r="D21" s="41">
        <v>1</v>
      </c>
      <c r="E21" s="41">
        <v>2</v>
      </c>
      <c r="F21" s="41">
        <v>4</v>
      </c>
      <c r="G21" s="41">
        <v>6.4</v>
      </c>
      <c r="H21" s="41">
        <v>8</v>
      </c>
      <c r="I21" s="44"/>
    </row>
    <row r="22" spans="1:9" x14ac:dyDescent="0.2">
      <c r="A22" s="57" t="s">
        <v>73</v>
      </c>
      <c r="B22" s="2" t="s">
        <v>68</v>
      </c>
      <c r="C22" s="1">
        <v>0.313</v>
      </c>
      <c r="D22" s="1">
        <v>2.5000000000000001E-2</v>
      </c>
      <c r="E22" s="1">
        <v>2.9000000000000001E-2</v>
      </c>
      <c r="F22" s="1">
        <v>0.03</v>
      </c>
      <c r="G22" s="1">
        <v>3.2000000000000001E-2</v>
      </c>
      <c r="H22" s="1">
        <v>2.7E-2</v>
      </c>
      <c r="I22" s="44"/>
    </row>
    <row r="23" spans="1:9" x14ac:dyDescent="0.2">
      <c r="A23" s="57"/>
      <c r="B23" s="2" t="s">
        <v>68</v>
      </c>
      <c r="C23" s="1">
        <v>0.378</v>
      </c>
      <c r="D23" s="1">
        <v>7.9000000000000001E-2</v>
      </c>
      <c r="E23" s="1">
        <v>3.6999999999999998E-2</v>
      </c>
      <c r="F23" s="1">
        <v>3.5999999999999997E-2</v>
      </c>
      <c r="G23" s="1">
        <v>4.8000000000000001E-2</v>
      </c>
      <c r="H23" s="1">
        <v>3.4000000000000002E-2</v>
      </c>
      <c r="I23" s="44"/>
    </row>
    <row r="24" spans="1:9" x14ac:dyDescent="0.2">
      <c r="A24" s="57"/>
      <c r="B24" s="2" t="s">
        <v>68</v>
      </c>
      <c r="C24" s="1">
        <v>0.318</v>
      </c>
      <c r="D24" s="1">
        <v>1.0999999999999999E-2</v>
      </c>
      <c r="E24" s="1">
        <v>2.1999999999999999E-2</v>
      </c>
      <c r="F24" s="1">
        <v>4.5999999999999999E-2</v>
      </c>
      <c r="G24" s="1">
        <v>1.2E-2</v>
      </c>
      <c r="H24" s="1">
        <v>1.7000000000000001E-2</v>
      </c>
      <c r="I24" s="44"/>
    </row>
    <row r="25" spans="1:9" x14ac:dyDescent="0.2">
      <c r="B25" s="42" t="s">
        <v>69</v>
      </c>
      <c r="C25" s="43"/>
      <c r="D25" s="44">
        <f>TTEST(C22:C24,D22:D24,2,2)</f>
        <v>5.3517309370834708E-4</v>
      </c>
      <c r="E25" s="44">
        <f>TTEST(C22:C24,E22:E24,2,2)</f>
        <v>1.3538234671972197E-4</v>
      </c>
      <c r="F25" s="44">
        <f>TTEST(C22:C24,F22:F24,2,2)</f>
        <v>1.5216031329472947E-4</v>
      </c>
      <c r="G25" s="44">
        <f>TTEST(C22:C24,G22:G24,2,2)</f>
        <v>1.9613458382937153E-4</v>
      </c>
      <c r="H25" s="44">
        <f>TTEST(C22:C24,H22:H24,2,2)</f>
        <v>1.3288465626000803E-4</v>
      </c>
      <c r="I25" s="44"/>
    </row>
    <row r="26" spans="1:9" x14ac:dyDescent="0.2">
      <c r="B26" s="2" t="s">
        <v>66</v>
      </c>
      <c r="C26" s="41">
        <v>0</v>
      </c>
      <c r="D26" s="2">
        <v>0.4</v>
      </c>
      <c r="E26" s="2">
        <v>0.8</v>
      </c>
      <c r="F26" s="41">
        <v>1</v>
      </c>
      <c r="G26" s="41">
        <v>2</v>
      </c>
      <c r="H26" s="44"/>
      <c r="I26" s="44"/>
    </row>
    <row r="27" spans="1:9" x14ac:dyDescent="0.2">
      <c r="A27" s="57" t="s">
        <v>74</v>
      </c>
      <c r="B27" s="2" t="s">
        <v>68</v>
      </c>
      <c r="C27" s="1">
        <v>0.31</v>
      </c>
      <c r="D27" s="1">
        <v>1.0999999999999999E-2</v>
      </c>
      <c r="E27" s="1">
        <v>7.0000000000000007E-2</v>
      </c>
      <c r="F27" s="1">
        <v>0.01</v>
      </c>
      <c r="G27" s="1">
        <v>1.2999999999999999E-2</v>
      </c>
      <c r="H27" s="44"/>
      <c r="I27" s="44"/>
    </row>
    <row r="28" spans="1:9" x14ac:dyDescent="0.2">
      <c r="A28" s="57"/>
      <c r="B28" s="2" t="s">
        <v>68</v>
      </c>
      <c r="C28" s="1">
        <v>0.24399999999999999</v>
      </c>
      <c r="D28" s="1">
        <v>1.2E-2</v>
      </c>
      <c r="E28" s="1">
        <v>2.4E-2</v>
      </c>
      <c r="F28" s="1">
        <v>5.0999999999999997E-2</v>
      </c>
      <c r="G28" s="1">
        <v>9.2999999999999999E-2</v>
      </c>
      <c r="H28" s="44"/>
      <c r="I28" s="44"/>
    </row>
    <row r="29" spans="1:9" x14ac:dyDescent="0.2">
      <c r="A29" s="57"/>
      <c r="B29" s="2" t="s">
        <v>68</v>
      </c>
      <c r="C29" s="1">
        <v>0.33900000000000002</v>
      </c>
      <c r="D29" s="1">
        <v>0.01</v>
      </c>
      <c r="E29" s="1">
        <v>2.8000000000000001E-2</v>
      </c>
      <c r="F29" s="1">
        <v>7.0000000000000007E-2</v>
      </c>
      <c r="G29" s="1">
        <v>8.8999999999999996E-2</v>
      </c>
      <c r="H29" s="44"/>
      <c r="I29" s="44"/>
    </row>
    <row r="30" spans="1:9" x14ac:dyDescent="0.2">
      <c r="B30" s="42" t="s">
        <v>69</v>
      </c>
      <c r="C30" s="43"/>
      <c r="D30" s="44">
        <f>TTEST(C27:C29,D27:D29,2,2)</f>
        <v>5.2123911520035972E-4</v>
      </c>
      <c r="E30" s="44">
        <f>TTEST(C27:C29,E27:E29,2,2)</f>
        <v>1.2624405232723821E-3</v>
      </c>
      <c r="F30" s="44">
        <f>TTEST(C27:C29,F27:F29,2,2)</f>
        <v>1.5719358015817953E-3</v>
      </c>
      <c r="G30" s="44">
        <f>TTEST(C27:C29,G27:G29,2,2)</f>
        <v>3.7124702295233129E-3</v>
      </c>
      <c r="H30" s="44"/>
      <c r="I30" s="44"/>
    </row>
    <row r="31" spans="1:9" x14ac:dyDescent="0.2">
      <c r="B31" s="2" t="s">
        <v>66</v>
      </c>
      <c r="C31" s="41">
        <v>0</v>
      </c>
      <c r="D31" s="41">
        <v>1</v>
      </c>
      <c r="E31" s="41">
        <v>2</v>
      </c>
      <c r="F31" s="41">
        <v>4</v>
      </c>
      <c r="G31" s="41">
        <v>6.4</v>
      </c>
      <c r="H31" s="41">
        <v>8</v>
      </c>
      <c r="I31" s="44"/>
    </row>
    <row r="32" spans="1:9" x14ac:dyDescent="0.2">
      <c r="A32" s="57" t="s">
        <v>75</v>
      </c>
      <c r="B32" s="2" t="s">
        <v>68</v>
      </c>
      <c r="C32" s="1">
        <v>0.34599999999999997</v>
      </c>
      <c r="D32" s="1">
        <v>1.6E-2</v>
      </c>
      <c r="E32" s="1">
        <v>4.2000000000000003E-2</v>
      </c>
      <c r="F32" s="1">
        <v>2.5999999999999999E-2</v>
      </c>
      <c r="G32" s="1">
        <v>2.9000000000000001E-2</v>
      </c>
      <c r="H32" s="1">
        <v>1.6E-2</v>
      </c>
      <c r="I32" s="44"/>
    </row>
    <row r="33" spans="1:12" x14ac:dyDescent="0.2">
      <c r="A33" s="57"/>
      <c r="B33" s="2" t="s">
        <v>68</v>
      </c>
      <c r="C33" s="1">
        <v>0.34399999999999997</v>
      </c>
      <c r="D33" s="1">
        <v>2.3E-2</v>
      </c>
      <c r="E33" s="1">
        <v>1.9E-2</v>
      </c>
      <c r="F33" s="1">
        <v>0.01</v>
      </c>
      <c r="G33" s="1">
        <v>0.03</v>
      </c>
      <c r="H33" s="1">
        <v>1.4E-2</v>
      </c>
      <c r="I33" s="44"/>
    </row>
    <row r="34" spans="1:12" x14ac:dyDescent="0.2">
      <c r="A34" s="57"/>
      <c r="B34" s="2" t="s">
        <v>68</v>
      </c>
      <c r="C34" s="1">
        <v>0.33300000000000002</v>
      </c>
      <c r="D34" s="1">
        <v>3.6999999999999998E-2</v>
      </c>
      <c r="E34" s="1">
        <v>2.7E-2</v>
      </c>
      <c r="F34" s="1">
        <v>1.7000000000000001E-2</v>
      </c>
      <c r="G34" s="1">
        <v>2.9000000000000001E-2</v>
      </c>
      <c r="H34" s="1">
        <v>1.7000000000000001E-2</v>
      </c>
      <c r="I34" s="44"/>
    </row>
    <row r="35" spans="1:12" x14ac:dyDescent="0.2">
      <c r="A35" s="57"/>
      <c r="B35" s="2" t="s">
        <v>68</v>
      </c>
      <c r="C35" s="1">
        <v>0.35399999999999998</v>
      </c>
      <c r="D35" s="1">
        <v>2.7E-2</v>
      </c>
      <c r="E35" s="1">
        <v>1.7000000000000001E-2</v>
      </c>
      <c r="F35" s="1">
        <v>2.3E-2</v>
      </c>
      <c r="G35" s="1">
        <v>3.4000000000000002E-2</v>
      </c>
      <c r="H35" s="1">
        <v>3.2000000000000001E-2</v>
      </c>
      <c r="I35" s="44"/>
    </row>
    <row r="36" spans="1:12" x14ac:dyDescent="0.2">
      <c r="B36" s="42" t="s">
        <v>69</v>
      </c>
      <c r="C36" s="43"/>
      <c r="D36" s="44">
        <f>TTEST(C32:C35,D32:D35,2,2)</f>
        <v>3.5157004744994278E-9</v>
      </c>
      <c r="E36" s="44">
        <f>TTEST(C32:C35,E32:E35,2,2)</f>
        <v>8.5692910163675193E-9</v>
      </c>
      <c r="F36" s="44">
        <f>TTEST(C32:C35,F32:F35,2,2)</f>
        <v>1.7284770469774604E-9</v>
      </c>
      <c r="G36" s="44">
        <f>TTEST(C32:C35,G32:G35,2,2)</f>
        <v>5.7671076703205651E-10</v>
      </c>
      <c r="H36" s="44">
        <f>TTEST(C32:C35,H32:H35,2,2)</f>
        <v>2.636566141300236E-9</v>
      </c>
      <c r="I36" s="44"/>
    </row>
    <row r="37" spans="1:12" x14ac:dyDescent="0.2">
      <c r="B37" s="2" t="s">
        <v>66</v>
      </c>
      <c r="C37" s="41">
        <v>0</v>
      </c>
      <c r="D37" s="41">
        <v>1</v>
      </c>
      <c r="E37" s="41">
        <v>2</v>
      </c>
      <c r="F37" s="41">
        <v>4</v>
      </c>
      <c r="G37" s="41">
        <v>6.4</v>
      </c>
      <c r="H37" s="41">
        <v>8</v>
      </c>
    </row>
    <row r="38" spans="1:12" x14ac:dyDescent="0.2">
      <c r="A38" s="57" t="s">
        <v>76</v>
      </c>
      <c r="B38" s="2" t="s">
        <v>68</v>
      </c>
      <c r="C38" s="1">
        <v>0.38</v>
      </c>
      <c r="D38" s="1">
        <v>3.5999999999999997E-2</v>
      </c>
      <c r="E38" s="1">
        <v>3.6999999999999998E-2</v>
      </c>
      <c r="F38" s="1">
        <v>4.0000000000000001E-3</v>
      </c>
      <c r="G38" s="1">
        <v>1E-3</v>
      </c>
      <c r="H38" s="1">
        <v>2E-3</v>
      </c>
    </row>
    <row r="39" spans="1:12" x14ac:dyDescent="0.2">
      <c r="A39" s="57"/>
      <c r="B39" s="2" t="s">
        <v>68</v>
      </c>
      <c r="C39" s="1">
        <v>0.39500000000000002</v>
      </c>
      <c r="D39" s="1">
        <v>1.4E-2</v>
      </c>
      <c r="E39" s="1">
        <v>3.5000000000000003E-2</v>
      </c>
      <c r="F39" s="1">
        <v>3.2000000000000001E-2</v>
      </c>
      <c r="G39" s="1">
        <v>0.04</v>
      </c>
      <c r="H39" s="1">
        <v>4.4999999999999998E-2</v>
      </c>
      <c r="I39" s="41"/>
      <c r="J39" s="41"/>
      <c r="K39" s="41"/>
      <c r="L39" s="41"/>
    </row>
    <row r="40" spans="1:12" x14ac:dyDescent="0.2">
      <c r="A40" s="57"/>
      <c r="B40" s="2" t="s">
        <v>68</v>
      </c>
      <c r="C40" s="1">
        <v>0.33500000000000002</v>
      </c>
      <c r="D40" s="1">
        <v>1.2E-2</v>
      </c>
      <c r="E40" s="1">
        <v>2.5000000000000001E-2</v>
      </c>
      <c r="F40" s="1">
        <v>1.7999999999999999E-2</v>
      </c>
      <c r="G40" s="1">
        <v>2.8000000000000001E-2</v>
      </c>
      <c r="H40" s="1">
        <v>2.4E-2</v>
      </c>
    </row>
    <row r="41" spans="1:12" x14ac:dyDescent="0.2">
      <c r="B41" s="42" t="s">
        <v>69</v>
      </c>
      <c r="C41" s="43"/>
      <c r="D41" s="44">
        <f>TTEST(C38:C40,D38:D40,2,2)</f>
        <v>5.8216518584142133E-5</v>
      </c>
      <c r="E41" s="44">
        <f>TTEST(C38:C40,E38:E40,2,2)</f>
        <v>5.1936693164048186E-5</v>
      </c>
      <c r="F41" s="44">
        <f>TTEST(C38:C40,F38:F40,2,2)</f>
        <v>5.8315698445119509E-5</v>
      </c>
      <c r="G41" s="44">
        <f>TTEST(C38:C40,G38:G40,2,2)</f>
        <v>8.4650779010350013E-5</v>
      </c>
      <c r="H41" s="44">
        <f>TTEST(C38:C40,H38:H40,2,2)</f>
        <v>9.3232927307637501E-5</v>
      </c>
    </row>
    <row r="42" spans="1:12" x14ac:dyDescent="0.2">
      <c r="B42" s="2" t="s">
        <v>66</v>
      </c>
      <c r="C42" s="41">
        <v>0</v>
      </c>
      <c r="D42" s="41">
        <v>1</v>
      </c>
      <c r="E42" s="41">
        <v>2</v>
      </c>
      <c r="F42" s="41">
        <v>4</v>
      </c>
      <c r="G42" s="41">
        <v>6.4</v>
      </c>
      <c r="H42" s="41">
        <v>8</v>
      </c>
    </row>
    <row r="43" spans="1:12" x14ac:dyDescent="0.2">
      <c r="A43" s="57" t="s">
        <v>77</v>
      </c>
      <c r="B43" s="2" t="s">
        <v>68</v>
      </c>
      <c r="C43" s="1">
        <v>0.36199999999999999</v>
      </c>
      <c r="D43" s="1">
        <v>2.1000000000000001E-2</v>
      </c>
      <c r="E43" s="1">
        <v>0.02</v>
      </c>
      <c r="F43" s="1">
        <v>1.6E-2</v>
      </c>
      <c r="G43" s="1">
        <v>9.6000000000000002E-2</v>
      </c>
      <c r="H43" s="1">
        <v>1.4999999999999999E-2</v>
      </c>
    </row>
    <row r="44" spans="1:12" x14ac:dyDescent="0.2">
      <c r="A44" s="57"/>
      <c r="B44" s="2" t="s">
        <v>68</v>
      </c>
      <c r="C44" s="1">
        <v>0.35199999999999998</v>
      </c>
      <c r="D44" s="1">
        <v>2.1999999999999999E-2</v>
      </c>
      <c r="E44" s="1">
        <v>3.7999999999999999E-2</v>
      </c>
      <c r="F44" s="1">
        <v>0.01</v>
      </c>
      <c r="G44" s="1">
        <v>8.5999999999999993E-2</v>
      </c>
      <c r="H44" s="1">
        <v>2.5999999999999999E-2</v>
      </c>
    </row>
    <row r="45" spans="1:12" x14ac:dyDescent="0.2">
      <c r="A45" s="57"/>
      <c r="B45" s="2" t="s">
        <v>68</v>
      </c>
      <c r="C45" s="1">
        <v>0.29199999999999998</v>
      </c>
      <c r="D45" s="1">
        <v>1.4E-2</v>
      </c>
      <c r="E45" s="1">
        <v>2.1000000000000001E-2</v>
      </c>
      <c r="F45" s="1">
        <v>1.6E-2</v>
      </c>
      <c r="G45" s="1">
        <v>1.7000000000000001E-2</v>
      </c>
      <c r="H45" s="1">
        <v>1E-3</v>
      </c>
    </row>
    <row r="46" spans="1:12" x14ac:dyDescent="0.2">
      <c r="B46" s="42" t="s">
        <v>69</v>
      </c>
      <c r="C46" s="43"/>
      <c r="D46" s="44">
        <f>TTEST(C43:C45,D43:D45,2,2)</f>
        <v>1.3601370890557857E-4</v>
      </c>
      <c r="E46" s="44">
        <f>TTEST(C43:C45,E43:E45,2,2)</f>
        <v>1.6645769923700216E-4</v>
      </c>
      <c r="F46" s="44">
        <f>TTEST(C43:C45,F43:F45,2,2)</f>
        <v>1.2665777713113537E-4</v>
      </c>
      <c r="G46" s="44">
        <f>TTEST(C43:C45,G43:G45,2,2)</f>
        <v>1.2446412409407241E-3</v>
      </c>
      <c r="H46" s="44">
        <f>TTEST(C43:C45,H43:H45,2,2)</f>
        <v>1.5287689242136256E-4</v>
      </c>
    </row>
    <row r="47" spans="1:12" x14ac:dyDescent="0.2">
      <c r="B47" s="2" t="s">
        <v>66</v>
      </c>
      <c r="C47" s="41">
        <v>0</v>
      </c>
      <c r="D47" s="41">
        <v>1</v>
      </c>
      <c r="E47" s="41">
        <v>2</v>
      </c>
      <c r="F47" s="41">
        <v>4</v>
      </c>
      <c r="G47" s="41">
        <v>6.4</v>
      </c>
      <c r="H47" s="41">
        <v>8</v>
      </c>
    </row>
    <row r="48" spans="1:12" x14ac:dyDescent="0.2">
      <c r="A48" s="57" t="s">
        <v>78</v>
      </c>
      <c r="B48" s="2" t="s">
        <v>68</v>
      </c>
      <c r="C48" s="1">
        <v>0.32900000000000001</v>
      </c>
      <c r="D48" s="1">
        <v>2.5999999999999999E-2</v>
      </c>
      <c r="E48" s="1">
        <v>1.6E-2</v>
      </c>
      <c r="F48" s="1">
        <v>4.8000000000000001E-2</v>
      </c>
      <c r="G48" s="1">
        <v>1.9E-2</v>
      </c>
      <c r="H48" s="1">
        <v>2.8000000000000001E-2</v>
      </c>
    </row>
    <row r="49" spans="1:12" x14ac:dyDescent="0.2">
      <c r="A49" s="57"/>
      <c r="B49" s="2" t="s">
        <v>68</v>
      </c>
      <c r="C49" s="1">
        <v>0.36799999999999999</v>
      </c>
      <c r="D49" s="1">
        <v>4.3999999999999997E-2</v>
      </c>
      <c r="E49" s="1">
        <v>4.5999999999999999E-2</v>
      </c>
      <c r="F49" s="1">
        <v>3.4000000000000002E-2</v>
      </c>
      <c r="G49" s="1">
        <v>1.7999999999999999E-2</v>
      </c>
      <c r="H49" s="1">
        <v>3.2000000000000001E-2</v>
      </c>
    </row>
    <row r="50" spans="1:12" x14ac:dyDescent="0.2">
      <c r="A50" s="57"/>
      <c r="B50" s="2" t="s">
        <v>68</v>
      </c>
      <c r="C50" s="1">
        <v>0.32100000000000001</v>
      </c>
      <c r="D50" s="1">
        <v>8.2000000000000003E-2</v>
      </c>
      <c r="E50" s="1">
        <v>2.8000000000000001E-2</v>
      </c>
      <c r="F50" s="1">
        <v>1.6E-2</v>
      </c>
      <c r="G50" s="1">
        <v>2.5000000000000001E-2</v>
      </c>
      <c r="H50" s="1">
        <v>2.5000000000000001E-2</v>
      </c>
    </row>
    <row r="51" spans="1:12" x14ac:dyDescent="0.2">
      <c r="A51" s="57"/>
      <c r="B51" s="42" t="s">
        <v>69</v>
      </c>
      <c r="C51" s="43"/>
      <c r="D51" s="44">
        <f>TTEST(C48:C50,D48:D50,2,2)</f>
        <v>1.9420145732750461E-4</v>
      </c>
      <c r="E51" s="44">
        <f>TTEST(C48:C50,E48:E50,2,2)</f>
        <v>5.2833271383098943E-5</v>
      </c>
      <c r="F51" s="44">
        <f>TTEST(C48:C50,F48:F50,2,2)</f>
        <v>5.8428120873901366E-5</v>
      </c>
      <c r="G51" s="44">
        <f>TTEST(C48:C50,G48:G50,2,2)</f>
        <v>2.6656443113928671E-5</v>
      </c>
      <c r="H51" s="44">
        <f>TTEST(C48:C50,H48:H50,2,2)</f>
        <v>2.9183155783387534E-5</v>
      </c>
    </row>
    <row r="52" spans="1:12" x14ac:dyDescent="0.2">
      <c r="B52" s="2" t="s">
        <v>66</v>
      </c>
      <c r="C52" s="41">
        <v>0</v>
      </c>
      <c r="D52" s="41">
        <v>1</v>
      </c>
      <c r="E52" s="41">
        <v>2</v>
      </c>
      <c r="F52" s="41">
        <v>4</v>
      </c>
      <c r="G52" s="41">
        <v>6.4</v>
      </c>
      <c r="H52" s="41">
        <v>8</v>
      </c>
    </row>
    <row r="53" spans="1:12" x14ac:dyDescent="0.2">
      <c r="A53" s="57" t="s">
        <v>79</v>
      </c>
      <c r="B53" s="2" t="s">
        <v>68</v>
      </c>
      <c r="C53" s="1">
        <v>0.41399999999999998</v>
      </c>
      <c r="D53" s="1">
        <v>3.5000000000000003E-2</v>
      </c>
      <c r="E53" s="1">
        <v>0.03</v>
      </c>
      <c r="F53" s="1">
        <v>1.2999999999999999E-2</v>
      </c>
      <c r="G53" s="1">
        <v>2.5999999999999999E-2</v>
      </c>
      <c r="H53" s="1">
        <v>0.01</v>
      </c>
    </row>
    <row r="54" spans="1:12" x14ac:dyDescent="0.2">
      <c r="A54" s="57"/>
      <c r="B54" s="2" t="s">
        <v>68</v>
      </c>
      <c r="C54" s="1">
        <v>0.439</v>
      </c>
      <c r="D54" s="1">
        <v>3.2000000000000001E-2</v>
      </c>
      <c r="E54" s="1">
        <v>4.4999999999999998E-2</v>
      </c>
      <c r="F54" s="1">
        <v>3.5000000000000003E-2</v>
      </c>
      <c r="G54" s="1">
        <v>1.2999999999999999E-2</v>
      </c>
      <c r="H54" s="1">
        <v>2.5999999999999999E-2</v>
      </c>
    </row>
    <row r="55" spans="1:12" x14ac:dyDescent="0.2">
      <c r="A55" s="57"/>
      <c r="B55" s="2" t="s">
        <v>68</v>
      </c>
      <c r="C55" s="1">
        <v>0.47699999999999998</v>
      </c>
      <c r="D55" s="1">
        <v>0.02</v>
      </c>
      <c r="E55" s="1">
        <v>0.03</v>
      </c>
      <c r="F55" s="1">
        <v>1.9E-2</v>
      </c>
      <c r="G55" s="1">
        <v>2.9000000000000001E-2</v>
      </c>
      <c r="H55" s="1">
        <v>2.9000000000000001E-2</v>
      </c>
    </row>
    <row r="56" spans="1:12" x14ac:dyDescent="0.2">
      <c r="A56" s="57"/>
      <c r="B56" s="2" t="s">
        <v>68</v>
      </c>
      <c r="C56" s="1">
        <v>0.47499999999999998</v>
      </c>
      <c r="D56" s="1">
        <v>3.6999999999999998E-2</v>
      </c>
      <c r="E56" s="1">
        <v>2.1000000000000001E-2</v>
      </c>
      <c r="F56" s="1">
        <v>2.9000000000000001E-2</v>
      </c>
      <c r="G56" s="1">
        <v>0.01</v>
      </c>
      <c r="H56" s="1">
        <v>4.2999999999999997E-2</v>
      </c>
    </row>
    <row r="57" spans="1:12" x14ac:dyDescent="0.2">
      <c r="B57" s="42" t="s">
        <v>69</v>
      </c>
      <c r="C57" s="43"/>
      <c r="D57" s="44">
        <f>TTEST(C53:C56,D53:D56,2,2)</f>
        <v>1.760982461767072E-7</v>
      </c>
      <c r="E57" s="44">
        <f>TTEST(C53:C56,E53:E56,2,2)</f>
        <v>2.0038319874898516E-7</v>
      </c>
      <c r="F57" s="44">
        <f>TTEST(C53:C56,F53:F56,2,2)</f>
        <v>1.7944899844919584E-7</v>
      </c>
      <c r="G57" s="44">
        <f>TTEST(C53:C56,G53:G56,2,2)</f>
        <v>1.6419437242284212E-7</v>
      </c>
      <c r="H57" s="44">
        <f>TTEST(C53:C56,H53:H56,2,2)</f>
        <v>2.3819382012100425E-7</v>
      </c>
    </row>
    <row r="58" spans="1:12" x14ac:dyDescent="0.2">
      <c r="B58" s="2" t="s">
        <v>66</v>
      </c>
      <c r="C58" s="41">
        <v>0</v>
      </c>
      <c r="D58" s="41">
        <v>1</v>
      </c>
      <c r="E58" s="41">
        <v>2</v>
      </c>
      <c r="F58" s="41">
        <v>4</v>
      </c>
      <c r="G58" s="41">
        <v>6.4</v>
      </c>
      <c r="H58" s="41">
        <v>8</v>
      </c>
    </row>
    <row r="59" spans="1:12" x14ac:dyDescent="0.2">
      <c r="A59" s="57" t="s">
        <v>80</v>
      </c>
      <c r="B59" s="2" t="s">
        <v>68</v>
      </c>
      <c r="C59" s="1">
        <v>0.39</v>
      </c>
      <c r="D59" s="1">
        <v>2.9000000000000001E-2</v>
      </c>
      <c r="E59" s="1">
        <v>4.9000000000000002E-2</v>
      </c>
      <c r="F59" s="1">
        <v>2.7E-2</v>
      </c>
      <c r="G59" s="1">
        <v>1.0999999999999999E-2</v>
      </c>
      <c r="H59" s="1">
        <v>2.1000000000000001E-2</v>
      </c>
      <c r="K59" s="41"/>
      <c r="L59" s="41"/>
    </row>
    <row r="60" spans="1:12" x14ac:dyDescent="0.2">
      <c r="A60" s="57"/>
      <c r="B60" s="2" t="s">
        <v>68</v>
      </c>
      <c r="C60" s="1">
        <v>0.35</v>
      </c>
      <c r="D60" s="1">
        <v>8.0000000000000002E-3</v>
      </c>
      <c r="E60" s="1">
        <v>0.02</v>
      </c>
      <c r="F60" s="1">
        <v>1.6E-2</v>
      </c>
      <c r="G60" s="1">
        <v>2.7E-2</v>
      </c>
      <c r="H60" s="1">
        <v>2.8000000000000001E-2</v>
      </c>
    </row>
    <row r="61" spans="1:12" x14ac:dyDescent="0.2">
      <c r="A61" s="57"/>
      <c r="B61" s="2" t="s">
        <v>68</v>
      </c>
      <c r="C61" s="1">
        <v>0.318</v>
      </c>
      <c r="D61" s="1">
        <v>5.5E-2</v>
      </c>
      <c r="E61" s="1">
        <v>3.2000000000000001E-2</v>
      </c>
      <c r="F61" s="1">
        <v>2.1000000000000001E-2</v>
      </c>
      <c r="G61" s="1">
        <v>1.9E-2</v>
      </c>
      <c r="H61" s="1">
        <v>3.2000000000000001E-2</v>
      </c>
    </row>
    <row r="62" spans="1:12" x14ac:dyDescent="0.2">
      <c r="B62" s="42" t="s">
        <v>69</v>
      </c>
      <c r="C62" s="43"/>
      <c r="D62" s="44">
        <f>TTEST(C59:C61,D59:D61,2,2)</f>
        <v>2.0530851859678557E-4</v>
      </c>
      <c r="E62" s="44">
        <f>TTEST(C59:C61,E59:E61,2,2)</f>
        <v>1.427531191499913E-4</v>
      </c>
      <c r="F62" s="44">
        <f>TTEST(C59:C61,F59:F61,2,2)</f>
        <v>9.5504159602375911E-5</v>
      </c>
      <c r="G62" s="44">
        <f>TTEST(C59:C61,G59:G61,2,2)</f>
        <v>9.7586813045697469E-5</v>
      </c>
      <c r="H62" s="44">
        <f>TTEST(C59:C61,H59:H61,2,2)</f>
        <v>1.0233254192875965E-4</v>
      </c>
    </row>
    <row r="63" spans="1:12" x14ac:dyDescent="0.2">
      <c r="B63" s="2" t="s">
        <v>66</v>
      </c>
      <c r="C63" s="41">
        <v>0</v>
      </c>
      <c r="D63" s="41">
        <v>1</v>
      </c>
      <c r="E63" s="41">
        <v>2</v>
      </c>
      <c r="F63" s="41">
        <v>4</v>
      </c>
      <c r="G63" s="41">
        <v>6.4</v>
      </c>
      <c r="H63" s="41">
        <v>8</v>
      </c>
      <c r="I63" s="41">
        <v>12</v>
      </c>
      <c r="J63" s="41">
        <v>16</v>
      </c>
    </row>
    <row r="64" spans="1:12" x14ac:dyDescent="0.2">
      <c r="A64" s="57" t="s">
        <v>81</v>
      </c>
      <c r="B64" s="2" t="s">
        <v>68</v>
      </c>
      <c r="C64" s="1">
        <v>0.44700000000000001</v>
      </c>
      <c r="D64" s="1">
        <v>6.4000000000000001E-2</v>
      </c>
      <c r="E64" s="1">
        <v>1.2E-2</v>
      </c>
      <c r="F64" s="1">
        <v>1.9E-2</v>
      </c>
      <c r="G64" s="1">
        <v>1E-3</v>
      </c>
      <c r="H64" s="1">
        <v>1.7000000000000001E-2</v>
      </c>
      <c r="I64" s="1">
        <v>6.4000000000000001E-2</v>
      </c>
      <c r="J64" s="1">
        <v>2.4E-2</v>
      </c>
    </row>
    <row r="65" spans="1:12" x14ac:dyDescent="0.2">
      <c r="A65" s="57"/>
      <c r="B65" s="2" t="s">
        <v>68</v>
      </c>
      <c r="C65" s="1">
        <v>0.47699999999999998</v>
      </c>
      <c r="D65" s="1">
        <v>1.2E-2</v>
      </c>
      <c r="E65" s="1">
        <v>1.9E-2</v>
      </c>
      <c r="F65" s="1">
        <v>7.6999999999999999E-2</v>
      </c>
      <c r="G65" s="1">
        <v>7.9000000000000001E-2</v>
      </c>
      <c r="H65" s="1">
        <v>7.3999999999999996E-2</v>
      </c>
      <c r="I65" s="1">
        <v>1E-3</v>
      </c>
      <c r="J65" s="1">
        <v>2E-3</v>
      </c>
    </row>
    <row r="66" spans="1:12" x14ac:dyDescent="0.2">
      <c r="A66" s="57"/>
      <c r="B66" s="2" t="s">
        <v>68</v>
      </c>
      <c r="C66" s="1">
        <v>0.435</v>
      </c>
      <c r="D66" s="1">
        <v>6.0000000000000001E-3</v>
      </c>
      <c r="E66" s="1">
        <v>3.2000000000000001E-2</v>
      </c>
      <c r="F66" s="1">
        <v>1.2E-2</v>
      </c>
      <c r="G66" s="1">
        <v>1.7999999999999999E-2</v>
      </c>
      <c r="H66" s="1">
        <v>7.0999999999999994E-2</v>
      </c>
      <c r="I66" s="1">
        <v>0.04</v>
      </c>
      <c r="J66" s="1">
        <v>4.1000000000000002E-2</v>
      </c>
    </row>
    <row r="67" spans="1:12" x14ac:dyDescent="0.2">
      <c r="A67" s="57"/>
      <c r="B67" s="2" t="s">
        <v>68</v>
      </c>
      <c r="C67" s="1">
        <v>0.504</v>
      </c>
      <c r="D67" s="1">
        <v>1.9E-2</v>
      </c>
      <c r="E67" s="1">
        <v>0.02</v>
      </c>
      <c r="F67" s="1">
        <v>1.2999999999999999E-2</v>
      </c>
      <c r="G67" s="1">
        <v>2.5999999999999999E-2</v>
      </c>
      <c r="H67" s="1">
        <v>0.02</v>
      </c>
      <c r="I67" s="1">
        <v>4.1000000000000002E-2</v>
      </c>
      <c r="J67" s="1">
        <v>1.2E-2</v>
      </c>
    </row>
    <row r="68" spans="1:12" x14ac:dyDescent="0.2">
      <c r="B68" s="42" t="s">
        <v>69</v>
      </c>
      <c r="C68" s="43"/>
      <c r="D68" s="44">
        <f>TTEST(C64:C67,D64:D67,2,2)</f>
        <v>6.3613796309934744E-7</v>
      </c>
      <c r="E68" s="44">
        <f>TTEST(C64:C67,E64:E67,2,2)</f>
        <v>1.4590812520159431E-7</v>
      </c>
      <c r="F68" s="44">
        <f>TTEST(C64:C67,F64:F67,2,2)</f>
        <v>1.0897697827125942E-6</v>
      </c>
      <c r="G68" s="44">
        <f>TTEST(C64:C67,G64:G67,2,2)</f>
        <v>1.3752600649343595E-6</v>
      </c>
      <c r="H68" s="44">
        <f>TTEST(C64:C67,H64:H67,2,2)</f>
        <v>1.3336006864543423E-6</v>
      </c>
      <c r="I68" s="44">
        <f>TTEST(C64:C67,I64:I67,2,2)</f>
        <v>7.2508230201846047E-7</v>
      </c>
      <c r="J68" s="44">
        <f>TTEST(C64:C67,J64:J67,2,2)</f>
        <v>2.5162678466296291E-7</v>
      </c>
    </row>
    <row r="69" spans="1:12" x14ac:dyDescent="0.2">
      <c r="B69" s="2" t="s">
        <v>66</v>
      </c>
      <c r="C69" s="41">
        <v>0</v>
      </c>
      <c r="D69" s="2">
        <v>0.4</v>
      </c>
      <c r="E69" s="2">
        <v>0.8</v>
      </c>
      <c r="F69" s="41">
        <v>1</v>
      </c>
      <c r="G69" s="41">
        <v>2</v>
      </c>
      <c r="H69" s="41">
        <v>4.4000000000000004</v>
      </c>
      <c r="I69" s="41">
        <v>4.8</v>
      </c>
      <c r="J69" s="41">
        <v>5.2</v>
      </c>
      <c r="K69" s="41">
        <v>5.6</v>
      </c>
      <c r="L69" s="41">
        <v>6</v>
      </c>
    </row>
    <row r="70" spans="1:12" x14ac:dyDescent="0.2">
      <c r="A70" s="57" t="s">
        <v>82</v>
      </c>
      <c r="B70" s="2" t="s">
        <v>68</v>
      </c>
      <c r="C70" s="1">
        <v>0.70799999999999996</v>
      </c>
      <c r="D70" s="1">
        <v>0.05</v>
      </c>
      <c r="E70" s="1">
        <v>6.2E-2</v>
      </c>
      <c r="F70" s="1">
        <v>0.05</v>
      </c>
      <c r="G70" s="1">
        <v>1.6E-2</v>
      </c>
      <c r="H70" s="1">
        <v>0.04</v>
      </c>
      <c r="I70" s="1">
        <v>4.7E-2</v>
      </c>
      <c r="J70" s="1">
        <v>5.3999999999999999E-2</v>
      </c>
      <c r="K70" s="1">
        <v>2.9000000000000001E-2</v>
      </c>
      <c r="L70" s="1">
        <v>9.1999999999999998E-2</v>
      </c>
    </row>
    <row r="71" spans="1:12" x14ac:dyDescent="0.2">
      <c r="A71" s="57"/>
      <c r="B71" s="2" t="s">
        <v>68</v>
      </c>
      <c r="C71" s="1">
        <v>1.0469999999999999</v>
      </c>
      <c r="D71" s="1">
        <v>0.29899999999999999</v>
      </c>
      <c r="E71" s="1">
        <v>0.35499999999999998</v>
      </c>
      <c r="F71" s="1">
        <v>9.9000000000000005E-2</v>
      </c>
      <c r="G71" s="1">
        <v>8.1000000000000003E-2</v>
      </c>
      <c r="H71" s="1">
        <v>9.1999999999999998E-2</v>
      </c>
      <c r="I71" s="1">
        <v>3.7999999999999999E-2</v>
      </c>
      <c r="J71" s="1">
        <v>2.7E-2</v>
      </c>
      <c r="K71" s="1">
        <v>1.4999999999999999E-2</v>
      </c>
      <c r="L71" s="1">
        <v>1.2999999999999999E-2</v>
      </c>
    </row>
    <row r="72" spans="1:12" x14ac:dyDescent="0.2">
      <c r="A72" s="57"/>
      <c r="B72" s="2" t="s">
        <v>68</v>
      </c>
      <c r="C72" s="1">
        <v>1.1499999999999999</v>
      </c>
      <c r="D72" s="1">
        <v>0.20599999999999999</v>
      </c>
      <c r="E72" s="1">
        <v>0.248</v>
      </c>
      <c r="F72" s="1">
        <v>0.28899999999999998</v>
      </c>
      <c r="G72" s="1">
        <v>1.7999999999999999E-2</v>
      </c>
      <c r="H72" s="1">
        <v>2.1000000000000001E-2</v>
      </c>
      <c r="I72" s="1">
        <v>3.5999999999999997E-2</v>
      </c>
      <c r="J72" s="1">
        <v>0.01</v>
      </c>
      <c r="K72" s="1">
        <v>1.0999999999999999E-2</v>
      </c>
      <c r="L72" s="1">
        <v>0.05</v>
      </c>
    </row>
    <row r="73" spans="1:12" x14ac:dyDescent="0.2">
      <c r="B73" s="42" t="s">
        <v>69</v>
      </c>
      <c r="C73" s="43"/>
      <c r="D73" s="44">
        <f>TTEST(C70:C72,D70:D72,2,2)</f>
        <v>6.7283494490581663E-3</v>
      </c>
      <c r="E73" s="44">
        <f>TTEST(C70:C72,E70:E72,2,2)</f>
        <v>9.254933140121652E-3</v>
      </c>
      <c r="F73" s="44">
        <f>TTEST(C70:C72,F70:F72,2,2)</f>
        <v>5.6698835823994964E-3</v>
      </c>
      <c r="G73" s="44">
        <f>TTEST(C70:C72,G70:G72,2,2)</f>
        <v>2.3412986145460962E-3</v>
      </c>
      <c r="H73" s="44">
        <f>TTEST(C70:C72,H70:H72,2,2)</f>
        <v>2.4630906717414891E-3</v>
      </c>
      <c r="I73" s="44">
        <f>TTEST(C70:C72,I70:I72,2,2)</f>
        <v>2.2541364993046635E-3</v>
      </c>
      <c r="J73" s="44">
        <f>TTEST(C70:C72,J70:J72,2,2)</f>
        <v>2.2002700260135106E-3</v>
      </c>
      <c r="K73" s="44">
        <f>TTEST(C70:C72,K70:K72,2,2)</f>
        <v>2.0685377968013945E-3</v>
      </c>
      <c r="L73" s="44">
        <f>TTEST(C70:C72,L70:L72,2,2)</f>
        <v>2.4875740324188924E-3</v>
      </c>
    </row>
    <row r="74" spans="1:12" x14ac:dyDescent="0.2">
      <c r="B74" s="2" t="s">
        <v>66</v>
      </c>
      <c r="C74" s="41">
        <v>0</v>
      </c>
      <c r="D74" s="41">
        <v>1</v>
      </c>
      <c r="E74" s="41">
        <v>2</v>
      </c>
      <c r="F74" s="41">
        <v>4</v>
      </c>
      <c r="G74" s="41">
        <v>6.4</v>
      </c>
      <c r="H74" s="41">
        <v>8</v>
      </c>
      <c r="I74" s="41">
        <v>12</v>
      </c>
      <c r="J74" s="41">
        <v>16</v>
      </c>
    </row>
    <row r="75" spans="1:12" x14ac:dyDescent="0.2">
      <c r="A75" s="57" t="s">
        <v>83</v>
      </c>
      <c r="B75" s="2" t="s">
        <v>68</v>
      </c>
      <c r="C75" s="1">
        <v>0.39100000000000001</v>
      </c>
      <c r="D75" s="1">
        <v>0.04</v>
      </c>
      <c r="E75" s="1">
        <v>1.4999999999999999E-2</v>
      </c>
      <c r="F75" s="1">
        <v>0</v>
      </c>
      <c r="G75" s="1">
        <v>7.0000000000000001E-3</v>
      </c>
      <c r="H75" s="1">
        <v>2.4E-2</v>
      </c>
      <c r="I75" s="1">
        <v>6.6000000000000003E-2</v>
      </c>
      <c r="J75" s="1">
        <v>3.3000000000000002E-2</v>
      </c>
    </row>
    <row r="76" spans="1:12" x14ac:dyDescent="0.2">
      <c r="A76" s="57"/>
      <c r="B76" s="2" t="s">
        <v>68</v>
      </c>
      <c r="C76" s="1">
        <v>0.41499999999999998</v>
      </c>
      <c r="D76" s="1">
        <v>2.1999999999999999E-2</v>
      </c>
      <c r="E76" s="1">
        <v>4.8000000000000001E-2</v>
      </c>
      <c r="F76" s="1">
        <v>6.8000000000000005E-2</v>
      </c>
      <c r="G76" s="1">
        <v>2.1000000000000001E-2</v>
      </c>
      <c r="H76" s="1">
        <v>1.2999999999999999E-2</v>
      </c>
      <c r="I76" s="1">
        <v>6.6000000000000003E-2</v>
      </c>
      <c r="J76" s="1">
        <v>6.7000000000000004E-2</v>
      </c>
    </row>
    <row r="77" spans="1:12" x14ac:dyDescent="0.2">
      <c r="A77" s="57"/>
      <c r="B77" s="2" t="s">
        <v>68</v>
      </c>
      <c r="C77" s="1">
        <v>0.61</v>
      </c>
      <c r="D77" s="1">
        <v>1.0999999999999999E-2</v>
      </c>
      <c r="E77" s="1">
        <v>3.7999999999999999E-2</v>
      </c>
      <c r="F77" s="1">
        <v>2.1000000000000001E-2</v>
      </c>
      <c r="G77" s="1">
        <v>2.1000000000000001E-2</v>
      </c>
      <c r="H77" s="1">
        <v>0.09</v>
      </c>
      <c r="I77" s="1">
        <v>3.9E-2</v>
      </c>
      <c r="J77" s="1">
        <v>4.7E-2</v>
      </c>
    </row>
    <row r="78" spans="1:12" x14ac:dyDescent="0.2">
      <c r="A78" s="57"/>
      <c r="B78" s="2" t="s">
        <v>68</v>
      </c>
      <c r="C78" s="1">
        <v>0.41399999999999998</v>
      </c>
      <c r="D78" s="1">
        <v>1.0999999999999999E-2</v>
      </c>
      <c r="E78" s="1">
        <v>2.8000000000000001E-2</v>
      </c>
      <c r="F78" s="1">
        <v>2.1000000000000001E-2</v>
      </c>
      <c r="G78" s="1">
        <v>3.5999999999999997E-2</v>
      </c>
      <c r="H78" s="1">
        <v>0.01</v>
      </c>
      <c r="I78" s="1">
        <v>2.1999999999999999E-2</v>
      </c>
      <c r="J78" s="1">
        <v>1.6E-2</v>
      </c>
    </row>
    <row r="79" spans="1:12" x14ac:dyDescent="0.2">
      <c r="B79" s="42" t="s">
        <v>69</v>
      </c>
      <c r="C79" s="43"/>
      <c r="D79" s="44">
        <f>TTEST(C75:C78,D75:D78,2,2)</f>
        <v>1.4892515317836558E-4</v>
      </c>
      <c r="E79" s="44">
        <f>TTEST(C75:C78,E75:E78,2,2)</f>
        <v>1.7282123971337247E-4</v>
      </c>
      <c r="F79" s="44">
        <f>TTEST(C75:C78,F75:F78,2,2)</f>
        <v>1.9052438682593366E-4</v>
      </c>
      <c r="G79" s="44">
        <f>TTEST(C75:C78,G75:G78,2,2)</f>
        <v>1.4756250678249773E-4</v>
      </c>
      <c r="H79" s="44">
        <f>TTEST(C75:C78,H75:H78,2,2)</f>
        <v>2.3955520768900385E-4</v>
      </c>
      <c r="I79" s="44">
        <f>TTEST(C75:C78,I75:I78,2,2)</f>
        <v>2.2917053579465536E-4</v>
      </c>
      <c r="J79" s="44">
        <f>TTEST(C75:C78,J75:J78,2,2)</f>
        <v>2.0717114057050098E-4</v>
      </c>
    </row>
    <row r="80" spans="1:12" x14ac:dyDescent="0.2">
      <c r="B80" s="2" t="s">
        <v>66</v>
      </c>
      <c r="C80" s="41">
        <v>0</v>
      </c>
      <c r="D80" s="41">
        <v>1</v>
      </c>
      <c r="E80" s="41">
        <v>2</v>
      </c>
      <c r="F80" s="41">
        <v>2.4</v>
      </c>
      <c r="G80" s="41">
        <v>3.2</v>
      </c>
      <c r="H80" s="41">
        <v>4</v>
      </c>
    </row>
    <row r="81" spans="1:12" x14ac:dyDescent="0.2">
      <c r="A81" s="57" t="s">
        <v>84</v>
      </c>
      <c r="B81" s="2" t="s">
        <v>68</v>
      </c>
      <c r="C81" s="1">
        <v>1.02</v>
      </c>
      <c r="D81" s="1">
        <v>2.1999999999999999E-2</v>
      </c>
      <c r="E81" s="1">
        <v>1.0999999999999999E-2</v>
      </c>
      <c r="F81" s="1">
        <v>1.0999999999999999E-2</v>
      </c>
      <c r="G81" s="1">
        <v>0.02</v>
      </c>
      <c r="H81" s="1">
        <v>0.02</v>
      </c>
    </row>
    <row r="82" spans="1:12" x14ac:dyDescent="0.2">
      <c r="A82" s="57"/>
      <c r="B82" s="2" t="s">
        <v>68</v>
      </c>
      <c r="C82" s="1">
        <v>0.84799999999999998</v>
      </c>
      <c r="D82" s="1">
        <v>9.8000000000000004E-2</v>
      </c>
      <c r="E82" s="1">
        <v>4.4999999999999998E-2</v>
      </c>
      <c r="F82" s="1">
        <v>4.9000000000000002E-2</v>
      </c>
      <c r="G82" s="1">
        <v>3.1E-2</v>
      </c>
      <c r="H82" s="1">
        <v>4.1000000000000002E-2</v>
      </c>
    </row>
    <row r="83" spans="1:12" x14ac:dyDescent="0.2">
      <c r="A83" s="57"/>
      <c r="B83" s="2" t="s">
        <v>68</v>
      </c>
      <c r="C83" s="1">
        <v>0.44600000000000001</v>
      </c>
      <c r="D83" s="1">
        <v>2.7E-2</v>
      </c>
      <c r="E83" s="1">
        <v>3.2000000000000001E-2</v>
      </c>
      <c r="F83" s="1">
        <v>3.1E-2</v>
      </c>
      <c r="G83" s="1">
        <v>5.5E-2</v>
      </c>
      <c r="H83" s="1">
        <v>2.7E-2</v>
      </c>
    </row>
    <row r="84" spans="1:12" x14ac:dyDescent="0.2">
      <c r="A84" s="57"/>
      <c r="B84" s="2" t="s">
        <v>68</v>
      </c>
      <c r="C84" s="1">
        <v>0.79200000000000004</v>
      </c>
      <c r="D84" s="1">
        <v>1.7999999999999999E-2</v>
      </c>
      <c r="E84" s="1">
        <v>2.3E-2</v>
      </c>
      <c r="F84" s="1">
        <v>2.9000000000000001E-2</v>
      </c>
      <c r="G84" s="1">
        <v>1.0999999999999999E-2</v>
      </c>
      <c r="H84" s="1">
        <v>3.7999999999999999E-2</v>
      </c>
    </row>
    <row r="85" spans="1:12" x14ac:dyDescent="0.2">
      <c r="A85" s="57"/>
      <c r="B85" s="2" t="s">
        <v>68</v>
      </c>
      <c r="C85" s="1">
        <v>0.996</v>
      </c>
      <c r="D85" s="1">
        <v>4.4999999999999998E-2</v>
      </c>
      <c r="E85" s="1">
        <v>3.1E-2</v>
      </c>
      <c r="F85" s="1" t="s">
        <v>85</v>
      </c>
      <c r="G85" s="1" t="s">
        <v>85</v>
      </c>
      <c r="H85" s="1">
        <v>1.4999999999999999E-2</v>
      </c>
    </row>
    <row r="86" spans="1:12" x14ac:dyDescent="0.2">
      <c r="A86" s="57"/>
      <c r="B86" s="2" t="s">
        <v>68</v>
      </c>
      <c r="C86" s="1">
        <v>0.64600000000000002</v>
      </c>
      <c r="D86" s="1">
        <v>0.01</v>
      </c>
      <c r="E86" s="1" t="s">
        <v>85</v>
      </c>
      <c r="F86" s="1" t="s">
        <v>85</v>
      </c>
      <c r="G86" s="1" t="s">
        <v>85</v>
      </c>
      <c r="H86" s="1">
        <v>3.1E-2</v>
      </c>
      <c r="L86" s="46"/>
    </row>
    <row r="87" spans="1:12" x14ac:dyDescent="0.2">
      <c r="B87" s="42" t="s">
        <v>69</v>
      </c>
      <c r="C87" s="43"/>
      <c r="D87" s="44">
        <f>TTEST(C81:C86,D81:D86,2,2)</f>
        <v>7.7765429464125878E-6</v>
      </c>
      <c r="E87" s="44">
        <f>TTEST(C81:C86,E81:E85,2,2)</f>
        <v>2.8748487256172998E-5</v>
      </c>
      <c r="F87" s="44">
        <f>TTEST(C81:C86,F81:F84,2,2)</f>
        <v>1.3352671305938828E-4</v>
      </c>
      <c r="G87" s="44">
        <f>TTEST(C81:C86,G81:G84,2,2)</f>
        <v>1.3331467531196462E-4</v>
      </c>
      <c r="H87" s="44">
        <f>TTEST(C81:C86,H81:H86,2,2)</f>
        <v>6.4947161287918249E-6</v>
      </c>
    </row>
    <row r="88" spans="1:12" x14ac:dyDescent="0.2">
      <c r="B88" s="2" t="s">
        <v>66</v>
      </c>
      <c r="C88" s="41">
        <v>0</v>
      </c>
      <c r="D88" s="41">
        <v>0.4</v>
      </c>
      <c r="E88" s="41">
        <v>0.8</v>
      </c>
      <c r="F88" s="41">
        <v>1</v>
      </c>
      <c r="G88" s="41">
        <v>2</v>
      </c>
      <c r="H88" s="41"/>
    </row>
    <row r="89" spans="1:12" x14ac:dyDescent="0.2">
      <c r="A89" s="57" t="s">
        <v>86</v>
      </c>
      <c r="B89" s="2" t="s">
        <v>68</v>
      </c>
      <c r="C89" s="1">
        <v>0.32500000000000001</v>
      </c>
      <c r="D89" s="1">
        <v>5.8999999999999997E-2</v>
      </c>
      <c r="E89" s="1">
        <v>8.6999999999999994E-2</v>
      </c>
      <c r="F89" s="1">
        <v>1.9E-2</v>
      </c>
      <c r="G89" s="1">
        <v>2.4E-2</v>
      </c>
    </row>
    <row r="90" spans="1:12" x14ac:dyDescent="0.2">
      <c r="A90" s="57"/>
      <c r="B90" s="2" t="s">
        <v>68</v>
      </c>
      <c r="C90" s="1">
        <v>0.29299999999999998</v>
      </c>
      <c r="D90" s="1">
        <v>5.8000000000000003E-2</v>
      </c>
      <c r="E90" s="1">
        <v>3.3000000000000002E-2</v>
      </c>
      <c r="F90" s="1">
        <v>8.6999999999999994E-2</v>
      </c>
      <c r="G90" s="1">
        <v>3.1E-2</v>
      </c>
    </row>
    <row r="91" spans="1:12" x14ac:dyDescent="0.2">
      <c r="A91" s="57"/>
      <c r="B91" s="2" t="s">
        <v>68</v>
      </c>
      <c r="C91" s="1">
        <v>0.27900000000000003</v>
      </c>
      <c r="D91" s="1">
        <v>4.2000000000000003E-2</v>
      </c>
      <c r="E91" s="1">
        <v>2.1999999999999999E-2</v>
      </c>
      <c r="F91" s="1">
        <v>4.3999999999999997E-2</v>
      </c>
      <c r="G91" s="1">
        <v>0.05</v>
      </c>
    </row>
    <row r="92" spans="1:12" x14ac:dyDescent="0.2">
      <c r="A92" s="57"/>
      <c r="B92" s="2" t="s">
        <v>68</v>
      </c>
      <c r="C92" s="1">
        <v>0.29199999999999998</v>
      </c>
      <c r="D92" s="1">
        <v>0.05</v>
      </c>
      <c r="E92" s="1">
        <v>0.03</v>
      </c>
      <c r="F92" s="1">
        <v>2.1000000000000001E-2</v>
      </c>
      <c r="G92" s="1" t="s">
        <v>85</v>
      </c>
    </row>
    <row r="93" spans="1:12" x14ac:dyDescent="0.2">
      <c r="A93" s="57"/>
      <c r="B93" s="2" t="s">
        <v>68</v>
      </c>
      <c r="C93" s="1">
        <v>0.22900000000000001</v>
      </c>
      <c r="D93" s="1" t="s">
        <v>85</v>
      </c>
      <c r="E93" s="1" t="s">
        <v>85</v>
      </c>
      <c r="F93" s="1">
        <v>3.1E-2</v>
      </c>
      <c r="G93" s="1" t="s">
        <v>85</v>
      </c>
    </row>
    <row r="94" spans="1:12" x14ac:dyDescent="0.2">
      <c r="B94" s="42" t="s">
        <v>69</v>
      </c>
      <c r="C94" s="43"/>
      <c r="D94" s="44">
        <f>TTEST(C89:C93,D89:D92,2,2)</f>
        <v>4.0704605273803719E-6</v>
      </c>
      <c r="E94" s="44">
        <f>TTEST(C89:C93,E89:E92,2,2)</f>
        <v>1.1784025889310152E-5</v>
      </c>
      <c r="F94" s="44">
        <f>TTEST(C89:C93,F89:F93,2,2)</f>
        <v>1.9216951272812577E-6</v>
      </c>
      <c r="G94" s="44">
        <f>TTEST(C89:C93,G89:G91,2,2)</f>
        <v>2.5687120356976738E-5</v>
      </c>
      <c r="H94" s="44"/>
    </row>
    <row r="95" spans="1:12" x14ac:dyDescent="0.2">
      <c r="B95" s="1"/>
    </row>
    <row r="96" spans="1:1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</sheetData>
  <mergeCells count="17">
    <mergeCell ref="A59:A61"/>
    <mergeCell ref="A2:A4"/>
    <mergeCell ref="A7:A9"/>
    <mergeCell ref="A12:A14"/>
    <mergeCell ref="A17:A19"/>
    <mergeCell ref="A22:A24"/>
    <mergeCell ref="A27:A29"/>
    <mergeCell ref="A32:A35"/>
    <mergeCell ref="A38:A40"/>
    <mergeCell ref="A43:A45"/>
    <mergeCell ref="A48:A51"/>
    <mergeCell ref="A53:A56"/>
    <mergeCell ref="A64:A67"/>
    <mergeCell ref="A70:A72"/>
    <mergeCell ref="A75:A78"/>
    <mergeCell ref="A81:A86"/>
    <mergeCell ref="A89:A9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C52A-11C6-B344-8E4F-2BD2CA9708EC}">
  <dimension ref="A1:G21"/>
  <sheetViews>
    <sheetView workbookViewId="0">
      <selection activeCell="A15" sqref="A15"/>
    </sheetView>
  </sheetViews>
  <sheetFormatPr baseColWidth="10" defaultRowHeight="16" x14ac:dyDescent="0.2"/>
  <cols>
    <col min="1" max="1" width="50.1640625" bestFit="1" customWidth="1"/>
  </cols>
  <sheetData>
    <row r="1" spans="1:7" x14ac:dyDescent="0.2">
      <c r="A1" s="21"/>
      <c r="B1" s="58" t="s">
        <v>21</v>
      </c>
      <c r="C1" s="58"/>
      <c r="D1" s="58"/>
      <c r="E1" s="58" t="s">
        <v>22</v>
      </c>
      <c r="F1" s="58"/>
      <c r="G1" s="58"/>
    </row>
    <row r="2" spans="1:7" x14ac:dyDescent="0.2">
      <c r="A2" s="22" t="s">
        <v>6</v>
      </c>
      <c r="B2" s="22" t="s">
        <v>23</v>
      </c>
      <c r="C2" s="22" t="s">
        <v>24</v>
      </c>
      <c r="D2" s="22" t="s">
        <v>25</v>
      </c>
      <c r="E2" s="22" t="s">
        <v>23</v>
      </c>
      <c r="F2" s="22" t="s">
        <v>24</v>
      </c>
      <c r="G2" s="22" t="s">
        <v>25</v>
      </c>
    </row>
    <row r="3" spans="1:7" x14ac:dyDescent="0.2">
      <c r="A3" s="23" t="s">
        <v>26</v>
      </c>
      <c r="B3" s="24" t="s">
        <v>27</v>
      </c>
      <c r="C3" s="24" t="s">
        <v>27</v>
      </c>
      <c r="D3" s="24" t="s">
        <v>27</v>
      </c>
      <c r="E3" s="24" t="s">
        <v>27</v>
      </c>
      <c r="F3" s="24" t="s">
        <v>27</v>
      </c>
      <c r="G3" s="24" t="s">
        <v>27</v>
      </c>
    </row>
    <row r="4" spans="1:7" x14ac:dyDescent="0.2">
      <c r="A4" s="23" t="s">
        <v>26</v>
      </c>
      <c r="B4" s="24" t="s">
        <v>27</v>
      </c>
      <c r="C4" s="24" t="s">
        <v>27</v>
      </c>
      <c r="D4" s="24" t="s">
        <v>27</v>
      </c>
      <c r="E4" s="24" t="s">
        <v>27</v>
      </c>
      <c r="F4" s="24" t="s">
        <v>27</v>
      </c>
      <c r="G4" s="24" t="s">
        <v>27</v>
      </c>
    </row>
    <row r="5" spans="1:7" x14ac:dyDescent="0.2">
      <c r="A5" s="23" t="s">
        <v>26</v>
      </c>
      <c r="B5" s="24" t="s">
        <v>27</v>
      </c>
      <c r="C5" s="24" t="s">
        <v>27</v>
      </c>
      <c r="D5" s="24" t="s">
        <v>27</v>
      </c>
      <c r="E5" s="24" t="s">
        <v>27</v>
      </c>
      <c r="F5" s="24" t="s">
        <v>27</v>
      </c>
      <c r="G5" s="24" t="s">
        <v>27</v>
      </c>
    </row>
    <row r="6" spans="1:7" x14ac:dyDescent="0.2">
      <c r="A6" s="23" t="s">
        <v>28</v>
      </c>
      <c r="B6" s="25">
        <v>3.7</v>
      </c>
      <c r="C6" s="26">
        <v>1.4384745100139744</v>
      </c>
      <c r="D6" s="27">
        <v>1.5432077070790684</v>
      </c>
      <c r="E6" s="24">
        <v>1.083337355846077</v>
      </c>
      <c r="F6" s="24">
        <v>1.0450167991319661</v>
      </c>
      <c r="G6" s="24">
        <v>1.0594080344638563</v>
      </c>
    </row>
    <row r="7" spans="1:7" x14ac:dyDescent="0.2">
      <c r="A7" s="23" t="s">
        <v>28</v>
      </c>
      <c r="B7" s="26">
        <v>3.7366726334130012</v>
      </c>
      <c r="C7" s="26">
        <v>1.4229373251513671</v>
      </c>
      <c r="D7" s="27">
        <v>1.4700374132746223</v>
      </c>
      <c r="E7" s="24">
        <v>1.0940748784713616</v>
      </c>
      <c r="F7" s="24">
        <v>1.0337294116394418</v>
      </c>
      <c r="G7" s="24">
        <v>1.0091768201011229</v>
      </c>
    </row>
    <row r="8" spans="1:7" x14ac:dyDescent="0.2">
      <c r="A8" s="23" t="s">
        <v>28</v>
      </c>
      <c r="B8" s="26">
        <v>2.8094431680041834</v>
      </c>
      <c r="C8" s="26">
        <v>1.268113674497757</v>
      </c>
      <c r="D8" s="27">
        <v>1.356764328914039</v>
      </c>
      <c r="E8" s="24">
        <v>0.82258776568256153</v>
      </c>
      <c r="F8" s="24">
        <v>0.92125378922859413</v>
      </c>
      <c r="G8" s="24">
        <v>0.93141514543502057</v>
      </c>
    </row>
    <row r="9" spans="1:7" x14ac:dyDescent="0.2">
      <c r="A9" s="23" t="s">
        <v>29</v>
      </c>
      <c r="B9" s="28">
        <v>1.0881447102294539</v>
      </c>
      <c r="C9" s="26">
        <v>0.97047085409441436</v>
      </c>
      <c r="D9" s="29">
        <v>1.2162625785614964</v>
      </c>
      <c r="E9" s="24">
        <v>0.31860211166428976</v>
      </c>
      <c r="F9" s="24">
        <v>0.70502350826276072</v>
      </c>
      <c r="G9" s="24">
        <v>0.83496106313818297</v>
      </c>
    </row>
    <row r="10" spans="1:7" x14ac:dyDescent="0.2">
      <c r="A10" s="23" t="s">
        <v>29</v>
      </c>
      <c r="B10" s="28">
        <v>1.4486653150099227</v>
      </c>
      <c r="C10" s="26">
        <v>1.0427281063382732</v>
      </c>
      <c r="D10" s="29">
        <v>1.2778465932859739</v>
      </c>
      <c r="E10" s="24">
        <v>0.42416033834291184</v>
      </c>
      <c r="F10" s="24">
        <v>0.75751664729879042</v>
      </c>
      <c r="G10" s="24">
        <v>0.87723832736798713</v>
      </c>
    </row>
    <row r="11" spans="1:7" x14ac:dyDescent="0.2">
      <c r="A11" s="23" t="s">
        <v>29</v>
      </c>
      <c r="B11" s="28">
        <v>1.1000000000000001</v>
      </c>
      <c r="C11" s="26">
        <v>0.97920924114515928</v>
      </c>
      <c r="D11" s="29">
        <v>1.2106148941543273</v>
      </c>
      <c r="E11" s="24">
        <v>0.32207326795423913</v>
      </c>
      <c r="F11" s="24">
        <v>0.71137173424923095</v>
      </c>
      <c r="G11" s="24">
        <v>0.83108394263805541</v>
      </c>
    </row>
    <row r="12" spans="1:7" x14ac:dyDescent="0.2">
      <c r="A12" s="23" t="s">
        <v>30</v>
      </c>
      <c r="B12" s="24">
        <v>1.1712257277414235E-3</v>
      </c>
      <c r="C12" s="24">
        <v>0.22723228729471739</v>
      </c>
      <c r="D12" s="24">
        <v>0.44890661679052968</v>
      </c>
      <c r="E12" s="24">
        <v>3.4292772513251104E-4</v>
      </c>
      <c r="F12" s="24">
        <v>0.16507873853520943</v>
      </c>
      <c r="G12" s="24">
        <v>0.30817321243945023</v>
      </c>
    </row>
    <row r="13" spans="1:7" x14ac:dyDescent="0.2">
      <c r="A13" s="23" t="s">
        <v>30</v>
      </c>
      <c r="B13" s="24">
        <v>1.6745145477708519E-3</v>
      </c>
      <c r="C13" s="24">
        <v>0.21869981648878539</v>
      </c>
      <c r="D13" s="24">
        <v>0.42456817610898612</v>
      </c>
      <c r="E13" s="24">
        <v>4.9028761148861187E-4</v>
      </c>
      <c r="F13" s="24">
        <v>0.15888010570005731</v>
      </c>
      <c r="G13" s="24">
        <v>0.29146493688712488</v>
      </c>
    </row>
    <row r="14" spans="1:7" x14ac:dyDescent="0.2">
      <c r="A14" s="23" t="s">
        <v>30</v>
      </c>
      <c r="B14" s="24">
        <v>1.4192041065733852E-3</v>
      </c>
      <c r="C14" s="24">
        <v>0.20043961087238849</v>
      </c>
      <c r="D14" s="24">
        <v>0.39105084618494906</v>
      </c>
      <c r="E14" s="24">
        <v>4.1553427681651487E-4</v>
      </c>
      <c r="F14" s="24">
        <v>0.14561450975664833</v>
      </c>
      <c r="G14" s="24">
        <v>0.26845537799727848</v>
      </c>
    </row>
    <row r="15" spans="1:7" x14ac:dyDescent="0.2">
      <c r="A15" s="11" t="s">
        <v>46</v>
      </c>
      <c r="B15" s="24">
        <f t="shared" ref="B15:G15" si="0">TTEST(B6:B8,B9:B11,2,2)</f>
        <v>2.4831045175447287E-3</v>
      </c>
      <c r="C15" s="24">
        <f t="shared" si="0"/>
        <v>3.0099893201385153E-3</v>
      </c>
      <c r="D15" s="24">
        <f t="shared" si="0"/>
        <v>1.9097459606469632E-2</v>
      </c>
      <c r="E15" s="24">
        <f t="shared" si="0"/>
        <v>2.4831045175447309E-3</v>
      </c>
      <c r="F15" s="24">
        <f t="shared" si="0"/>
        <v>3.0099893201385834E-3</v>
      </c>
      <c r="G15" s="24">
        <f t="shared" si="0"/>
        <v>1.9097459606469698E-2</v>
      </c>
    </row>
    <row r="16" spans="1:7" x14ac:dyDescent="0.2">
      <c r="A16" s="11" t="s">
        <v>47</v>
      </c>
      <c r="B16" s="24">
        <f t="shared" ref="B16:G16" si="1">TTEST(B6:B8,B12:B14,2,2)</f>
        <v>3.5420744636236736E-4</v>
      </c>
      <c r="C16" s="24">
        <f t="shared" si="1"/>
        <v>2.9667421042055227E-5</v>
      </c>
      <c r="D16" s="24">
        <f t="shared" si="1"/>
        <v>5.319922500678083E-5</v>
      </c>
      <c r="E16" s="24">
        <f t="shared" si="1"/>
        <v>3.5420744636236769E-4</v>
      </c>
      <c r="F16" s="24">
        <f t="shared" si="1"/>
        <v>2.9667421042056386E-5</v>
      </c>
      <c r="G16" s="24">
        <f t="shared" si="1"/>
        <v>5.319922500678083E-5</v>
      </c>
    </row>
    <row r="17" spans="1:7" x14ac:dyDescent="0.2">
      <c r="A17" s="11" t="s">
        <v>48</v>
      </c>
      <c r="B17" s="24">
        <f t="shared" ref="B17:G17" si="2">TTEST(B9:B11,B12:B14,2,2)</f>
        <v>5.1266942532883757E-4</v>
      </c>
      <c r="C17" s="24">
        <f t="shared" si="2"/>
        <v>5.3796608718814534E-6</v>
      </c>
      <c r="D17" s="24">
        <f t="shared" si="2"/>
        <v>7.5482002408913777E-6</v>
      </c>
      <c r="E17" s="24">
        <f t="shared" si="2"/>
        <v>5.1266942532883801E-4</v>
      </c>
      <c r="F17" s="24">
        <f t="shared" si="2"/>
        <v>5.3796608718814534E-6</v>
      </c>
      <c r="G17" s="24">
        <f t="shared" si="2"/>
        <v>7.5482002408913777E-6</v>
      </c>
    </row>
    <row r="21" spans="1:7" x14ac:dyDescent="0.2">
      <c r="A21" s="1" t="s">
        <v>31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939C-B7CB-1F44-A332-670A00CA05EB}">
  <dimension ref="A1:Y15"/>
  <sheetViews>
    <sheetView zoomScale="75" workbookViewId="0">
      <selection activeCell="S24" sqref="S24"/>
    </sheetView>
  </sheetViews>
  <sheetFormatPr baseColWidth="10" defaultRowHeight="16" x14ac:dyDescent="0.2"/>
  <cols>
    <col min="1" max="1" width="36.1640625" bestFit="1" customWidth="1"/>
    <col min="2" max="2" width="11.1640625" bestFit="1" customWidth="1"/>
    <col min="3" max="3" width="12.83203125" bestFit="1" customWidth="1"/>
    <col min="4" max="4" width="11.1640625" bestFit="1" customWidth="1"/>
    <col min="5" max="8" width="11" bestFit="1" customWidth="1"/>
    <col min="9" max="9" width="12.33203125" bestFit="1" customWidth="1"/>
    <col min="10" max="11" width="11" bestFit="1" customWidth="1"/>
    <col min="12" max="12" width="12.33203125" bestFit="1" customWidth="1"/>
    <col min="13" max="13" width="12.33203125" customWidth="1"/>
    <col min="14" max="23" width="11" bestFit="1" customWidth="1"/>
  </cols>
  <sheetData>
    <row r="1" spans="1:25" x14ac:dyDescent="0.2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 t="s">
        <v>1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">
      <c r="A2" s="11" t="s">
        <v>20</v>
      </c>
      <c r="B2" s="2" t="s">
        <v>7</v>
      </c>
      <c r="C2" s="2" t="s">
        <v>2</v>
      </c>
      <c r="D2" s="2" t="s">
        <v>3</v>
      </c>
      <c r="E2" s="2" t="s">
        <v>10</v>
      </c>
      <c r="F2" s="2" t="s">
        <v>16</v>
      </c>
      <c r="G2" s="2" t="s">
        <v>17</v>
      </c>
      <c r="H2" s="2" t="s">
        <v>11</v>
      </c>
      <c r="I2" s="2" t="s">
        <v>18</v>
      </c>
      <c r="J2" s="2" t="s">
        <v>19</v>
      </c>
      <c r="K2" s="2" t="s">
        <v>12</v>
      </c>
      <c r="L2" s="2" t="s">
        <v>13</v>
      </c>
      <c r="M2" s="2" t="s">
        <v>65</v>
      </c>
      <c r="N2" s="2" t="s">
        <v>7</v>
      </c>
      <c r="O2" s="2" t="s">
        <v>2</v>
      </c>
      <c r="P2" s="2" t="s">
        <v>3</v>
      </c>
      <c r="Q2" s="2" t="s">
        <v>10</v>
      </c>
      <c r="R2" s="2" t="s">
        <v>16</v>
      </c>
      <c r="S2" s="2" t="s">
        <v>17</v>
      </c>
      <c r="T2" s="2" t="s">
        <v>11</v>
      </c>
      <c r="U2" s="2" t="s">
        <v>18</v>
      </c>
      <c r="V2" s="2" t="s">
        <v>19</v>
      </c>
      <c r="W2" s="2" t="s">
        <v>12</v>
      </c>
      <c r="X2" s="2" t="s">
        <v>13</v>
      </c>
      <c r="Y2" s="2" t="s">
        <v>65</v>
      </c>
    </row>
    <row r="3" spans="1:25" x14ac:dyDescent="0.2">
      <c r="A3" s="11" t="s">
        <v>14</v>
      </c>
      <c r="B3" s="1">
        <v>6.754197119592702E-3</v>
      </c>
      <c r="C3" s="1">
        <v>1.8386418380657755E-5</v>
      </c>
      <c r="D3" s="1">
        <v>3.6569489176617922E-5</v>
      </c>
      <c r="E3" s="1">
        <v>7.3954630153213007E-5</v>
      </c>
      <c r="F3" s="1">
        <v>3.3167822126829657E-3</v>
      </c>
      <c r="G3" s="1">
        <v>3.3629151523025832E-4</v>
      </c>
      <c r="H3" s="1">
        <v>2.3715925827719576E-2</v>
      </c>
      <c r="I3" s="1">
        <v>5.2146432950661067E-6</v>
      </c>
      <c r="J3" s="1">
        <v>7.7958826792641576E-4</v>
      </c>
      <c r="K3" s="1">
        <v>2.7032826769635875E-4</v>
      </c>
      <c r="L3" s="1">
        <v>9.0419909547138577E-5</v>
      </c>
      <c r="M3" s="1">
        <v>3.3282972463861949E-3</v>
      </c>
      <c r="N3" s="1">
        <v>1.1329765296763661</v>
      </c>
      <c r="O3" s="1">
        <v>1.2007329709477725</v>
      </c>
      <c r="P3" s="1">
        <v>0.56232007575865872</v>
      </c>
      <c r="Q3" s="1">
        <v>0.96428889788484773</v>
      </c>
      <c r="R3" s="1">
        <v>1.047797557057518</v>
      </c>
      <c r="S3" s="1">
        <v>1.1363794786842705</v>
      </c>
      <c r="T3" s="1">
        <v>1.2039363348171441</v>
      </c>
      <c r="U3" s="1">
        <v>1.3765497596347487</v>
      </c>
      <c r="V3" s="1">
        <v>1.0176735360308935</v>
      </c>
      <c r="W3" s="1">
        <v>0.87445722081781219</v>
      </c>
      <c r="X3" s="1">
        <v>2.4412842110958231</v>
      </c>
      <c r="Y3" s="1">
        <v>1.3733098516017443</v>
      </c>
    </row>
    <row r="4" spans="1:25" x14ac:dyDescent="0.2">
      <c r="A4" s="11" t="s">
        <v>14</v>
      </c>
      <c r="B4" s="1">
        <v>5.9867967195616455E-3</v>
      </c>
      <c r="C4" s="1">
        <v>1.536492233362913E-5</v>
      </c>
      <c r="D4" s="1">
        <v>3.7208712587777841E-5</v>
      </c>
      <c r="E4" s="1">
        <v>8.5423941991894114E-5</v>
      </c>
      <c r="F4" s="1">
        <v>5.1151774339201744E-3</v>
      </c>
      <c r="G4" s="1">
        <v>3.5620613873051115E-4</v>
      </c>
      <c r="H4" s="1">
        <v>2.1507743774854655E-2</v>
      </c>
      <c r="I4" s="1">
        <v>3.0600783018206958E-6</v>
      </c>
      <c r="J4" s="1">
        <v>7.3958316204930359E-4</v>
      </c>
      <c r="K4" s="1">
        <v>2.9932491700516506E-4</v>
      </c>
      <c r="L4" s="1">
        <v>3.1375544026369266E-5</v>
      </c>
      <c r="M4" s="1">
        <v>2.9603839189656219E-3</v>
      </c>
      <c r="N4" s="1">
        <v>1.0042496615224394</v>
      </c>
      <c r="O4" s="1">
        <v>1.003412870309127</v>
      </c>
      <c r="P4" s="1">
        <v>0.57214925754608115</v>
      </c>
      <c r="Q4" s="1">
        <v>1.1138363981496293</v>
      </c>
      <c r="R4" s="1">
        <v>1.6159247353300992</v>
      </c>
      <c r="S4" s="1">
        <v>1.2036739789808828</v>
      </c>
      <c r="T4" s="1">
        <v>1.091838218696884</v>
      </c>
      <c r="U4" s="1">
        <v>0.80779255885447643</v>
      </c>
      <c r="V4" s="1">
        <v>0.96545092156603118</v>
      </c>
      <c r="W4" s="1">
        <v>0.96825551125811693</v>
      </c>
      <c r="X4" s="1">
        <v>0.84712117751218352</v>
      </c>
      <c r="Y4" s="1">
        <v>1.2215027984213676</v>
      </c>
    </row>
    <row r="5" spans="1:25" x14ac:dyDescent="0.2">
      <c r="A5" s="11" t="s">
        <v>14</v>
      </c>
      <c r="B5" s="1">
        <v>3.7445290566131867E-3</v>
      </c>
      <c r="C5" s="1">
        <v>8.6312443759605356E-6</v>
      </c>
      <c r="D5" s="1">
        <v>3.1353803691984995E-5</v>
      </c>
      <c r="E5" s="1">
        <v>7.9869267056580264E-5</v>
      </c>
      <c r="F5" s="1">
        <v>3.3560966990124372E-3</v>
      </c>
      <c r="G5" s="1">
        <v>3.4359579475717699E-4</v>
      </c>
      <c r="H5" s="1">
        <v>2.0039634418160125E-2</v>
      </c>
      <c r="I5" s="1">
        <v>5.6787309843694276E-6</v>
      </c>
      <c r="J5" s="1">
        <v>6.5328493886040659E-4</v>
      </c>
      <c r="K5" s="1">
        <v>3.2754937130914544E-4</v>
      </c>
      <c r="L5" s="1">
        <v>2.6475179661623164E-5</v>
      </c>
      <c r="M5" s="1">
        <v>3.462428512479947E-3</v>
      </c>
      <c r="N5" s="1">
        <v>0.62812255264616235</v>
      </c>
      <c r="O5" s="1">
        <v>0.56366713124650392</v>
      </c>
      <c r="P5" s="1">
        <v>0.48211975787378725</v>
      </c>
      <c r="Q5" s="1">
        <v>1.0414094066227211</v>
      </c>
      <c r="R5" s="1">
        <v>1.0602173121368452</v>
      </c>
      <c r="S5" s="1">
        <v>1.1610617349561265</v>
      </c>
      <c r="T5" s="1">
        <v>1.0173098106199927</v>
      </c>
      <c r="U5" s="1">
        <v>1.4990585797038756</v>
      </c>
      <c r="V5" s="1">
        <v>0.85279733048592843</v>
      </c>
      <c r="W5" s="1">
        <v>1.0595559071807534</v>
      </c>
      <c r="X5" s="1">
        <v>0.71481423082104012</v>
      </c>
      <c r="Y5" s="1">
        <v>1.4286546046385622</v>
      </c>
    </row>
    <row r="6" spans="1:25" x14ac:dyDescent="0.2">
      <c r="A6" s="11" t="s">
        <v>14</v>
      </c>
      <c r="B6" s="1">
        <v>6.5679855419577618E-3</v>
      </c>
      <c r="C6" s="1">
        <v>1.6293619705894993E-5</v>
      </c>
      <c r="D6" s="1">
        <v>9.7967765920605048E-5</v>
      </c>
      <c r="E6" s="1">
        <v>8.3241741101864743E-5</v>
      </c>
      <c r="F6" s="1">
        <v>2.7115497079683447E-3</v>
      </c>
      <c r="G6" s="1">
        <v>2.2958775731736679E-4</v>
      </c>
      <c r="H6" s="1">
        <v>1.9046459669911517E-2</v>
      </c>
      <c r="I6" s="1">
        <v>1.3975519408233024E-6</v>
      </c>
      <c r="J6" s="1">
        <v>8.3361373378805644E-4</v>
      </c>
      <c r="K6" s="1">
        <v>3.3902203517022797E-4</v>
      </c>
      <c r="L6" s="1">
        <v>4.8175750485316625E-5</v>
      </c>
      <c r="M6" s="1">
        <v>1.4403814763216593E-3</v>
      </c>
      <c r="N6" s="1">
        <v>1.1017406413422219</v>
      </c>
      <c r="O6" s="1">
        <v>1.0640618521731133</v>
      </c>
      <c r="P6" s="1">
        <v>1.5064263350335381</v>
      </c>
      <c r="Q6" s="1">
        <v>1.0853828437629696</v>
      </c>
      <c r="R6" s="1">
        <v>0.85659985421564044</v>
      </c>
      <c r="S6" s="1">
        <v>0.77581147354836777</v>
      </c>
      <c r="T6" s="1">
        <v>0.96689140507574056</v>
      </c>
      <c r="U6" s="1">
        <v>0.36892260493399776</v>
      </c>
      <c r="V6" s="1">
        <v>1.0881983106345074</v>
      </c>
      <c r="W6" s="1">
        <v>1.0966676522484495</v>
      </c>
      <c r="X6" s="1">
        <v>1.3007168399807065</v>
      </c>
      <c r="Y6" s="1">
        <v>0.59432494307561434</v>
      </c>
    </row>
    <row r="7" spans="1:25" x14ac:dyDescent="0.2">
      <c r="A7" s="11" t="s">
        <v>14</v>
      </c>
      <c r="B7" s="1">
        <v>6.9136662051459043E-3</v>
      </c>
      <c r="C7" s="1">
        <v>1.6973771263374955E-5</v>
      </c>
      <c r="D7" s="1">
        <v>8.6656450315870346E-5</v>
      </c>
      <c r="E7" s="1">
        <v>6.5355431586419652E-5</v>
      </c>
      <c r="F7" s="1">
        <v>2.3540053806271792E-3</v>
      </c>
      <c r="G7" s="1">
        <v>2.4453580371742474E-4</v>
      </c>
      <c r="H7" s="1">
        <v>1.6905853537859714E-2</v>
      </c>
      <c r="I7" s="1">
        <v>4.6424999758552395E-6</v>
      </c>
      <c r="J7" s="1">
        <v>7.7940816559681641E-4</v>
      </c>
      <c r="K7" s="1">
        <v>3.0008663070634644E-4</v>
      </c>
      <c r="L7" s="1">
        <v>1.5695022978344391E-5</v>
      </c>
      <c r="M7" s="1">
        <v>1.8524709918773432E-3</v>
      </c>
      <c r="N7" s="1">
        <v>1.1597265234863818</v>
      </c>
      <c r="O7" s="1">
        <v>1.1084794425596569</v>
      </c>
      <c r="P7" s="1">
        <v>1.3324950061854612</v>
      </c>
      <c r="Q7" s="1">
        <v>0.85216459016419221</v>
      </c>
      <c r="R7" s="1">
        <v>0.74364879240178594</v>
      </c>
      <c r="S7" s="1">
        <v>0.82632316476310275</v>
      </c>
      <c r="T7" s="1">
        <v>0.85822377305366149</v>
      </c>
      <c r="U7" s="1">
        <v>1.2255166584288566</v>
      </c>
      <c r="V7" s="1">
        <v>1.0174384306782973</v>
      </c>
      <c r="W7" s="1">
        <v>0.97071950088032721</v>
      </c>
      <c r="X7" s="1">
        <v>0.42375636053742155</v>
      </c>
      <c r="Y7" s="1">
        <v>0.76435981362958427</v>
      </c>
    </row>
    <row r="8" spans="1:25" x14ac:dyDescent="0.2">
      <c r="A8" s="11" t="s">
        <v>14</v>
      </c>
      <c r="B8" s="1">
        <v>5.8016004871239485E-3</v>
      </c>
      <c r="C8" s="1">
        <v>1.6225997161130527E-5</v>
      </c>
      <c r="D8" s="1">
        <v>1.0044314076753504E-4</v>
      </c>
      <c r="E8" s="1">
        <v>7.2315612060576431E-5</v>
      </c>
      <c r="F8" s="1">
        <v>2.1392685759160468E-3</v>
      </c>
      <c r="G8" s="1">
        <v>2.6537743667087347E-4</v>
      </c>
      <c r="H8" s="1">
        <v>1.6976309413470492E-2</v>
      </c>
      <c r="I8" s="1">
        <v>2.7356845861550791E-6</v>
      </c>
      <c r="J8" s="1">
        <v>8.108185223997794E-4</v>
      </c>
      <c r="K8" s="1">
        <v>3.185189145272623E-4</v>
      </c>
      <c r="L8" s="1">
        <v>1.0085671499247853E-5</v>
      </c>
      <c r="M8" s="1">
        <v>1.4973909615914054E-3</v>
      </c>
      <c r="N8" s="1">
        <v>0.97318409132642869</v>
      </c>
      <c r="O8" s="1">
        <v>1.0596457327638269</v>
      </c>
      <c r="P8" s="1">
        <v>1.5444895676024728</v>
      </c>
      <c r="Q8" s="1">
        <v>0.94291786341563966</v>
      </c>
      <c r="R8" s="1">
        <v>0.67581174885811068</v>
      </c>
      <c r="S8" s="1">
        <v>0.89675016906724814</v>
      </c>
      <c r="T8" s="1">
        <v>0.86180045773657743</v>
      </c>
      <c r="U8" s="1">
        <v>0.72215983844404485</v>
      </c>
      <c r="V8" s="1">
        <v>1.0584414706043426</v>
      </c>
      <c r="W8" s="1">
        <v>1.0303442076145402</v>
      </c>
      <c r="X8" s="1">
        <v>0.27230718005282617</v>
      </c>
      <c r="Y8" s="1">
        <v>0.61784798863312718</v>
      </c>
    </row>
    <row r="9" spans="1:25" x14ac:dyDescent="0.2">
      <c r="A9" s="11" t="s">
        <v>15</v>
      </c>
      <c r="B9" s="1">
        <v>9.2158524451179495E-3</v>
      </c>
      <c r="C9" s="1">
        <v>9.7533775404143481E-6</v>
      </c>
      <c r="D9" s="1">
        <v>4.541112294879982E-4</v>
      </c>
      <c r="E9" s="1">
        <v>1.8545198538032258E-4</v>
      </c>
      <c r="F9" s="1">
        <v>2.1853376292788492E-2</v>
      </c>
      <c r="G9" s="1">
        <v>9.0608128090152143E-5</v>
      </c>
      <c r="H9" s="1">
        <v>3.1474632283430351E-2</v>
      </c>
      <c r="I9" s="1">
        <v>1.1572018015857253E-5</v>
      </c>
      <c r="J9" s="1">
        <v>1.0875228492924067E-4</v>
      </c>
      <c r="K9" s="1">
        <v>2.0491785748088845E-4</v>
      </c>
      <c r="L9" s="1">
        <v>5.2523891433369834E-5</v>
      </c>
      <c r="M9" s="1">
        <v>2.2301142436358255E-3</v>
      </c>
      <c r="N9" s="1">
        <v>1.5459046184765231</v>
      </c>
      <c r="O9" s="1">
        <v>0.63694852082758069</v>
      </c>
      <c r="P9" s="1">
        <v>6.982757121251236</v>
      </c>
      <c r="Q9" s="1">
        <v>2.4180945834285779</v>
      </c>
      <c r="R9" s="1">
        <v>6.9036532472598484</v>
      </c>
      <c r="S9" s="1">
        <v>0.30617845738137212</v>
      </c>
      <c r="T9" s="1">
        <v>1.597806204417286</v>
      </c>
      <c r="U9" s="1">
        <v>3.0547551801460933</v>
      </c>
      <c r="V9" s="1">
        <v>0.14196509479260916</v>
      </c>
      <c r="W9" s="1">
        <v>0.6628677854361581</v>
      </c>
      <c r="X9" s="1">
        <v>1.4181140802264247</v>
      </c>
      <c r="Y9" s="1">
        <v>0.92018159264705368</v>
      </c>
    </row>
    <row r="10" spans="1:25" x14ac:dyDescent="0.2">
      <c r="A10" s="11" t="s">
        <v>15</v>
      </c>
      <c r="B10" s="1">
        <v>1.0469478077609945E-2</v>
      </c>
      <c r="C10" s="1">
        <v>3.0800927771358508E-5</v>
      </c>
      <c r="D10" s="1">
        <v>7.748804832439707E-5</v>
      </c>
      <c r="E10" s="1">
        <v>1.6290667435337047E-4</v>
      </c>
      <c r="F10" s="1">
        <v>2.1898866391886689E-2</v>
      </c>
      <c r="G10" s="1">
        <v>7.8063084794765001E-5</v>
      </c>
      <c r="H10" s="1">
        <v>2.9756183984706287E-2</v>
      </c>
      <c r="I10" s="1">
        <v>1.8890232709311609E-5</v>
      </c>
      <c r="J10" s="1">
        <v>6.0417806523032551E-5</v>
      </c>
      <c r="K10" s="1">
        <v>1.8025580397306918E-4</v>
      </c>
      <c r="L10" s="1">
        <v>6.863639632438497E-5</v>
      </c>
      <c r="M10" s="1">
        <v>2.3071592972643126E-3</v>
      </c>
      <c r="N10" s="1">
        <v>1.75619288715823</v>
      </c>
      <c r="O10" s="1">
        <v>2.0114678533453456</v>
      </c>
      <c r="P10" s="1">
        <v>1.1915147349672486</v>
      </c>
      <c r="Q10" s="1">
        <v>2.1241279571658107</v>
      </c>
      <c r="R10" s="1">
        <v>6.9180239269273684</v>
      </c>
      <c r="S10" s="1">
        <v>0.26378687414347024</v>
      </c>
      <c r="T10" s="1">
        <v>1.5105693678135708</v>
      </c>
      <c r="U10" s="1">
        <v>4.9866009665609763</v>
      </c>
      <c r="V10" s="1">
        <v>7.8869327994207913E-2</v>
      </c>
      <c r="W10" s="1">
        <v>0.58309103491766878</v>
      </c>
      <c r="X10" s="1">
        <v>1.8531422060965668</v>
      </c>
      <c r="Y10" s="1">
        <v>0.95197164123122657</v>
      </c>
    </row>
    <row r="11" spans="1:25" x14ac:dyDescent="0.2">
      <c r="A11" s="11" t="s">
        <v>15</v>
      </c>
      <c r="B11" s="1">
        <v>1.1480532207250857E-2</v>
      </c>
      <c r="C11" s="1">
        <v>2.8010617878391786E-5</v>
      </c>
      <c r="D11" s="1">
        <v>2.7549873852408693E-4</v>
      </c>
      <c r="E11" s="1">
        <v>1.5801326906321404E-4</v>
      </c>
      <c r="F11" s="1">
        <v>1.9505164826587741E-2</v>
      </c>
      <c r="G11" s="1">
        <v>8.6917126196110414E-5</v>
      </c>
      <c r="H11" s="1">
        <v>3.0976830192741386E-2</v>
      </c>
      <c r="I11" s="1">
        <v>1.6365304822051105E-5</v>
      </c>
      <c r="J11" s="1">
        <v>6.4396121882958829E-5</v>
      </c>
      <c r="K11" s="1">
        <v>1.9265848323697332E-4</v>
      </c>
      <c r="L11" s="1">
        <v>4.9759562735379869E-5</v>
      </c>
      <c r="M11" s="1">
        <v>2.2690959539683974E-3</v>
      </c>
      <c r="N11" s="1">
        <v>1.9257912241378585</v>
      </c>
      <c r="O11" s="1">
        <v>1.8292454640641638</v>
      </c>
      <c r="P11" s="1">
        <v>4.2362766067110504</v>
      </c>
      <c r="Q11" s="1">
        <v>2.0603232111428351</v>
      </c>
      <c r="R11" s="1">
        <v>6.161834797941367</v>
      </c>
      <c r="S11" s="1">
        <v>0.29370600827630949</v>
      </c>
      <c r="T11" s="1">
        <v>1.5725353366939654</v>
      </c>
      <c r="U11" s="1">
        <v>4.3200762054920681</v>
      </c>
      <c r="V11" s="1">
        <v>8.4062615818498693E-2</v>
      </c>
      <c r="W11" s="1">
        <v>0.62321119154143123</v>
      </c>
      <c r="X11" s="1">
        <v>1.3434788363019239</v>
      </c>
      <c r="Y11" s="1">
        <v>0.93626608356508467</v>
      </c>
    </row>
    <row r="12" spans="1:25" x14ac:dyDescent="0.2">
      <c r="A12" s="11" t="s">
        <v>15</v>
      </c>
      <c r="B12" s="1">
        <v>5.2918944433022214E-3</v>
      </c>
      <c r="C12" s="1">
        <v>1.8108166468147748E-5</v>
      </c>
      <c r="D12" s="1">
        <v>3.5497375911140423E-4</v>
      </c>
      <c r="E12" s="1">
        <v>1.4617659968492789E-4</v>
      </c>
      <c r="F12" s="1">
        <v>1.4605612461953075E-2</v>
      </c>
      <c r="G12" s="1">
        <v>3.7797927735021107E-5</v>
      </c>
      <c r="H12" s="1">
        <v>2.4895003008924443E-2</v>
      </c>
      <c r="I12" s="1">
        <v>1.4372461250376549E-5</v>
      </c>
      <c r="J12" s="1">
        <v>6.6191248098331515E-5</v>
      </c>
      <c r="K12" s="1">
        <v>1.4129519250367725E-4</v>
      </c>
      <c r="L12" s="1">
        <v>2.7200637692168351E-5</v>
      </c>
      <c r="M12" s="1">
        <v>2.3082256776061857E-3</v>
      </c>
      <c r="N12" s="1">
        <v>0.88768392388105899</v>
      </c>
      <c r="O12" s="1">
        <v>1.1825616099647376</v>
      </c>
      <c r="P12" s="1">
        <v>5.4583445273686824</v>
      </c>
      <c r="Q12" s="1">
        <v>1.9059857633621029</v>
      </c>
      <c r="R12" s="1">
        <v>4.6140277159120417</v>
      </c>
      <c r="S12" s="1">
        <v>0.12772486806709737</v>
      </c>
      <c r="T12" s="1">
        <v>1.2637920566775636</v>
      </c>
      <c r="U12" s="1">
        <v>3.7940098603263657</v>
      </c>
      <c r="V12" s="1">
        <v>8.6405971302899731E-2</v>
      </c>
      <c r="W12" s="1">
        <v>0.45706134398961951</v>
      </c>
      <c r="X12" s="1">
        <v>0.73440116963410473</v>
      </c>
      <c r="Y12" s="1">
        <v>0.95241164719242455</v>
      </c>
    </row>
    <row r="13" spans="1:25" x14ac:dyDescent="0.2">
      <c r="A13" s="11" t="s">
        <v>15</v>
      </c>
      <c r="B13" s="1">
        <v>3.9772859365805558E-3</v>
      </c>
      <c r="C13" s="1">
        <v>1.515338890742549E-5</v>
      </c>
      <c r="D13" s="1">
        <v>1.4945512602541574E-4</v>
      </c>
      <c r="E13" s="1">
        <v>1.2628754657213268E-4</v>
      </c>
      <c r="F13" s="1">
        <v>1.4344750311956546E-2</v>
      </c>
      <c r="G13" s="1">
        <v>4.3690122204229758E-5</v>
      </c>
      <c r="H13" s="1">
        <v>2.3099412988653752E-2</v>
      </c>
      <c r="I13" s="1">
        <v>1.2962168928467544E-5</v>
      </c>
      <c r="J13" s="1">
        <v>8.5720512435180524E-5</v>
      </c>
      <c r="K13" s="1">
        <v>1.4476495354137547E-4</v>
      </c>
      <c r="L13" s="1">
        <v>2.4412845713279805E-5</v>
      </c>
      <c r="M13" s="1">
        <v>2.1686305344309396E-3</v>
      </c>
      <c r="N13" s="1">
        <v>0.66716613953804604</v>
      </c>
      <c r="O13" s="1">
        <v>0.98959858880841567</v>
      </c>
      <c r="P13" s="1">
        <v>2.2981348572642033</v>
      </c>
      <c r="Q13" s="1">
        <v>1.646653885609791</v>
      </c>
      <c r="R13" s="1">
        <v>4.5316193134399256</v>
      </c>
      <c r="S13" s="1">
        <v>0.14763547709522312</v>
      </c>
      <c r="T13" s="1">
        <v>1.1726391291662026</v>
      </c>
      <c r="U13" s="1">
        <v>3.42172407836782</v>
      </c>
      <c r="V13" s="1">
        <v>0.11189944819503669</v>
      </c>
      <c r="W13" s="1">
        <v>0.46828531852910638</v>
      </c>
      <c r="X13" s="1">
        <v>0.65913243096840046</v>
      </c>
      <c r="Y13" s="1">
        <v>0.89481240915367244</v>
      </c>
    </row>
    <row r="14" spans="1:25" x14ac:dyDescent="0.2">
      <c r="A14" s="11" t="s">
        <v>15</v>
      </c>
      <c r="B14" s="1">
        <v>7.4476448850637382E-3</v>
      </c>
      <c r="C14" s="1">
        <v>9.6972022194340881E-6</v>
      </c>
      <c r="D14" s="1">
        <v>6.0995904572918778E-4</v>
      </c>
      <c r="E14" s="1">
        <v>1.7383425239222083E-4</v>
      </c>
      <c r="F14" s="1">
        <v>1.1278090746695668E-2</v>
      </c>
      <c r="G14" s="1">
        <v>3.8087224017918463E-5</v>
      </c>
      <c r="H14" s="1">
        <v>3.1686233743438444E-2</v>
      </c>
      <c r="I14" s="1">
        <v>1.1006128982971648E-5</v>
      </c>
      <c r="J14" s="1">
        <v>4.8020168783786912E-5</v>
      </c>
      <c r="K14" s="1">
        <v>1.5259549592104617E-4</v>
      </c>
      <c r="L14" s="1">
        <v>2.3564914950310831E-5</v>
      </c>
      <c r="M14" s="1">
        <v>1.9289079325104949E-3</v>
      </c>
      <c r="N14" s="1">
        <v>1.2492982817549585</v>
      </c>
      <c r="O14" s="1">
        <v>0.63327996729757241</v>
      </c>
      <c r="P14" s="1">
        <v>9.3791908097918135</v>
      </c>
      <c r="Q14" s="1">
        <v>2.2666118308841066</v>
      </c>
      <c r="R14" s="1">
        <v>3.5628374656235717</v>
      </c>
      <c r="S14" s="1">
        <v>0.12870244360574604</v>
      </c>
      <c r="T14" s="1">
        <v>1.6085481289811729</v>
      </c>
      <c r="U14" s="1">
        <v>2.9053730713188886</v>
      </c>
      <c r="V14" s="1">
        <v>6.268546741599941E-2</v>
      </c>
      <c r="W14" s="1">
        <v>0.4936155379145028</v>
      </c>
      <c r="X14" s="1">
        <v>0.63623880063735683</v>
      </c>
      <c r="Y14" s="1">
        <v>0.79589894485104629</v>
      </c>
    </row>
    <row r="15" spans="1:25" x14ac:dyDescent="0.2">
      <c r="A15" s="11" t="s">
        <v>46</v>
      </c>
      <c r="B15" s="1">
        <f t="shared" ref="B15:X15" si="0">TTEST(B3:B8,B9:B14,2,2)</f>
        <v>0.1501968708146392</v>
      </c>
      <c r="C15" s="1">
        <f t="shared" si="0"/>
        <v>0.42530700814808819</v>
      </c>
      <c r="D15" s="1">
        <f t="shared" si="0"/>
        <v>1.0581354103261026E-2</v>
      </c>
      <c r="E15" s="1">
        <f t="shared" si="0"/>
        <v>3.8416756360988362E-6</v>
      </c>
      <c r="F15" s="1">
        <f t="shared" si="0"/>
        <v>1.9800512025973117E-5</v>
      </c>
      <c r="G15" s="1">
        <f t="shared" si="0"/>
        <v>2.9356072086151727E-6</v>
      </c>
      <c r="H15" s="1">
        <f t="shared" si="0"/>
        <v>7.142072603498129E-4</v>
      </c>
      <c r="I15" s="1">
        <f t="shared" si="0"/>
        <v>2.2683216965399124E-5</v>
      </c>
      <c r="J15" s="1">
        <f t="shared" si="0"/>
        <v>2.1926498436241262E-10</v>
      </c>
      <c r="K15" s="1">
        <f t="shared" si="0"/>
        <v>2.7479077841207355E-6</v>
      </c>
      <c r="L15" s="1">
        <f t="shared" si="0"/>
        <v>0.78492866569440123</v>
      </c>
      <c r="M15" s="1">
        <v>0.57743533224003252</v>
      </c>
      <c r="N15">
        <f t="shared" si="0"/>
        <v>0.15019687081463906</v>
      </c>
      <c r="O15">
        <f t="shared" si="0"/>
        <v>0.42530700814808853</v>
      </c>
      <c r="P15" s="1">
        <f t="shared" si="0"/>
        <v>1.0581354103261014E-2</v>
      </c>
      <c r="Q15" s="1">
        <f t="shared" si="0"/>
        <v>3.8416756360988294E-6</v>
      </c>
      <c r="R15" s="1">
        <f t="shared" si="0"/>
        <v>1.9800512025973117E-5</v>
      </c>
      <c r="S15" s="1">
        <f t="shared" si="0"/>
        <v>2.9356072086151778E-6</v>
      </c>
      <c r="T15" s="1">
        <f t="shared" si="0"/>
        <v>7.142072603498116E-4</v>
      </c>
      <c r="U15" s="1">
        <f t="shared" si="0"/>
        <v>2.2683216965399046E-5</v>
      </c>
      <c r="V15" s="1">
        <f t="shared" si="0"/>
        <v>2.1926498436241187E-10</v>
      </c>
      <c r="W15" s="1">
        <f t="shared" si="0"/>
        <v>2.7479077841207402E-6</v>
      </c>
      <c r="X15" s="1">
        <f t="shared" si="0"/>
        <v>0.78492866569440123</v>
      </c>
      <c r="Y15" s="1">
        <v>0.57743533224003252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84D1-1BAC-504A-96BB-6FEC5CBB5C89}">
  <dimension ref="A1:E21"/>
  <sheetViews>
    <sheetView workbookViewId="0">
      <selection activeCell="D16" sqref="D16"/>
    </sheetView>
  </sheetViews>
  <sheetFormatPr baseColWidth="10" defaultRowHeight="16" x14ac:dyDescent="0.2"/>
  <cols>
    <col min="1" max="1" width="31.1640625" bestFit="1" customWidth="1"/>
  </cols>
  <sheetData>
    <row r="1" spans="1:5" x14ac:dyDescent="0.2">
      <c r="B1" s="58" t="s">
        <v>21</v>
      </c>
      <c r="C1" s="58"/>
      <c r="D1" s="58" t="s">
        <v>22</v>
      </c>
      <c r="E1" s="58"/>
    </row>
    <row r="2" spans="1:5" x14ac:dyDescent="0.2">
      <c r="A2" s="31"/>
      <c r="B2" s="36" t="s">
        <v>41</v>
      </c>
      <c r="C2" s="36" t="s">
        <v>42</v>
      </c>
      <c r="D2" s="36" t="s">
        <v>41</v>
      </c>
      <c r="E2" s="36" t="s">
        <v>42</v>
      </c>
    </row>
    <row r="3" spans="1:5" x14ac:dyDescent="0.2">
      <c r="A3" s="36" t="s">
        <v>43</v>
      </c>
      <c r="B3" s="31" t="s">
        <v>27</v>
      </c>
      <c r="C3" s="31" t="s">
        <v>27</v>
      </c>
      <c r="D3" s="31" t="s">
        <v>27</v>
      </c>
      <c r="E3" s="31" t="s">
        <v>27</v>
      </c>
    </row>
    <row r="4" spans="1:5" x14ac:dyDescent="0.2">
      <c r="A4" s="36" t="s">
        <v>43</v>
      </c>
      <c r="B4" s="31" t="s">
        <v>27</v>
      </c>
      <c r="C4" s="31" t="s">
        <v>27</v>
      </c>
      <c r="D4" s="31" t="s">
        <v>27</v>
      </c>
      <c r="E4" s="31" t="s">
        <v>27</v>
      </c>
    </row>
    <row r="5" spans="1:5" x14ac:dyDescent="0.2">
      <c r="A5" s="36" t="s">
        <v>43</v>
      </c>
      <c r="B5" s="31" t="s">
        <v>27</v>
      </c>
      <c r="C5" s="31" t="s">
        <v>27</v>
      </c>
      <c r="D5" s="31" t="s">
        <v>27</v>
      </c>
      <c r="E5" s="31" t="s">
        <v>27</v>
      </c>
    </row>
    <row r="6" spans="1:5" x14ac:dyDescent="0.2">
      <c r="A6" s="36" t="s">
        <v>43</v>
      </c>
      <c r="B6" s="31" t="s">
        <v>27</v>
      </c>
      <c r="C6" s="31" t="s">
        <v>27</v>
      </c>
      <c r="D6" s="31" t="s">
        <v>27</v>
      </c>
      <c r="E6" s="31" t="s">
        <v>27</v>
      </c>
    </row>
    <row r="7" spans="1:5" x14ac:dyDescent="0.2">
      <c r="A7" s="36" t="s">
        <v>43</v>
      </c>
      <c r="B7" s="31" t="s">
        <v>27</v>
      </c>
      <c r="C7" s="31" t="s">
        <v>27</v>
      </c>
      <c r="D7" s="31" t="s">
        <v>27</v>
      </c>
      <c r="E7" s="31" t="s">
        <v>27</v>
      </c>
    </row>
    <row r="8" spans="1:5" x14ac:dyDescent="0.2">
      <c r="A8" s="36" t="s">
        <v>43</v>
      </c>
      <c r="B8" s="31" t="s">
        <v>27</v>
      </c>
      <c r="C8" s="31" t="s">
        <v>27</v>
      </c>
      <c r="D8" s="31" t="s">
        <v>27</v>
      </c>
      <c r="E8" s="31" t="s">
        <v>27</v>
      </c>
    </row>
    <row r="9" spans="1:5" x14ac:dyDescent="0.2">
      <c r="A9" s="36" t="s">
        <v>44</v>
      </c>
      <c r="B9" s="31">
        <v>1.3042427190707883E-4</v>
      </c>
      <c r="C9" s="31">
        <v>2.244217308616742E-4</v>
      </c>
      <c r="D9" s="31">
        <v>1.1098784611716197</v>
      </c>
      <c r="E9" s="31">
        <v>0.8619280172424123</v>
      </c>
    </row>
    <row r="10" spans="1:5" x14ac:dyDescent="0.2">
      <c r="A10" s="36" t="s">
        <v>44</v>
      </c>
      <c r="B10" s="31">
        <v>1.1665210810511867E-4</v>
      </c>
      <c r="C10" s="31">
        <v>4.8039208444518262E-4</v>
      </c>
      <c r="D10" s="31">
        <v>0.99268073605483187</v>
      </c>
      <c r="E10" s="31">
        <v>1.8450236314236439</v>
      </c>
    </row>
    <row r="11" spans="1:5" x14ac:dyDescent="0.2">
      <c r="A11" s="36" t="s">
        <v>44</v>
      </c>
      <c r="B11" s="31">
        <v>1.3381245259817156E-4</v>
      </c>
      <c r="C11" s="31">
        <v>4.3055942802495132E-4</v>
      </c>
      <c r="D11" s="31">
        <v>1.1387110451424971</v>
      </c>
      <c r="E11" s="31">
        <v>1.6536332407636298</v>
      </c>
    </row>
    <row r="12" spans="1:5" x14ac:dyDescent="0.2">
      <c r="A12" s="36" t="s">
        <v>44</v>
      </c>
      <c r="B12" s="31">
        <v>8.6346666039278393E-5</v>
      </c>
      <c r="C12" s="31">
        <v>1.0296916534800987E-4</v>
      </c>
      <c r="D12" s="31">
        <v>0.73478888116202412</v>
      </c>
      <c r="E12" s="31">
        <v>0.39546976215159813</v>
      </c>
    </row>
    <row r="13" spans="1:5" x14ac:dyDescent="0.2">
      <c r="A13" s="36" t="s">
        <v>44</v>
      </c>
      <c r="B13" s="31">
        <v>1.1504612406136284E-4</v>
      </c>
      <c r="C13" s="31">
        <v>9.47509543483892E-5</v>
      </c>
      <c r="D13" s="31">
        <v>0.97901420701781483</v>
      </c>
      <c r="E13" s="31">
        <v>0.36390639132745606</v>
      </c>
    </row>
    <row r="14" spans="1:5" x14ac:dyDescent="0.2">
      <c r="A14" s="36" t="s">
        <v>44</v>
      </c>
      <c r="B14" s="31">
        <v>1.2279164325398138E-4</v>
      </c>
      <c r="C14" s="31">
        <v>2.2913730848196518E-4</v>
      </c>
      <c r="D14" s="31">
        <v>1.0449266694512136</v>
      </c>
      <c r="E14" s="31">
        <v>0.88003895709126012</v>
      </c>
    </row>
    <row r="15" spans="1:5" x14ac:dyDescent="0.2">
      <c r="A15" s="36" t="s">
        <v>45</v>
      </c>
      <c r="B15" s="31">
        <v>9.3835932247778795E-5</v>
      </c>
      <c r="C15" s="31">
        <v>7.8144290813939149E-5</v>
      </c>
      <c r="D15" s="31">
        <v>0.79852069375528956</v>
      </c>
      <c r="E15" s="31">
        <v>0.30012580948138295</v>
      </c>
    </row>
    <row r="16" spans="1:5" x14ac:dyDescent="0.2">
      <c r="A16" s="36" t="s">
        <v>45</v>
      </c>
      <c r="B16" s="31">
        <v>7.3877777947483651E-5</v>
      </c>
      <c r="C16" s="31">
        <v>1.2853955469882173E-4</v>
      </c>
      <c r="D16" s="31">
        <v>0.62868171164911413</v>
      </c>
      <c r="E16" s="31">
        <v>0.49367698526069331</v>
      </c>
    </row>
    <row r="17" spans="1:5" x14ac:dyDescent="0.2">
      <c r="A17" s="36" t="s">
        <v>45</v>
      </c>
      <c r="B17" s="31">
        <v>9.5807624652020782E-5</v>
      </c>
      <c r="C17" s="31">
        <v>1.5065122244061795E-4</v>
      </c>
      <c r="D17" s="31">
        <v>0.81529931095227071</v>
      </c>
      <c r="E17" s="31">
        <v>0.57860042766278641</v>
      </c>
    </row>
    <row r="18" spans="1:5" x14ac:dyDescent="0.2">
      <c r="A18" s="36" t="s">
        <v>45</v>
      </c>
      <c r="B18" s="31">
        <v>6.5893697102745267E-5</v>
      </c>
      <c r="C18" s="31">
        <v>5.9058326424703541E-5</v>
      </c>
      <c r="D18" s="31">
        <v>0.56073914825768223</v>
      </c>
      <c r="E18" s="31">
        <v>0.22682307101657359</v>
      </c>
    </row>
    <row r="19" spans="1:5" x14ac:dyDescent="0.2">
      <c r="A19" s="36" t="s">
        <v>45</v>
      </c>
      <c r="B19" s="31">
        <v>6.8028556386450496E-5</v>
      </c>
      <c r="C19" s="31">
        <v>5.9222298082446831E-5</v>
      </c>
      <c r="D19" s="31">
        <v>0.57890627544935114</v>
      </c>
      <c r="E19" s="31">
        <v>0.22745283073413738</v>
      </c>
    </row>
    <row r="20" spans="1:5" x14ac:dyDescent="0.2">
      <c r="A20" s="36" t="s">
        <v>45</v>
      </c>
      <c r="B20" s="31">
        <v>5.1377634728574414E-5</v>
      </c>
      <c r="C20" s="31">
        <v>9.8911651378874127E-5</v>
      </c>
      <c r="D20" s="31">
        <v>0.43721102933826539</v>
      </c>
      <c r="E20" s="31">
        <v>0.37988622237172637</v>
      </c>
    </row>
    <row r="21" spans="1:5" x14ac:dyDescent="0.2">
      <c r="A21" s="35" t="s">
        <v>46</v>
      </c>
      <c r="B21" s="31">
        <f>TTEST(B9:B14,B15:B20,2,2)</f>
        <v>1.4862664487573381E-3</v>
      </c>
      <c r="C21" s="31">
        <f>TTEST(C9:C14,C15:C20,2,2)</f>
        <v>3.6126073454117544E-2</v>
      </c>
      <c r="D21" s="31">
        <f>TTEST(D9:D14,D15:D20,2,2)</f>
        <v>1.4862664487573351E-3</v>
      </c>
      <c r="E21" s="31">
        <f>TTEST(E9:E14,E15:E20,2,2)</f>
        <v>3.6126073454117544E-2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8B9B-ECF7-264D-AC85-CCBE0D683839}">
  <dimension ref="A1:E19"/>
  <sheetViews>
    <sheetView workbookViewId="0">
      <selection activeCell="A12" sqref="A12"/>
    </sheetView>
  </sheetViews>
  <sheetFormatPr baseColWidth="10" defaultRowHeight="16" x14ac:dyDescent="0.2"/>
  <cols>
    <col min="1" max="1" width="37.33203125" bestFit="1" customWidth="1"/>
  </cols>
  <sheetData>
    <row r="1" spans="1:5" x14ac:dyDescent="0.2">
      <c r="B1" s="58" t="s">
        <v>21</v>
      </c>
      <c r="C1" s="58"/>
      <c r="D1" s="58" t="s">
        <v>22</v>
      </c>
      <c r="E1" s="58"/>
    </row>
    <row r="2" spans="1:5" x14ac:dyDescent="0.2">
      <c r="A2" s="31"/>
      <c r="B2" s="34" t="s">
        <v>36</v>
      </c>
      <c r="C2" s="34" t="s">
        <v>37</v>
      </c>
      <c r="D2" s="34" t="s">
        <v>36</v>
      </c>
      <c r="E2" s="34" t="s">
        <v>37</v>
      </c>
    </row>
    <row r="3" spans="1:5" x14ac:dyDescent="0.2">
      <c r="A3" s="34" t="s">
        <v>38</v>
      </c>
      <c r="B3" s="32" t="s">
        <v>27</v>
      </c>
      <c r="C3" s="32" t="s">
        <v>27</v>
      </c>
      <c r="D3" s="32" t="s">
        <v>27</v>
      </c>
      <c r="E3" s="32" t="s">
        <v>27</v>
      </c>
    </row>
    <row r="4" spans="1:5" x14ac:dyDescent="0.2">
      <c r="A4" s="34" t="s">
        <v>38</v>
      </c>
      <c r="B4" s="32" t="s">
        <v>27</v>
      </c>
      <c r="C4" s="32" t="s">
        <v>27</v>
      </c>
      <c r="D4" s="32" t="s">
        <v>27</v>
      </c>
      <c r="E4" s="32" t="s">
        <v>27</v>
      </c>
    </row>
    <row r="5" spans="1:5" x14ac:dyDescent="0.2">
      <c r="A5" s="34" t="s">
        <v>38</v>
      </c>
      <c r="B5" s="32" t="s">
        <v>27</v>
      </c>
      <c r="C5" s="32" t="s">
        <v>27</v>
      </c>
      <c r="D5" s="32" t="s">
        <v>27</v>
      </c>
      <c r="E5" s="32" t="s">
        <v>27</v>
      </c>
    </row>
    <row r="6" spans="1:5" x14ac:dyDescent="0.2">
      <c r="A6" s="34" t="s">
        <v>39</v>
      </c>
      <c r="B6" s="33">
        <v>2.5170765688472842E-2</v>
      </c>
      <c r="C6" s="31">
        <v>1.2040173568100113E-2</v>
      </c>
      <c r="D6" s="31">
        <v>1.4544365931135976</v>
      </c>
      <c r="E6" s="31">
        <v>1.0182471270417603</v>
      </c>
    </row>
    <row r="7" spans="1:5" x14ac:dyDescent="0.2">
      <c r="A7" s="34" t="s">
        <v>39</v>
      </c>
      <c r="B7" s="33">
        <v>1.4617003800699403E-2</v>
      </c>
      <c r="C7" s="31">
        <v>1.2361520331022618E-2</v>
      </c>
      <c r="D7" s="31">
        <v>0.84461098532070911</v>
      </c>
      <c r="E7" s="31">
        <v>1.0454236802931969</v>
      </c>
    </row>
    <row r="8" spans="1:5" x14ac:dyDescent="0.2">
      <c r="A8" s="34" t="s">
        <v>39</v>
      </c>
      <c r="B8" s="33">
        <v>1.2130820446580768E-2</v>
      </c>
      <c r="C8" s="31">
        <v>1.1071542160220415E-2</v>
      </c>
      <c r="D8" s="31">
        <v>0.70095242156569315</v>
      </c>
      <c r="E8" s="31">
        <v>0.93632919266504255</v>
      </c>
    </row>
    <row r="9" spans="1:5" x14ac:dyDescent="0.2">
      <c r="A9" s="34" t="s">
        <v>40</v>
      </c>
      <c r="B9" s="33">
        <v>3.25730967863862E-3</v>
      </c>
      <c r="C9" s="31">
        <v>1.7268198931337173E-3</v>
      </c>
      <c r="D9" s="31">
        <v>0.1882163796822717</v>
      </c>
      <c r="E9" s="31">
        <v>0.14603854214864312</v>
      </c>
    </row>
    <row r="10" spans="1:5" x14ac:dyDescent="0.2">
      <c r="A10" s="34" t="s">
        <v>40</v>
      </c>
      <c r="B10" s="33">
        <v>1.1628381488672122E-3</v>
      </c>
      <c r="C10" s="31">
        <v>1.8922695574318676E-3</v>
      </c>
      <c r="D10" s="31">
        <v>6.7192010625067453E-2</v>
      </c>
      <c r="E10" s="31">
        <v>0.16003075284134985</v>
      </c>
    </row>
    <row r="11" spans="1:5" x14ac:dyDescent="0.2">
      <c r="A11" s="34" t="s">
        <v>40</v>
      </c>
      <c r="B11" s="33">
        <v>1.8175350591797294E-3</v>
      </c>
      <c r="C11" s="31">
        <v>1.6291479395893829E-3</v>
      </c>
      <c r="D11" s="31">
        <v>0.10502221235758807</v>
      </c>
      <c r="E11" s="31">
        <v>0.13777834676802386</v>
      </c>
    </row>
    <row r="12" spans="1:5" x14ac:dyDescent="0.2">
      <c r="A12" s="11" t="s">
        <v>46</v>
      </c>
      <c r="B12" s="31">
        <f>TTEST(B6:B8,B9:B11,2,2)</f>
        <v>1.9697094705294998E-2</v>
      </c>
      <c r="C12" s="31">
        <f>TTEST(C6:C8,C9:C11,2,2)</f>
        <v>1.4064419332627959E-5</v>
      </c>
      <c r="D12" s="31">
        <f>TTEST(D6:D8,D9:D11,2,2)</f>
        <v>1.9697094705295029E-2</v>
      </c>
      <c r="E12" s="31">
        <f>TTEST(E6:E8,E9:E11,2,2)</f>
        <v>1.4064419332627959E-5</v>
      </c>
    </row>
    <row r="16" spans="1:5" x14ac:dyDescent="0.2">
      <c r="A16" s="1" t="s">
        <v>31</v>
      </c>
    </row>
    <row r="19" spans="2:4" x14ac:dyDescent="0.2">
      <c r="B19" s="22"/>
      <c r="C19" s="22"/>
      <c r="D19" s="22"/>
    </row>
  </sheetData>
  <mergeCells count="2">
    <mergeCell ref="B1:C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735D-5AA0-9440-95A8-463706EB9A33}">
  <dimension ref="A1:E27"/>
  <sheetViews>
    <sheetView workbookViewId="0">
      <selection activeCell="F4" sqref="F4"/>
    </sheetView>
  </sheetViews>
  <sheetFormatPr baseColWidth="10" defaultRowHeight="16" x14ac:dyDescent="0.2"/>
  <cols>
    <col min="1" max="1" width="36" bestFit="1" customWidth="1"/>
    <col min="2" max="2" width="9.33203125" customWidth="1"/>
    <col min="4" max="4" width="12" customWidth="1"/>
    <col min="5" max="5" width="14.83203125" customWidth="1"/>
  </cols>
  <sheetData>
    <row r="1" spans="1:5" ht="34" x14ac:dyDescent="0.2">
      <c r="A1" s="1"/>
      <c r="B1" s="47" t="s">
        <v>87</v>
      </c>
      <c r="C1" s="47" t="s">
        <v>88</v>
      </c>
      <c r="D1" s="47" t="s">
        <v>89</v>
      </c>
      <c r="E1" s="47" t="s">
        <v>90</v>
      </c>
    </row>
    <row r="2" spans="1:5" x14ac:dyDescent="0.2">
      <c r="A2" s="48" t="s">
        <v>91</v>
      </c>
      <c r="B2" s="1">
        <v>32</v>
      </c>
      <c r="C2" s="1">
        <v>0</v>
      </c>
      <c r="D2" s="1">
        <v>0</v>
      </c>
      <c r="E2" s="1">
        <v>0</v>
      </c>
    </row>
    <row r="3" spans="1:5" x14ac:dyDescent="0.2">
      <c r="A3" s="48" t="s">
        <v>91</v>
      </c>
      <c r="B3" s="1">
        <v>33</v>
      </c>
      <c r="C3" s="1">
        <v>0</v>
      </c>
      <c r="D3" s="1">
        <v>0</v>
      </c>
      <c r="E3" s="1">
        <v>0</v>
      </c>
    </row>
    <row r="4" spans="1:5" x14ac:dyDescent="0.2">
      <c r="A4" s="48" t="s">
        <v>91</v>
      </c>
      <c r="B4" s="1">
        <v>26</v>
      </c>
      <c r="C4" s="1">
        <v>0</v>
      </c>
      <c r="D4" s="1">
        <v>0</v>
      </c>
      <c r="E4" s="1">
        <v>0</v>
      </c>
    </row>
    <row r="5" spans="1:5" x14ac:dyDescent="0.2">
      <c r="A5" s="49" t="s">
        <v>92</v>
      </c>
      <c r="B5" s="50">
        <v>91</v>
      </c>
      <c r="C5" s="50">
        <v>0</v>
      </c>
      <c r="D5" s="50">
        <v>0</v>
      </c>
      <c r="E5" s="50">
        <v>0</v>
      </c>
    </row>
    <row r="6" spans="1:5" x14ac:dyDescent="0.2">
      <c r="A6" s="49" t="s">
        <v>93</v>
      </c>
      <c r="B6" s="53" t="s">
        <v>85</v>
      </c>
      <c r="C6" s="53" t="s">
        <v>85</v>
      </c>
      <c r="D6" s="50">
        <v>0</v>
      </c>
      <c r="E6" s="50">
        <v>0</v>
      </c>
    </row>
    <row r="7" spans="1:5" x14ac:dyDescent="0.2">
      <c r="A7" s="48"/>
      <c r="B7" s="1"/>
      <c r="C7" s="1"/>
      <c r="D7" s="1"/>
      <c r="E7" s="1"/>
    </row>
    <row r="8" spans="1:5" x14ac:dyDescent="0.2">
      <c r="A8" s="48" t="s">
        <v>94</v>
      </c>
      <c r="B8" s="1">
        <v>17</v>
      </c>
      <c r="C8" s="1">
        <v>3</v>
      </c>
      <c r="D8" s="51">
        <f>(C8*100)/B8</f>
        <v>17.647058823529413</v>
      </c>
      <c r="E8" s="1">
        <v>2</v>
      </c>
    </row>
    <row r="9" spans="1:5" x14ac:dyDescent="0.2">
      <c r="A9" s="48" t="s">
        <v>94</v>
      </c>
      <c r="B9" s="1">
        <v>16</v>
      </c>
      <c r="C9" s="1">
        <v>2</v>
      </c>
      <c r="D9" s="1">
        <f t="shared" ref="D9:D12" si="0">(C9*100)/B9</f>
        <v>12.5</v>
      </c>
      <c r="E9" s="1">
        <v>2</v>
      </c>
    </row>
    <row r="10" spans="1:5" x14ac:dyDescent="0.2">
      <c r="A10" s="48" t="s">
        <v>94</v>
      </c>
      <c r="B10" s="1">
        <v>16</v>
      </c>
      <c r="C10" s="1">
        <v>1</v>
      </c>
      <c r="D10" s="51">
        <f t="shared" si="0"/>
        <v>6.25</v>
      </c>
      <c r="E10" s="1">
        <v>3</v>
      </c>
    </row>
    <row r="11" spans="1:5" x14ac:dyDescent="0.2">
      <c r="A11" s="48" t="s">
        <v>94</v>
      </c>
      <c r="B11" s="1">
        <v>20</v>
      </c>
      <c r="C11" s="1">
        <v>1</v>
      </c>
      <c r="D11" s="1">
        <f t="shared" si="0"/>
        <v>5</v>
      </c>
      <c r="E11" s="1">
        <v>4</v>
      </c>
    </row>
    <row r="12" spans="1:5" x14ac:dyDescent="0.2">
      <c r="A12" s="48" t="s">
        <v>94</v>
      </c>
      <c r="B12" s="1">
        <v>20</v>
      </c>
      <c r="C12" s="1">
        <v>1</v>
      </c>
      <c r="D12" s="1">
        <f t="shared" si="0"/>
        <v>5</v>
      </c>
      <c r="E12" s="1">
        <v>3</v>
      </c>
    </row>
    <row r="13" spans="1:5" x14ac:dyDescent="0.2">
      <c r="A13" s="49" t="s">
        <v>92</v>
      </c>
      <c r="B13" s="50">
        <f>SUM(B8:B12)</f>
        <v>89</v>
      </c>
      <c r="C13" s="50">
        <f>SUM(C8:C12)</f>
        <v>8</v>
      </c>
      <c r="D13" s="52">
        <f>SUM(D8:D12)</f>
        <v>46.397058823529413</v>
      </c>
      <c r="E13" s="50">
        <f>SUM(E8:E12)</f>
        <v>14</v>
      </c>
    </row>
    <row r="14" spans="1:5" x14ac:dyDescent="0.2">
      <c r="A14" s="49" t="s">
        <v>93</v>
      </c>
      <c r="B14" s="53" t="s">
        <v>85</v>
      </c>
      <c r="C14" s="53" t="s">
        <v>85</v>
      </c>
      <c r="D14" s="52">
        <f>AVERAGE(D8:D12)</f>
        <v>9.2794117647058822</v>
      </c>
      <c r="E14" s="50">
        <f>AVERAGE(E8:E12)</f>
        <v>2.8</v>
      </c>
    </row>
    <row r="15" spans="1:5" x14ac:dyDescent="0.2">
      <c r="A15" s="48"/>
      <c r="B15" s="1"/>
      <c r="C15" s="1"/>
      <c r="D15" s="1"/>
      <c r="E15" s="1"/>
    </row>
    <row r="16" spans="1:5" x14ac:dyDescent="0.2">
      <c r="A16" s="48" t="s">
        <v>95</v>
      </c>
      <c r="B16" s="1">
        <v>15</v>
      </c>
      <c r="C16" s="1">
        <v>0</v>
      </c>
      <c r="D16" s="1">
        <v>0</v>
      </c>
      <c r="E16" s="1">
        <v>0</v>
      </c>
    </row>
    <row r="17" spans="1:5" x14ac:dyDescent="0.2">
      <c r="A17" s="48" t="s">
        <v>95</v>
      </c>
      <c r="B17" s="1">
        <v>11</v>
      </c>
      <c r="C17" s="1">
        <v>0</v>
      </c>
      <c r="D17" s="1">
        <v>0</v>
      </c>
      <c r="E17" s="1">
        <v>0</v>
      </c>
    </row>
    <row r="18" spans="1:5" x14ac:dyDescent="0.2">
      <c r="A18" s="48" t="s">
        <v>95</v>
      </c>
      <c r="B18" s="1">
        <v>5</v>
      </c>
      <c r="C18" s="1">
        <v>0</v>
      </c>
      <c r="D18" s="1">
        <v>0</v>
      </c>
      <c r="E18" s="1">
        <v>0</v>
      </c>
    </row>
    <row r="19" spans="1:5" x14ac:dyDescent="0.2">
      <c r="A19" s="48" t="s">
        <v>95</v>
      </c>
      <c r="B19" s="1">
        <v>10</v>
      </c>
      <c r="C19" s="1">
        <v>0</v>
      </c>
      <c r="D19" s="1">
        <v>0</v>
      </c>
      <c r="E19" s="1">
        <v>0</v>
      </c>
    </row>
    <row r="20" spans="1:5" x14ac:dyDescent="0.2">
      <c r="A20" s="48" t="s">
        <v>95</v>
      </c>
      <c r="B20" s="1">
        <v>12</v>
      </c>
      <c r="C20" s="1">
        <v>0</v>
      </c>
      <c r="D20" s="1">
        <v>0</v>
      </c>
      <c r="E20" s="1">
        <v>0</v>
      </c>
    </row>
    <row r="21" spans="1:5" x14ac:dyDescent="0.2">
      <c r="A21" s="48" t="s">
        <v>95</v>
      </c>
      <c r="B21" s="1">
        <v>10</v>
      </c>
      <c r="C21" s="1">
        <v>0</v>
      </c>
      <c r="D21" s="1">
        <f>(C21*100)/B21</f>
        <v>0</v>
      </c>
      <c r="E21" s="1">
        <v>0</v>
      </c>
    </row>
    <row r="22" spans="1:5" x14ac:dyDescent="0.2">
      <c r="A22" s="48" t="s">
        <v>95</v>
      </c>
      <c r="B22" s="1">
        <v>6</v>
      </c>
      <c r="C22" s="1">
        <v>0</v>
      </c>
      <c r="D22" s="1">
        <f t="shared" ref="D22:D25" si="1">(C22*100)/B22</f>
        <v>0</v>
      </c>
      <c r="E22" s="1">
        <v>0</v>
      </c>
    </row>
    <row r="23" spans="1:5" x14ac:dyDescent="0.2">
      <c r="A23" s="48" t="s">
        <v>95</v>
      </c>
      <c r="B23" s="1">
        <v>6</v>
      </c>
      <c r="C23" s="1">
        <v>0</v>
      </c>
      <c r="D23" s="1">
        <f t="shared" si="1"/>
        <v>0</v>
      </c>
      <c r="E23" s="1">
        <v>0</v>
      </c>
    </row>
    <row r="24" spans="1:5" x14ac:dyDescent="0.2">
      <c r="A24" s="48" t="s">
        <v>95</v>
      </c>
      <c r="B24" s="1">
        <v>5</v>
      </c>
      <c r="C24" s="1">
        <v>0</v>
      </c>
      <c r="D24" s="1">
        <f t="shared" si="1"/>
        <v>0</v>
      </c>
      <c r="E24" s="1">
        <v>0</v>
      </c>
    </row>
    <row r="25" spans="1:5" x14ac:dyDescent="0.2">
      <c r="A25" s="48" t="s">
        <v>95</v>
      </c>
      <c r="B25" s="1">
        <v>9</v>
      </c>
      <c r="C25" s="1">
        <v>1</v>
      </c>
      <c r="D25" s="51">
        <f t="shared" si="1"/>
        <v>11.111111111111111</v>
      </c>
      <c r="E25" s="1">
        <v>3</v>
      </c>
    </row>
    <row r="26" spans="1:5" x14ac:dyDescent="0.2">
      <c r="A26" s="49" t="s">
        <v>92</v>
      </c>
      <c r="B26" s="50">
        <f>SUM(B16:B25)</f>
        <v>89</v>
      </c>
      <c r="C26" s="50">
        <f>SUM(C16:C25)</f>
        <v>1</v>
      </c>
      <c r="D26" s="52">
        <f>SUM(D16:D25)</f>
        <v>11.111111111111111</v>
      </c>
      <c r="E26" s="50">
        <f>SUM(E16:E25)</f>
        <v>3</v>
      </c>
    </row>
    <row r="27" spans="1:5" x14ac:dyDescent="0.2">
      <c r="A27" s="49" t="s">
        <v>93</v>
      </c>
      <c r="B27" s="53" t="s">
        <v>85</v>
      </c>
      <c r="C27" s="53" t="s">
        <v>85</v>
      </c>
      <c r="D27" s="52">
        <f>AVERAGE(D16:D25)</f>
        <v>1.1111111111111112</v>
      </c>
      <c r="E27" s="50">
        <f>AVERAGE(E16:E25)</f>
        <v>0.3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3108B-EF81-0B42-A745-FA2B19ECAD51}">
  <dimension ref="A1:E9"/>
  <sheetViews>
    <sheetView workbookViewId="0">
      <selection activeCell="B1" sqref="B1:E1"/>
    </sheetView>
  </sheetViews>
  <sheetFormatPr baseColWidth="10" defaultRowHeight="16" x14ac:dyDescent="0.2"/>
  <cols>
    <col min="1" max="1" width="26.6640625" bestFit="1" customWidth="1"/>
  </cols>
  <sheetData>
    <row r="1" spans="1:5" x14ac:dyDescent="0.2">
      <c r="B1" s="55" t="s">
        <v>0</v>
      </c>
      <c r="C1" s="56"/>
      <c r="D1" s="60" t="s">
        <v>1</v>
      </c>
      <c r="E1" s="56"/>
    </row>
    <row r="2" spans="1:5" x14ac:dyDescent="0.2">
      <c r="A2" s="5" t="s">
        <v>6</v>
      </c>
      <c r="B2" s="3" t="s">
        <v>2</v>
      </c>
      <c r="C2" s="5" t="s">
        <v>3</v>
      </c>
      <c r="D2" s="8" t="s">
        <v>2</v>
      </c>
      <c r="E2" s="5" t="s">
        <v>3</v>
      </c>
    </row>
    <row r="3" spans="1:5" x14ac:dyDescent="0.2">
      <c r="A3" s="11" t="s">
        <v>4</v>
      </c>
      <c r="B3" s="1">
        <v>7.608151700929093E-2</v>
      </c>
      <c r="C3" s="6">
        <v>6.9325091759305887E-2</v>
      </c>
      <c r="D3" s="9">
        <v>1.0309268983903221</v>
      </c>
      <c r="E3" s="6">
        <v>0.81907215479864703</v>
      </c>
    </row>
    <row r="4" spans="1:5" x14ac:dyDescent="0.2">
      <c r="A4" s="11" t="s">
        <v>4</v>
      </c>
      <c r="B4" s="1">
        <v>7.3419657317074519E-2</v>
      </c>
      <c r="C4" s="6">
        <v>0.10034826285697034</v>
      </c>
      <c r="D4" s="9">
        <v>0.99485791785051825</v>
      </c>
      <c r="E4" s="6">
        <v>1.1856092188659322</v>
      </c>
    </row>
    <row r="5" spans="1:5" x14ac:dyDescent="0.2">
      <c r="A5" s="11" t="s">
        <v>4</v>
      </c>
      <c r="B5" s="1">
        <v>7.1896241323814281E-2</v>
      </c>
      <c r="C5" s="6">
        <v>8.4242340184805559E-2</v>
      </c>
      <c r="D5" s="9">
        <v>0.97421518375915939</v>
      </c>
      <c r="E5" s="6">
        <v>0.99531862633542079</v>
      </c>
    </row>
    <row r="6" spans="1:5" x14ac:dyDescent="0.2">
      <c r="A6" s="11" t="s">
        <v>5</v>
      </c>
      <c r="B6" s="1">
        <v>3.5507416176273898E-2</v>
      </c>
      <c r="C6" s="6">
        <v>8.9944646276888279E-2</v>
      </c>
      <c r="D6" s="9">
        <v>0.48113591667724243</v>
      </c>
      <c r="E6" s="6">
        <v>1.0626910598892023</v>
      </c>
    </row>
    <row r="7" spans="1:5" x14ac:dyDescent="0.2">
      <c r="A7" s="11" t="s">
        <v>5</v>
      </c>
      <c r="B7" s="1">
        <v>7.0343634454235443E-2</v>
      </c>
      <c r="C7" s="6">
        <v>9.0479002010769666E-2</v>
      </c>
      <c r="D7" s="9">
        <v>0.95317690472117755</v>
      </c>
      <c r="E7" s="6">
        <v>1.0690044435612909</v>
      </c>
    </row>
    <row r="8" spans="1:5" x14ac:dyDescent="0.2">
      <c r="A8" s="5" t="s">
        <v>5</v>
      </c>
      <c r="B8" s="4">
        <v>6.2347102420545614E-2</v>
      </c>
      <c r="C8" s="7">
        <v>0.10413970768373351</v>
      </c>
      <c r="D8" s="10">
        <v>0.84482154731730263</v>
      </c>
      <c r="E8" s="7">
        <v>1.2304049314318695</v>
      </c>
    </row>
    <row r="9" spans="1:5" x14ac:dyDescent="0.2">
      <c r="A9" s="2" t="s">
        <v>46</v>
      </c>
      <c r="B9" s="1">
        <f>TTEST(B3:B5,B6:B8,2,2)</f>
        <v>0.16984698200719003</v>
      </c>
      <c r="C9" s="1">
        <f>TTEST(C3:C5,C6:C8,2,2)</f>
        <v>0.36860325050887954</v>
      </c>
      <c r="D9" s="1">
        <f>TTEST(D3:D5,D6:D8,2,2)</f>
        <v>0.16984698200719012</v>
      </c>
      <c r="E9" s="1">
        <f>TTEST(E3:E5,E6:E8,2,2)</f>
        <v>0.36860325050887993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Figure 1H</vt:lpstr>
      <vt:lpstr>Figure 2C</vt:lpstr>
      <vt:lpstr>Figures 3A-C</vt:lpstr>
      <vt:lpstr>Figure 4B</vt:lpstr>
      <vt:lpstr>Figure 4E</vt:lpstr>
      <vt:lpstr>Figure 5B</vt:lpstr>
      <vt:lpstr>Figure 5D</vt:lpstr>
      <vt:lpstr>Figure 5E-G</vt:lpstr>
      <vt:lpstr>Figure S2C</vt:lpstr>
      <vt:lpstr>Figure 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VERONICA FERRUCCI</cp:lastModifiedBy>
  <dcterms:created xsi:type="dcterms:W3CDTF">2024-02-22T15:22:25Z</dcterms:created>
  <dcterms:modified xsi:type="dcterms:W3CDTF">2024-05-30T00:54:45Z</dcterms:modified>
</cp:coreProperties>
</file>