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a thèse\Revision Article\"/>
    </mc:Choice>
  </mc:AlternateContent>
  <bookViews>
    <workbookView xWindow="0" yWindow="0" windowWidth="13680" windowHeight="9383" tabRatio="696" activeTab="1"/>
  </bookViews>
  <sheets>
    <sheet name="Table S1" sheetId="6" r:id="rId1"/>
    <sheet name="Table S2" sheetId="4" r:id="rId2"/>
    <sheet name="Table S3" sheetId="5" r:id="rId3"/>
    <sheet name="Table S4" sheetId="8" r:id="rId4"/>
    <sheet name="Table S5" sheetId="17" r:id="rId5"/>
    <sheet name="Table S6" sheetId="7" r:id="rId6"/>
    <sheet name="Tabe S7" sheetId="18" r:id="rId7"/>
    <sheet name="INTER S1 CV_LOCO" sheetId="19" r:id="rId8"/>
    <sheet name="Table S8" sheetId="20" r:id="rId9"/>
    <sheet name="Table S9" sheetId="21" r:id="rId10"/>
    <sheet name="Table S10" sheetId="24" r:id="rId11"/>
    <sheet name="Fig S1" sheetId="22" r:id="rId12"/>
    <sheet name="Fig S2" sheetId="23" r:id="rId13"/>
  </sheets>
  <definedNames>
    <definedName name="_xlnm._FilterDatabase" localSheetId="1" hidden="1">'Table S2'!$A$2:$F$213</definedName>
    <definedName name="_xlnm._FilterDatabase" localSheetId="5" hidden="1">'Table S6'!$A$2:$O$213</definedName>
    <definedName name="_xlnm.Print_Area" localSheetId="11">'Fig S1'!$A$1:$H$37</definedName>
    <definedName name="_xlnm.Print_Area" localSheetId="12">'Fig S2'!$A$1:$J$38</definedName>
    <definedName name="_xlnm.Print_Area" localSheetId="7">'INTER S1 CV_LOCO'!$A$1:$J$18</definedName>
    <definedName name="_xlnm.Print_Area" localSheetId="0">'Table S1'!$A$1:$J$23</definedName>
    <definedName name="_xlnm.Print_Area" localSheetId="1">'Table S2'!$A$1:$F$219</definedName>
    <definedName name="_xlnm.Print_Area" localSheetId="2">'Table S3'!$A$1:$F$225</definedName>
    <definedName name="_xlnm.Print_Area" localSheetId="3">'Table S4'!$A$1:$D$37</definedName>
    <definedName name="_xlnm.Print_Area" localSheetId="4">'Table S5'!$A$1:$D$259</definedName>
    <definedName name="_xlnm.Print_Area" localSheetId="5">'Table S6'!$A$1:$P$214</definedName>
    <definedName name="_xlnm.Print_Area" localSheetId="8">'Table S8'!$A$1:$F$31</definedName>
    <definedName name="_xlnm.Print_Area" localSheetId="9">'Table S9'!$A$1:$G$38</definedName>
  </definedNames>
  <calcPr calcId="162913"/>
</workbook>
</file>

<file path=xl/calcChain.xml><?xml version="1.0" encoding="utf-8"?>
<calcChain xmlns="http://schemas.openxmlformats.org/spreadsheetml/2006/main">
  <c r="H3" i="7" l="1"/>
  <c r="L3" i="7" s="1"/>
  <c r="I3" i="7" l="1"/>
  <c r="J3" i="7"/>
  <c r="K3" i="7"/>
  <c r="C247" i="17"/>
  <c r="D244" i="17" s="1"/>
  <c r="D246" i="17"/>
  <c r="D245" i="17"/>
  <c r="C243" i="17"/>
  <c r="D240" i="17" s="1"/>
  <c r="D242" i="17"/>
  <c r="D241" i="17"/>
  <c r="D239" i="17"/>
  <c r="D238" i="17"/>
  <c r="D237" i="17"/>
  <c r="C236" i="17"/>
  <c r="D233" i="17" s="1"/>
  <c r="D235" i="17"/>
  <c r="D234" i="17"/>
  <c r="D232" i="17"/>
  <c r="D236" i="17" s="1"/>
  <c r="C231" i="17"/>
  <c r="D230" i="17" s="1"/>
  <c r="D228" i="17"/>
  <c r="D227" i="17"/>
  <c r="C226" i="17"/>
  <c r="D223" i="17" s="1"/>
  <c r="D225" i="17"/>
  <c r="D224" i="17"/>
  <c r="D222" i="17"/>
  <c r="D221" i="17"/>
  <c r="D220" i="17"/>
  <c r="C218" i="17"/>
  <c r="D215" i="17" s="1"/>
  <c r="D217" i="17"/>
  <c r="D216" i="17"/>
  <c r="D214" i="17"/>
  <c r="D213" i="17"/>
  <c r="C212" i="17"/>
  <c r="D211" i="17"/>
  <c r="D210" i="17"/>
  <c r="D209" i="17"/>
  <c r="D208" i="17"/>
  <c r="D207" i="17"/>
  <c r="D206" i="17"/>
  <c r="D212" i="17" s="1"/>
  <c r="C205" i="17"/>
  <c r="D204" i="17"/>
  <c r="D203" i="17"/>
  <c r="D202" i="17"/>
  <c r="D201" i="17"/>
  <c r="D200" i="17"/>
  <c r="D199" i="17"/>
  <c r="D198" i="17"/>
  <c r="D205" i="17" s="1"/>
  <c r="C197" i="17"/>
  <c r="D194" i="17" s="1"/>
  <c r="D196" i="17"/>
  <c r="D195" i="17"/>
  <c r="D193" i="17"/>
  <c r="D192" i="17"/>
  <c r="D191" i="17"/>
  <c r="D189" i="17"/>
  <c r="D188" i="17"/>
  <c r="C187" i="17"/>
  <c r="D186" i="17"/>
  <c r="D185" i="17"/>
  <c r="D184" i="17"/>
  <c r="D187" i="17" s="1"/>
  <c r="D183" i="17"/>
  <c r="D181" i="17"/>
  <c r="D180" i="17"/>
  <c r="C179" i="17"/>
  <c r="D178" i="17"/>
  <c r="D177" i="17"/>
  <c r="D176" i="17"/>
  <c r="D175" i="17"/>
  <c r="D174" i="17"/>
  <c r="D173" i="17"/>
  <c r="D172" i="17"/>
  <c r="D179" i="17" s="1"/>
  <c r="D171" i="17"/>
  <c r="C170" i="17"/>
  <c r="D168" i="17" s="1"/>
  <c r="D169" i="17"/>
  <c r="D165" i="17"/>
  <c r="D161" i="17"/>
  <c r="D157" i="17"/>
  <c r="C154" i="17"/>
  <c r="D153" i="17" s="1"/>
  <c r="D150" i="17"/>
  <c r="C147" i="17"/>
  <c r="D144" i="17" s="1"/>
  <c r="D143" i="17"/>
  <c r="D139" i="17"/>
  <c r="C137" i="17"/>
  <c r="D135" i="17" s="1"/>
  <c r="D136" i="17"/>
  <c r="D133" i="17"/>
  <c r="D132" i="17"/>
  <c r="D129" i="17"/>
  <c r="D128" i="17"/>
  <c r="D125" i="17"/>
  <c r="D124" i="17"/>
  <c r="D121" i="17"/>
  <c r="C120" i="17"/>
  <c r="D119" i="17"/>
  <c r="D118" i="17"/>
  <c r="D117" i="17"/>
  <c r="D120" i="17" s="1"/>
  <c r="D116" i="17"/>
  <c r="D115" i="17"/>
  <c r="C114" i="17"/>
  <c r="D113" i="17" s="1"/>
  <c r="D110" i="17"/>
  <c r="C109" i="17"/>
  <c r="D106" i="17" s="1"/>
  <c r="D108" i="17"/>
  <c r="D107" i="17"/>
  <c r="D105" i="17"/>
  <c r="D104" i="17"/>
  <c r="D103" i="17"/>
  <c r="D101" i="17"/>
  <c r="D100" i="17"/>
  <c r="D99" i="17"/>
  <c r="D97" i="17"/>
  <c r="C96" i="17"/>
  <c r="D92" i="17"/>
  <c r="C87" i="17"/>
  <c r="D84" i="17" s="1"/>
  <c r="D86" i="17"/>
  <c r="D85" i="17"/>
  <c r="D83" i="17"/>
  <c r="D82" i="17"/>
  <c r="D81" i="17"/>
  <c r="D87" i="17" s="1"/>
  <c r="C80" i="17"/>
  <c r="D77" i="17" s="1"/>
  <c r="D79" i="17"/>
  <c r="D78" i="17"/>
  <c r="D76" i="17"/>
  <c r="D75" i="17"/>
  <c r="D74" i="17"/>
  <c r="D72" i="17"/>
  <c r="D71" i="17"/>
  <c r="C70" i="17"/>
  <c r="D69" i="17"/>
  <c r="D68" i="17"/>
  <c r="D67" i="17"/>
  <c r="D70" i="17" s="1"/>
  <c r="D66" i="17"/>
  <c r="C65" i="17"/>
  <c r="D60" i="17" s="1"/>
  <c r="D64" i="17"/>
  <c r="D56" i="17"/>
  <c r="C54" i="17"/>
  <c r="D53" i="17" s="1"/>
  <c r="D50" i="17"/>
  <c r="C49" i="17"/>
  <c r="D48" i="17"/>
  <c r="D47" i="17"/>
  <c r="D46" i="17"/>
  <c r="D45" i="17"/>
  <c r="D44" i="17"/>
  <c r="D43" i="17"/>
  <c r="D42" i="17"/>
  <c r="D49" i="17" s="1"/>
  <c r="D41" i="17"/>
  <c r="D40" i="17"/>
  <c r="C39" i="17"/>
  <c r="C30" i="17"/>
  <c r="D27" i="17" s="1"/>
  <c r="D29" i="17"/>
  <c r="D28" i="17"/>
  <c r="D26" i="17"/>
  <c r="D25" i="17"/>
  <c r="D24" i="17"/>
  <c r="D22" i="17"/>
  <c r="D21" i="17"/>
  <c r="D20" i="17"/>
  <c r="D18" i="17"/>
  <c r="C17" i="17"/>
  <c r="D13" i="17" s="1"/>
  <c r="C12" i="17"/>
  <c r="D9" i="17" s="1"/>
  <c r="D11" i="17"/>
  <c r="D10" i="17"/>
  <c r="D8" i="17"/>
  <c r="D7" i="17"/>
  <c r="D6" i="17"/>
  <c r="D4" i="17"/>
  <c r="D3" i="17"/>
  <c r="N3" i="7" l="1"/>
  <c r="D38" i="17"/>
  <c r="D34" i="17"/>
  <c r="D37" i="17"/>
  <c r="D33" i="17"/>
  <c r="D57" i="17"/>
  <c r="D95" i="17"/>
  <c r="D91" i="17"/>
  <c r="D94" i="17"/>
  <c r="D90" i="17"/>
  <c r="D93" i="17"/>
  <c r="D35" i="17"/>
  <c r="D88" i="17"/>
  <c r="D16" i="17"/>
  <c r="D15" i="17"/>
  <c r="D31" i="17"/>
  <c r="D32" i="17"/>
  <c r="D63" i="17"/>
  <c r="D59" i="17"/>
  <c r="D55" i="17"/>
  <c r="D62" i="17"/>
  <c r="D58" i="17"/>
  <c r="D14" i="17"/>
  <c r="D17" i="17" s="1"/>
  <c r="D36" i="17"/>
  <c r="D52" i="17"/>
  <c r="D51" i="17"/>
  <c r="D54" i="17" s="1"/>
  <c r="D61" i="17"/>
  <c r="D89" i="17"/>
  <c r="D197" i="17"/>
  <c r="D111" i="17"/>
  <c r="D114" i="17" s="1"/>
  <c r="D140" i="17"/>
  <c r="D151" i="17"/>
  <c r="D158" i="17"/>
  <c r="D162" i="17"/>
  <c r="D166" i="17"/>
  <c r="D112" i="17"/>
  <c r="D122" i="17"/>
  <c r="D137" i="17" s="1"/>
  <c r="D126" i="17"/>
  <c r="D130" i="17"/>
  <c r="D134" i="17"/>
  <c r="D141" i="17"/>
  <c r="D145" i="17"/>
  <c r="D148" i="17"/>
  <c r="D152" i="17"/>
  <c r="D155" i="17"/>
  <c r="D159" i="17"/>
  <c r="D163" i="17"/>
  <c r="D167" i="17"/>
  <c r="D229" i="17"/>
  <c r="D231" i="17" s="1"/>
  <c r="D5" i="17"/>
  <c r="D12" i="17" s="1"/>
  <c r="D19" i="17"/>
  <c r="D23" i="17"/>
  <c r="D30" i="17" s="1"/>
  <c r="D73" i="17"/>
  <c r="D80" i="17" s="1"/>
  <c r="D98" i="17"/>
  <c r="D109" i="17" s="1"/>
  <c r="D102" i="17"/>
  <c r="D123" i="17"/>
  <c r="D127" i="17"/>
  <c r="D131" i="17"/>
  <c r="D138" i="17"/>
  <c r="D142" i="17"/>
  <c r="D146" i="17"/>
  <c r="D149" i="17"/>
  <c r="D156" i="17"/>
  <c r="D160" i="17"/>
  <c r="D164" i="17"/>
  <c r="D190" i="17"/>
  <c r="D219" i="17"/>
  <c r="D226" i="17" s="1"/>
  <c r="H4" i="7"/>
  <c r="L4" i="7" s="1"/>
  <c r="H213" i="7"/>
  <c r="I213" i="7" s="1"/>
  <c r="H212" i="7"/>
  <c r="L212" i="7" s="1"/>
  <c r="H211" i="7"/>
  <c r="H210" i="7"/>
  <c r="L210" i="7" s="1"/>
  <c r="H209" i="7"/>
  <c r="J209" i="7" s="1"/>
  <c r="H208" i="7"/>
  <c r="H207" i="7"/>
  <c r="L207" i="7" s="1"/>
  <c r="H206" i="7"/>
  <c r="L206" i="7" s="1"/>
  <c r="H205" i="7"/>
  <c r="H204" i="7"/>
  <c r="I204" i="7" s="1"/>
  <c r="K203" i="7"/>
  <c r="H203" i="7"/>
  <c r="L203" i="7" s="1"/>
  <c r="H202" i="7"/>
  <c r="K201" i="7"/>
  <c r="J201" i="7"/>
  <c r="H201" i="7"/>
  <c r="L201" i="7" s="1"/>
  <c r="H200" i="7"/>
  <c r="I200" i="7" s="1"/>
  <c r="H199" i="7"/>
  <c r="H198" i="7"/>
  <c r="H197" i="7"/>
  <c r="I197" i="7" s="1"/>
  <c r="H196" i="7"/>
  <c r="I196" i="7" s="1"/>
  <c r="H195" i="7"/>
  <c r="L195" i="7" s="1"/>
  <c r="H194" i="7"/>
  <c r="L194" i="7" s="1"/>
  <c r="H193" i="7"/>
  <c r="H192" i="7"/>
  <c r="I192" i="7" s="1"/>
  <c r="H191" i="7"/>
  <c r="I191" i="7" s="1"/>
  <c r="H190" i="7"/>
  <c r="L190" i="7" s="1"/>
  <c r="H189" i="7"/>
  <c r="L189" i="7" s="1"/>
  <c r="H188" i="7"/>
  <c r="I188" i="7" s="1"/>
  <c r="H187" i="7"/>
  <c r="H186" i="7"/>
  <c r="H185" i="7"/>
  <c r="I185" i="7" s="1"/>
  <c r="H184" i="7"/>
  <c r="I184" i="7" s="1"/>
  <c r="K183" i="7"/>
  <c r="H183" i="7"/>
  <c r="L183" i="7" s="1"/>
  <c r="H182" i="7"/>
  <c r="H181" i="7"/>
  <c r="L181" i="7" s="1"/>
  <c r="H180" i="7"/>
  <c r="I180" i="7" s="1"/>
  <c r="H179" i="7"/>
  <c r="H178" i="7"/>
  <c r="L178" i="7" s="1"/>
  <c r="K177" i="7"/>
  <c r="J177" i="7"/>
  <c r="H177" i="7"/>
  <c r="L177" i="7" s="1"/>
  <c r="H176" i="7"/>
  <c r="I175" i="7"/>
  <c r="H175" i="7"/>
  <c r="L175" i="7" s="1"/>
  <c r="H174" i="7"/>
  <c r="L174" i="7" s="1"/>
  <c r="H173" i="7"/>
  <c r="K173" i="7" s="1"/>
  <c r="H172" i="7"/>
  <c r="L172" i="7" s="1"/>
  <c r="H171" i="7"/>
  <c r="L171" i="7" s="1"/>
  <c r="H170" i="7"/>
  <c r="K169" i="7"/>
  <c r="J169" i="7"/>
  <c r="I169" i="7"/>
  <c r="H169" i="7"/>
  <c r="L169" i="7" s="1"/>
  <c r="H168" i="7"/>
  <c r="H167" i="7"/>
  <c r="L167" i="7" s="1"/>
  <c r="H166" i="7"/>
  <c r="H165" i="7"/>
  <c r="H164" i="7"/>
  <c r="L164" i="7" s="1"/>
  <c r="H163" i="7"/>
  <c r="H162" i="7"/>
  <c r="L162" i="7" s="1"/>
  <c r="H161" i="7"/>
  <c r="L161" i="7" s="1"/>
  <c r="H160" i="7"/>
  <c r="L160" i="7" s="1"/>
  <c r="H159" i="7"/>
  <c r="J159" i="7" s="1"/>
  <c r="H158" i="7"/>
  <c r="K158" i="7" s="1"/>
  <c r="K157" i="7"/>
  <c r="H157" i="7"/>
  <c r="L157" i="7" s="1"/>
  <c r="H156" i="7"/>
  <c r="I155" i="7"/>
  <c r="H155" i="7"/>
  <c r="H154" i="7"/>
  <c r="H153" i="7"/>
  <c r="K153" i="7" s="1"/>
  <c r="H152" i="7"/>
  <c r="J152" i="7" s="1"/>
  <c r="H151" i="7"/>
  <c r="H150" i="7"/>
  <c r="L150" i="7" s="1"/>
  <c r="H149" i="7"/>
  <c r="L149" i="7" s="1"/>
  <c r="J148" i="7"/>
  <c r="H148" i="7"/>
  <c r="H147" i="7"/>
  <c r="H146" i="7"/>
  <c r="H145" i="7"/>
  <c r="L145" i="7" s="1"/>
  <c r="H144" i="7"/>
  <c r="I144" i="7" s="1"/>
  <c r="H143" i="7"/>
  <c r="H142" i="7"/>
  <c r="H141" i="7"/>
  <c r="H140" i="7"/>
  <c r="H139" i="7"/>
  <c r="I139" i="7" s="1"/>
  <c r="H138" i="7"/>
  <c r="H137" i="7"/>
  <c r="K137" i="7" s="1"/>
  <c r="H136" i="7"/>
  <c r="J136" i="7" s="1"/>
  <c r="H135" i="7"/>
  <c r="H134" i="7"/>
  <c r="L134" i="7" s="1"/>
  <c r="H133" i="7"/>
  <c r="K133" i="7" s="1"/>
  <c r="H132" i="7"/>
  <c r="J132" i="7" s="1"/>
  <c r="H131" i="7"/>
  <c r="I131" i="7" s="1"/>
  <c r="H130" i="7"/>
  <c r="H129" i="7"/>
  <c r="L129" i="7" s="1"/>
  <c r="H128" i="7"/>
  <c r="I128" i="7" s="1"/>
  <c r="H127" i="7"/>
  <c r="H126" i="7"/>
  <c r="K126" i="7" s="1"/>
  <c r="H125" i="7"/>
  <c r="H124" i="7"/>
  <c r="J124" i="7" s="1"/>
  <c r="H123" i="7"/>
  <c r="L123" i="7" s="1"/>
  <c r="H122" i="7"/>
  <c r="I122" i="7" s="1"/>
  <c r="H121" i="7"/>
  <c r="H120" i="7"/>
  <c r="I120" i="7" s="1"/>
  <c r="H119" i="7"/>
  <c r="L119" i="7" s="1"/>
  <c r="L118" i="7"/>
  <c r="H118" i="7"/>
  <c r="K118" i="7" s="1"/>
  <c r="H117" i="7"/>
  <c r="L117" i="7" s="1"/>
  <c r="H116" i="7"/>
  <c r="H115" i="7"/>
  <c r="H114" i="7"/>
  <c r="H113" i="7"/>
  <c r="I113" i="7" s="1"/>
  <c r="H112" i="7"/>
  <c r="H111" i="7"/>
  <c r="H110" i="7"/>
  <c r="H109" i="7"/>
  <c r="L108" i="7"/>
  <c r="H108" i="7"/>
  <c r="I108" i="7" s="1"/>
  <c r="H107" i="7"/>
  <c r="L107" i="7" s="1"/>
  <c r="H106" i="7"/>
  <c r="J106" i="7" s="1"/>
  <c r="H105" i="7"/>
  <c r="H104" i="7"/>
  <c r="H103" i="7"/>
  <c r="L103" i="7" s="1"/>
  <c r="H102" i="7"/>
  <c r="H101" i="7"/>
  <c r="K101" i="7" s="1"/>
  <c r="H100" i="7"/>
  <c r="H99" i="7"/>
  <c r="H98" i="7"/>
  <c r="J98" i="7" s="1"/>
  <c r="H97" i="7"/>
  <c r="I97" i="7" s="1"/>
  <c r="H96" i="7"/>
  <c r="H95" i="7"/>
  <c r="H94" i="7"/>
  <c r="H93" i="7"/>
  <c r="K93" i="7" s="1"/>
  <c r="H92" i="7"/>
  <c r="I92" i="7" s="1"/>
  <c r="H91" i="7"/>
  <c r="L91" i="7" s="1"/>
  <c r="H90" i="7"/>
  <c r="H89" i="7"/>
  <c r="I89" i="7" s="1"/>
  <c r="H88" i="7"/>
  <c r="I88" i="7" s="1"/>
  <c r="H87" i="7"/>
  <c r="L87" i="7" s="1"/>
  <c r="H86" i="7"/>
  <c r="H85" i="7"/>
  <c r="H84" i="7"/>
  <c r="H83" i="7"/>
  <c r="H82" i="7"/>
  <c r="H81" i="7"/>
  <c r="I81" i="7" s="1"/>
  <c r="H80" i="7"/>
  <c r="H79" i="7"/>
  <c r="H78" i="7"/>
  <c r="H77" i="7"/>
  <c r="H76" i="7"/>
  <c r="K76" i="7" s="1"/>
  <c r="H75" i="7"/>
  <c r="K74" i="7"/>
  <c r="H74" i="7"/>
  <c r="I74" i="7" s="1"/>
  <c r="H73" i="7"/>
  <c r="L73" i="7" s="1"/>
  <c r="H72" i="7"/>
  <c r="I72" i="7" s="1"/>
  <c r="H71" i="7"/>
  <c r="H70" i="7"/>
  <c r="I70" i="7" s="1"/>
  <c r="H69" i="7"/>
  <c r="L69" i="7" s="1"/>
  <c r="H68" i="7"/>
  <c r="K68" i="7" s="1"/>
  <c r="H67" i="7"/>
  <c r="H66" i="7"/>
  <c r="J66" i="7" s="1"/>
  <c r="H65" i="7"/>
  <c r="H64" i="7"/>
  <c r="H63" i="7"/>
  <c r="J63" i="7" s="1"/>
  <c r="H62" i="7"/>
  <c r="L62" i="7" s="1"/>
  <c r="H61" i="7"/>
  <c r="H60" i="7"/>
  <c r="L60" i="7" s="1"/>
  <c r="H59" i="7"/>
  <c r="J59" i="7" s="1"/>
  <c r="H58" i="7"/>
  <c r="I58" i="7" s="1"/>
  <c r="H57" i="7"/>
  <c r="H56" i="7"/>
  <c r="L56" i="7" s="1"/>
  <c r="H55" i="7"/>
  <c r="J55" i="7" s="1"/>
  <c r="H54" i="7"/>
  <c r="L54" i="7" s="1"/>
  <c r="H53" i="7"/>
  <c r="L53" i="7" s="1"/>
  <c r="H52" i="7"/>
  <c r="H51" i="7"/>
  <c r="J51" i="7" s="1"/>
  <c r="H50" i="7"/>
  <c r="H49" i="7"/>
  <c r="H48" i="7"/>
  <c r="H47" i="7"/>
  <c r="K47" i="7" s="1"/>
  <c r="K46" i="7"/>
  <c r="H46" i="7"/>
  <c r="L46" i="7" s="1"/>
  <c r="H45" i="7"/>
  <c r="I45" i="7" s="1"/>
  <c r="H44" i="7"/>
  <c r="H43" i="7"/>
  <c r="L43" i="7" s="1"/>
  <c r="H42" i="7"/>
  <c r="H41" i="7"/>
  <c r="L40" i="7"/>
  <c r="H40" i="7"/>
  <c r="I40" i="7" s="1"/>
  <c r="H39" i="7"/>
  <c r="K39" i="7" s="1"/>
  <c r="H38" i="7"/>
  <c r="L38" i="7" s="1"/>
  <c r="H37" i="7"/>
  <c r="H36" i="7"/>
  <c r="I36" i="7" s="1"/>
  <c r="H35" i="7"/>
  <c r="L35" i="7" s="1"/>
  <c r="H34" i="7"/>
  <c r="I34" i="7" s="1"/>
  <c r="H33" i="7"/>
  <c r="L33" i="7" s="1"/>
  <c r="H32" i="7"/>
  <c r="H31" i="7"/>
  <c r="K31" i="7" s="1"/>
  <c r="H30" i="7"/>
  <c r="L30" i="7" s="1"/>
  <c r="H29" i="7"/>
  <c r="L29" i="7" s="1"/>
  <c r="L28" i="7"/>
  <c r="I28" i="7"/>
  <c r="H28" i="7"/>
  <c r="H27" i="7"/>
  <c r="K26" i="7"/>
  <c r="J26" i="7"/>
  <c r="H26" i="7"/>
  <c r="L26" i="7" s="1"/>
  <c r="H25" i="7"/>
  <c r="L25" i="7" s="1"/>
  <c r="H24" i="7"/>
  <c r="L24" i="7" s="1"/>
  <c r="H23" i="7"/>
  <c r="L23" i="7" s="1"/>
  <c r="H22" i="7"/>
  <c r="L22" i="7" s="1"/>
  <c r="H21" i="7"/>
  <c r="L21" i="7" s="1"/>
  <c r="H20" i="7"/>
  <c r="I20" i="7" s="1"/>
  <c r="H19" i="7"/>
  <c r="K19" i="7" s="1"/>
  <c r="H18" i="7"/>
  <c r="L18" i="7" s="1"/>
  <c r="H17" i="7"/>
  <c r="L17" i="7" s="1"/>
  <c r="H16" i="7"/>
  <c r="H15" i="7"/>
  <c r="K15" i="7" s="1"/>
  <c r="H14" i="7"/>
  <c r="L14" i="7" s="1"/>
  <c r="H13" i="7"/>
  <c r="L13" i="7" s="1"/>
  <c r="L12" i="7"/>
  <c r="I12" i="7"/>
  <c r="H12" i="7"/>
  <c r="H11" i="7"/>
  <c r="L11" i="7" s="1"/>
  <c r="K10" i="7"/>
  <c r="J10" i="7"/>
  <c r="H10" i="7"/>
  <c r="L10" i="7" s="1"/>
  <c r="H9" i="7"/>
  <c r="L9" i="7" s="1"/>
  <c r="H8" i="7"/>
  <c r="I8" i="7" s="1"/>
  <c r="H7" i="7"/>
  <c r="L7" i="7" s="1"/>
  <c r="H6" i="7"/>
  <c r="L6" i="7" s="1"/>
  <c r="H5" i="7"/>
  <c r="J5" i="7" s="1"/>
  <c r="I25" i="7" l="1"/>
  <c r="K63" i="7"/>
  <c r="K128" i="7"/>
  <c r="J161" i="7"/>
  <c r="K181" i="7"/>
  <c r="K207" i="7"/>
  <c r="J9" i="7"/>
  <c r="J25" i="7"/>
  <c r="J62" i="7"/>
  <c r="J73" i="7"/>
  <c r="K87" i="7"/>
  <c r="K119" i="7"/>
  <c r="K161" i="7"/>
  <c r="K6" i="7"/>
  <c r="I9" i="7"/>
  <c r="K22" i="7"/>
  <c r="J34" i="7"/>
  <c r="I62" i="7"/>
  <c r="I73" i="7"/>
  <c r="N73" i="7" s="1"/>
  <c r="J13" i="7"/>
  <c r="J29" i="7"/>
  <c r="J46" i="7"/>
  <c r="K62" i="7"/>
  <c r="N62" i="7" s="1"/>
  <c r="J118" i="7"/>
  <c r="K123" i="7"/>
  <c r="L133" i="7"/>
  <c r="J157" i="7"/>
  <c r="I203" i="7"/>
  <c r="K212" i="7"/>
  <c r="I21" i="7"/>
  <c r="K107" i="7"/>
  <c r="L126" i="7"/>
  <c r="I159" i="7"/>
  <c r="L19" i="7"/>
  <c r="K30" i="7"/>
  <c r="K35" i="7"/>
  <c r="I38" i="7"/>
  <c r="L39" i="7"/>
  <c r="I53" i="7"/>
  <c r="K54" i="7"/>
  <c r="K69" i="7"/>
  <c r="K91" i="7"/>
  <c r="L120" i="7"/>
  <c r="M120" i="7" s="1"/>
  <c r="I123" i="7"/>
  <c r="K149" i="7"/>
  <c r="K159" i="7"/>
  <c r="J160" i="7"/>
  <c r="J164" i="7"/>
  <c r="K189" i="7"/>
  <c r="J192" i="7"/>
  <c r="I195" i="7"/>
  <c r="J200" i="7"/>
  <c r="I212" i="7"/>
  <c r="J213" i="7"/>
  <c r="I18" i="7"/>
  <c r="M18" i="7" s="1"/>
  <c r="J54" i="7"/>
  <c r="J69" i="7"/>
  <c r="L92" i="7"/>
  <c r="I160" i="7"/>
  <c r="I171" i="7"/>
  <c r="J189" i="7"/>
  <c r="K14" i="7"/>
  <c r="I17" i="7"/>
  <c r="J18" i="7"/>
  <c r="J21" i="7"/>
  <c r="I10" i="7"/>
  <c r="N10" i="7" s="1"/>
  <c r="I13" i="7"/>
  <c r="J17" i="7"/>
  <c r="K18" i="7"/>
  <c r="I26" i="7"/>
  <c r="N26" i="7" s="1"/>
  <c r="I29" i="7"/>
  <c r="J38" i="7"/>
  <c r="I46" i="7"/>
  <c r="K51" i="7"/>
  <c r="J53" i="7"/>
  <c r="L68" i="7"/>
  <c r="J74" i="7"/>
  <c r="L76" i="7"/>
  <c r="J119" i="7"/>
  <c r="J123" i="7"/>
  <c r="K144" i="7"/>
  <c r="I157" i="7"/>
  <c r="L159" i="7"/>
  <c r="N159" i="7" s="1"/>
  <c r="J172" i="7"/>
  <c r="I177" i="7"/>
  <c r="J181" i="7"/>
  <c r="I183" i="7"/>
  <c r="J188" i="7"/>
  <c r="K195" i="7"/>
  <c r="J212" i="7"/>
  <c r="N212" i="7" s="1"/>
  <c r="K213" i="7"/>
  <c r="L42" i="7"/>
  <c r="K42" i="7"/>
  <c r="J42" i="7"/>
  <c r="L49" i="7"/>
  <c r="J49" i="7"/>
  <c r="I49" i="7"/>
  <c r="L61" i="7"/>
  <c r="J61" i="7"/>
  <c r="J71" i="7"/>
  <c r="L71" i="7"/>
  <c r="K71" i="7"/>
  <c r="L85" i="7"/>
  <c r="J85" i="7"/>
  <c r="I85" i="7"/>
  <c r="L105" i="7"/>
  <c r="K105" i="7"/>
  <c r="J105" i="7"/>
  <c r="I114" i="7"/>
  <c r="K114" i="7"/>
  <c r="M157" i="7"/>
  <c r="L168" i="7"/>
  <c r="J168" i="7"/>
  <c r="L193" i="7"/>
  <c r="J193" i="7"/>
  <c r="I193" i="7"/>
  <c r="M193" i="7" s="1"/>
  <c r="I24" i="7"/>
  <c r="L37" i="7"/>
  <c r="J37" i="7"/>
  <c r="I42" i="7"/>
  <c r="L80" i="7"/>
  <c r="I80" i="7"/>
  <c r="L109" i="7"/>
  <c r="J109" i="7"/>
  <c r="I109" i="7"/>
  <c r="L143" i="7"/>
  <c r="J143" i="7"/>
  <c r="I143" i="7"/>
  <c r="I168" i="7"/>
  <c r="K193" i="7"/>
  <c r="L205" i="7"/>
  <c r="K205" i="7"/>
  <c r="J205" i="7"/>
  <c r="I82" i="7"/>
  <c r="K82" i="7"/>
  <c r="I90" i="7"/>
  <c r="N90" i="7" s="1"/>
  <c r="K90" i="7"/>
  <c r="L135" i="7"/>
  <c r="K135" i="7"/>
  <c r="J135" i="7"/>
  <c r="L147" i="7"/>
  <c r="K147" i="7"/>
  <c r="J147" i="7"/>
  <c r="N147" i="7" s="1"/>
  <c r="L151" i="7"/>
  <c r="K151" i="7"/>
  <c r="J151" i="7"/>
  <c r="L165" i="7"/>
  <c r="J165" i="7"/>
  <c r="I165" i="7"/>
  <c r="I33" i="7"/>
  <c r="L50" i="7"/>
  <c r="K50" i="7"/>
  <c r="J50" i="7"/>
  <c r="I61" i="7"/>
  <c r="L65" i="7"/>
  <c r="K65" i="7"/>
  <c r="J65" i="7"/>
  <c r="I71" i="7"/>
  <c r="L77" i="7"/>
  <c r="M77" i="7" s="1"/>
  <c r="J77" i="7"/>
  <c r="I77" i="7"/>
  <c r="J82" i="7"/>
  <c r="K85" i="7"/>
  <c r="J90" i="7"/>
  <c r="I94" i="7"/>
  <c r="K94" i="7"/>
  <c r="J94" i="7"/>
  <c r="I105" i="7"/>
  <c r="L112" i="7"/>
  <c r="I112" i="7"/>
  <c r="J114" i="7"/>
  <c r="J121" i="7"/>
  <c r="K121" i="7"/>
  <c r="I121" i="7"/>
  <c r="L127" i="7"/>
  <c r="J127" i="7"/>
  <c r="I127" i="7"/>
  <c r="I135" i="7"/>
  <c r="I140" i="7"/>
  <c r="K140" i="7"/>
  <c r="I147" i="7"/>
  <c r="I151" i="7"/>
  <c r="K156" i="7"/>
  <c r="L156" i="7"/>
  <c r="K165" i="7"/>
  <c r="J180" i="7"/>
  <c r="L187" i="7"/>
  <c r="K187" i="7"/>
  <c r="I187" i="7"/>
  <c r="I4" i="7"/>
  <c r="I6" i="7"/>
  <c r="K7" i="7"/>
  <c r="L8" i="7"/>
  <c r="I14" i="7"/>
  <c r="I22" i="7"/>
  <c r="M22" i="7" s="1"/>
  <c r="K23" i="7"/>
  <c r="I30" i="7"/>
  <c r="J33" i="7"/>
  <c r="I37" i="7"/>
  <c r="I50" i="7"/>
  <c r="L57" i="7"/>
  <c r="J57" i="7"/>
  <c r="I57" i="7"/>
  <c r="N57" i="7" s="1"/>
  <c r="K59" i="7"/>
  <c r="I65" i="7"/>
  <c r="K72" i="7"/>
  <c r="J72" i="7"/>
  <c r="K77" i="7"/>
  <c r="L81" i="7"/>
  <c r="K81" i="7"/>
  <c r="J81" i="7"/>
  <c r="I86" i="7"/>
  <c r="K86" i="7"/>
  <c r="J86" i="7"/>
  <c r="L89" i="7"/>
  <c r="K89" i="7"/>
  <c r="J89" i="7"/>
  <c r="I98" i="7"/>
  <c r="K98" i="7"/>
  <c r="L101" i="7"/>
  <c r="J101" i="7"/>
  <c r="I101" i="7"/>
  <c r="K103" i="7"/>
  <c r="I106" i="7"/>
  <c r="K106" i="7"/>
  <c r="K109" i="7"/>
  <c r="L113" i="7"/>
  <c r="K113" i="7"/>
  <c r="J113" i="7"/>
  <c r="L121" i="7"/>
  <c r="K127" i="7"/>
  <c r="I132" i="7"/>
  <c r="K132" i="7"/>
  <c r="I136" i="7"/>
  <c r="K136" i="7"/>
  <c r="L138" i="7"/>
  <c r="I138" i="7"/>
  <c r="J140" i="7"/>
  <c r="K143" i="7"/>
  <c r="I148" i="7"/>
  <c r="K148" i="7"/>
  <c r="I152" i="7"/>
  <c r="K152" i="7"/>
  <c r="L154" i="7"/>
  <c r="I154" i="7"/>
  <c r="J156" i="7"/>
  <c r="N177" i="7"/>
  <c r="L185" i="7"/>
  <c r="K185" i="7"/>
  <c r="J185" i="7"/>
  <c r="L199" i="7"/>
  <c r="K199" i="7"/>
  <c r="I199" i="7"/>
  <c r="I205" i="7"/>
  <c r="L45" i="7"/>
  <c r="J45" i="7"/>
  <c r="K64" i="7"/>
  <c r="J64" i="7"/>
  <c r="I64" i="7"/>
  <c r="L97" i="7"/>
  <c r="K97" i="7"/>
  <c r="J97" i="7"/>
  <c r="I102" i="7"/>
  <c r="K102" i="7"/>
  <c r="J102" i="7"/>
  <c r="L131" i="7"/>
  <c r="K131" i="7"/>
  <c r="J131" i="7"/>
  <c r="I176" i="7"/>
  <c r="J176" i="7"/>
  <c r="L191" i="7"/>
  <c r="K191" i="7"/>
  <c r="I209" i="7"/>
  <c r="K209" i="7"/>
  <c r="L211" i="7"/>
  <c r="I211" i="7"/>
  <c r="L5" i="7"/>
  <c r="I5" i="7"/>
  <c r="J6" i="7"/>
  <c r="N6" i="7" s="1"/>
  <c r="M10" i="7"/>
  <c r="J14" i="7"/>
  <c r="J22" i="7"/>
  <c r="M26" i="7"/>
  <c r="J30" i="7"/>
  <c r="L34" i="7"/>
  <c r="K34" i="7"/>
  <c r="M34" i="7" s="1"/>
  <c r="L41" i="7"/>
  <c r="J41" i="7"/>
  <c r="I41" i="7"/>
  <c r="L44" i="7"/>
  <c r="I44" i="7"/>
  <c r="L58" i="7"/>
  <c r="K58" i="7"/>
  <c r="J58" i="7"/>
  <c r="I66" i="7"/>
  <c r="N66" i="7" s="1"/>
  <c r="K66" i="7"/>
  <c r="I78" i="7"/>
  <c r="K78" i="7"/>
  <c r="J78" i="7"/>
  <c r="L93" i="7"/>
  <c r="J93" i="7"/>
  <c r="I93" i="7"/>
  <c r="L96" i="7"/>
  <c r="I96" i="7"/>
  <c r="I110" i="7"/>
  <c r="K110" i="7"/>
  <c r="J110" i="7"/>
  <c r="L139" i="7"/>
  <c r="K139" i="7"/>
  <c r="J139" i="7"/>
  <c r="L155" i="7"/>
  <c r="K155" i="7"/>
  <c r="J155" i="7"/>
  <c r="I158" i="7"/>
  <c r="L158" i="7"/>
  <c r="L173" i="7"/>
  <c r="J173" i="7"/>
  <c r="I173" i="7"/>
  <c r="L179" i="7"/>
  <c r="K179" i="7"/>
  <c r="I179" i="7"/>
  <c r="L197" i="7"/>
  <c r="K197" i="7"/>
  <c r="J197" i="7"/>
  <c r="L208" i="7"/>
  <c r="J208" i="7"/>
  <c r="I208" i="7"/>
  <c r="K38" i="7"/>
  <c r="K73" i="7"/>
  <c r="N46" i="7"/>
  <c r="I54" i="7"/>
  <c r="M54" i="7" s="1"/>
  <c r="K55" i="7"/>
  <c r="I69" i="7"/>
  <c r="M69" i="7" s="1"/>
  <c r="L70" i="7"/>
  <c r="I119" i="7"/>
  <c r="K120" i="7"/>
  <c r="J126" i="7"/>
  <c r="J128" i="7"/>
  <c r="J144" i="7"/>
  <c r="I161" i="7"/>
  <c r="I164" i="7"/>
  <c r="I167" i="7"/>
  <c r="I172" i="7"/>
  <c r="I181" i="7"/>
  <c r="J184" i="7"/>
  <c r="I189" i="7"/>
  <c r="M189" i="7" s="1"/>
  <c r="J196" i="7"/>
  <c r="I201" i="7"/>
  <c r="N201" i="7" s="1"/>
  <c r="J204" i="7"/>
  <c r="I207" i="7"/>
  <c r="D147" i="17"/>
  <c r="D154" i="17"/>
  <c r="D65" i="17"/>
  <c r="D39" i="17"/>
  <c r="D96" i="17"/>
  <c r="D170" i="17"/>
  <c r="K16" i="7"/>
  <c r="J16" i="7"/>
  <c r="J27" i="7"/>
  <c r="I27" i="7"/>
  <c r="K32" i="7"/>
  <c r="J32" i="7"/>
  <c r="K48" i="7"/>
  <c r="J48" i="7"/>
  <c r="J141" i="7"/>
  <c r="I141" i="7"/>
  <c r="L141" i="7"/>
  <c r="K141" i="7"/>
  <c r="I16" i="7"/>
  <c r="I32" i="7"/>
  <c r="K43" i="7"/>
  <c r="I48" i="7"/>
  <c r="K84" i="7"/>
  <c r="J84" i="7"/>
  <c r="I84" i="7"/>
  <c r="L84" i="7"/>
  <c r="I116" i="7"/>
  <c r="L116" i="7"/>
  <c r="K116" i="7"/>
  <c r="J116" i="7"/>
  <c r="K8" i="7"/>
  <c r="J8" i="7"/>
  <c r="L16" i="7"/>
  <c r="J19" i="7"/>
  <c r="I19" i="7"/>
  <c r="K24" i="7"/>
  <c r="J24" i="7"/>
  <c r="L27" i="7"/>
  <c r="L32" i="7"/>
  <c r="J35" i="7"/>
  <c r="I35" i="7"/>
  <c r="K40" i="7"/>
  <c r="J40" i="7"/>
  <c r="L48" i="7"/>
  <c r="K60" i="7"/>
  <c r="I60" i="7"/>
  <c r="J60" i="7"/>
  <c r="J67" i="7"/>
  <c r="L67" i="7"/>
  <c r="I67" i="7"/>
  <c r="K67" i="7"/>
  <c r="M139" i="7"/>
  <c r="J11" i="7"/>
  <c r="I11" i="7"/>
  <c r="J43" i="7"/>
  <c r="I43" i="7"/>
  <c r="K52" i="7"/>
  <c r="I52" i="7"/>
  <c r="J52" i="7"/>
  <c r="J75" i="7"/>
  <c r="L75" i="7"/>
  <c r="I75" i="7"/>
  <c r="K75" i="7"/>
  <c r="K4" i="7"/>
  <c r="J4" i="7"/>
  <c r="K11" i="7"/>
  <c r="J15" i="7"/>
  <c r="I15" i="7"/>
  <c r="K20" i="7"/>
  <c r="J20" i="7"/>
  <c r="K27" i="7"/>
  <c r="M30" i="7"/>
  <c r="J31" i="7"/>
  <c r="I31" i="7"/>
  <c r="K36" i="7"/>
  <c r="J36" i="7"/>
  <c r="M46" i="7"/>
  <c r="J47" i="7"/>
  <c r="I47" i="7"/>
  <c r="L52" i="7"/>
  <c r="K56" i="7"/>
  <c r="I56" i="7"/>
  <c r="J56" i="7"/>
  <c r="M62" i="7"/>
  <c r="K100" i="7"/>
  <c r="J100" i="7"/>
  <c r="I100" i="7"/>
  <c r="L100" i="7"/>
  <c r="J7" i="7"/>
  <c r="I7" i="7"/>
  <c r="K12" i="7"/>
  <c r="J12" i="7"/>
  <c r="L15" i="7"/>
  <c r="L20" i="7"/>
  <c r="J23" i="7"/>
  <c r="I23" i="7"/>
  <c r="K28" i="7"/>
  <c r="J28" i="7"/>
  <c r="N28" i="7" s="1"/>
  <c r="L31" i="7"/>
  <c r="L36" i="7"/>
  <c r="J39" i="7"/>
  <c r="I39" i="7"/>
  <c r="K44" i="7"/>
  <c r="J44" i="7"/>
  <c r="L47" i="7"/>
  <c r="J79" i="7"/>
  <c r="I79" i="7"/>
  <c r="K79" i="7"/>
  <c r="L79" i="7"/>
  <c r="J95" i="7"/>
  <c r="I95" i="7"/>
  <c r="L95" i="7"/>
  <c r="K95" i="7"/>
  <c r="J111" i="7"/>
  <c r="I111" i="7"/>
  <c r="L111" i="7"/>
  <c r="K111" i="7"/>
  <c r="L51" i="7"/>
  <c r="L55" i="7"/>
  <c r="J83" i="7"/>
  <c r="I83" i="7"/>
  <c r="J99" i="7"/>
  <c r="I99" i="7"/>
  <c r="K104" i="7"/>
  <c r="J104" i="7"/>
  <c r="J115" i="7"/>
  <c r="I115" i="7"/>
  <c r="J125" i="7"/>
  <c r="K125" i="7"/>
  <c r="I125" i="7"/>
  <c r="K142" i="7"/>
  <c r="J142" i="7"/>
  <c r="L142" i="7"/>
  <c r="K5" i="7"/>
  <c r="K9" i="7"/>
  <c r="M9" i="7" s="1"/>
  <c r="K13" i="7"/>
  <c r="K17" i="7"/>
  <c r="K21" i="7"/>
  <c r="K25" i="7"/>
  <c r="M25" i="7" s="1"/>
  <c r="K29" i="7"/>
  <c r="K33" i="7"/>
  <c r="K37" i="7"/>
  <c r="K41" i="7"/>
  <c r="K45" i="7"/>
  <c r="K49" i="7"/>
  <c r="I51" i="7"/>
  <c r="K53" i="7"/>
  <c r="I55" i="7"/>
  <c r="K57" i="7"/>
  <c r="I59" i="7"/>
  <c r="K61" i="7"/>
  <c r="I63" i="7"/>
  <c r="L64" i="7"/>
  <c r="L66" i="7"/>
  <c r="I68" i="7"/>
  <c r="J70" i="7"/>
  <c r="L72" i="7"/>
  <c r="L74" i="7"/>
  <c r="N74" i="7" s="1"/>
  <c r="I76" i="7"/>
  <c r="K83" i="7"/>
  <c r="J87" i="7"/>
  <c r="I87" i="7"/>
  <c r="K92" i="7"/>
  <c r="J92" i="7"/>
  <c r="K99" i="7"/>
  <c r="J103" i="7"/>
  <c r="I103" i="7"/>
  <c r="I104" i="7"/>
  <c r="K108" i="7"/>
  <c r="J108" i="7"/>
  <c r="N108" i="7" s="1"/>
  <c r="K115" i="7"/>
  <c r="K122" i="7"/>
  <c r="L122" i="7"/>
  <c r="J122" i="7"/>
  <c r="I124" i="7"/>
  <c r="L124" i="7"/>
  <c r="K124" i="7"/>
  <c r="L125" i="7"/>
  <c r="J137" i="7"/>
  <c r="I137" i="7"/>
  <c r="L137" i="7"/>
  <c r="I142" i="7"/>
  <c r="J153" i="7"/>
  <c r="I153" i="7"/>
  <c r="L153" i="7"/>
  <c r="L59" i="7"/>
  <c r="L63" i="7"/>
  <c r="K88" i="7"/>
  <c r="J88" i="7"/>
  <c r="J68" i="7"/>
  <c r="K70" i="7"/>
  <c r="M74" i="7"/>
  <c r="J76" i="7"/>
  <c r="K80" i="7"/>
  <c r="J80" i="7"/>
  <c r="L83" i="7"/>
  <c r="L88" i="7"/>
  <c r="J91" i="7"/>
  <c r="I91" i="7"/>
  <c r="K96" i="7"/>
  <c r="J96" i="7"/>
  <c r="L99" i="7"/>
  <c r="L104" i="7"/>
  <c r="J107" i="7"/>
  <c r="I107" i="7"/>
  <c r="K112" i="7"/>
  <c r="J112" i="7"/>
  <c r="M112" i="7" s="1"/>
  <c r="L115" i="7"/>
  <c r="J117" i="7"/>
  <c r="K117" i="7"/>
  <c r="I117" i="7"/>
  <c r="M121" i="7"/>
  <c r="K130" i="7"/>
  <c r="J130" i="7"/>
  <c r="L130" i="7"/>
  <c r="I130" i="7"/>
  <c r="K146" i="7"/>
  <c r="J146" i="7"/>
  <c r="L146" i="7"/>
  <c r="I146" i="7"/>
  <c r="K163" i="7"/>
  <c r="J163" i="7"/>
  <c r="L163" i="7"/>
  <c r="I163" i="7"/>
  <c r="N169" i="7"/>
  <c r="K198" i="7"/>
  <c r="J198" i="7"/>
  <c r="I198" i="7"/>
  <c r="L198" i="7"/>
  <c r="L78" i="7"/>
  <c r="L82" i="7"/>
  <c r="L86" i="7"/>
  <c r="L90" i="7"/>
  <c r="L94" i="7"/>
  <c r="L98" i="7"/>
  <c r="L102" i="7"/>
  <c r="L106" i="7"/>
  <c r="L110" i="7"/>
  <c r="L114" i="7"/>
  <c r="J129" i="7"/>
  <c r="I129" i="7"/>
  <c r="K134" i="7"/>
  <c r="J134" i="7"/>
  <c r="J145" i="7"/>
  <c r="I145" i="7"/>
  <c r="K150" i="7"/>
  <c r="J150" i="7"/>
  <c r="K166" i="7"/>
  <c r="J166" i="7"/>
  <c r="I166" i="7"/>
  <c r="L166" i="7"/>
  <c r="M172" i="7"/>
  <c r="K182" i="7"/>
  <c r="J182" i="7"/>
  <c r="I182" i="7"/>
  <c r="N197" i="7"/>
  <c r="K202" i="7"/>
  <c r="J202" i="7"/>
  <c r="I202" i="7"/>
  <c r="L202" i="7"/>
  <c r="I118" i="7"/>
  <c r="J120" i="7"/>
  <c r="I126" i="7"/>
  <c r="K129" i="7"/>
  <c r="J133" i="7"/>
  <c r="I133" i="7"/>
  <c r="I134" i="7"/>
  <c r="K138" i="7"/>
  <c r="J138" i="7"/>
  <c r="K145" i="7"/>
  <c r="J149" i="7"/>
  <c r="I149" i="7"/>
  <c r="I150" i="7"/>
  <c r="K154" i="7"/>
  <c r="J154" i="7"/>
  <c r="L182" i="7"/>
  <c r="K186" i="7"/>
  <c r="J186" i="7"/>
  <c r="I186" i="7"/>
  <c r="L186" i="7"/>
  <c r="L128" i="7"/>
  <c r="L132" i="7"/>
  <c r="L136" i="7"/>
  <c r="L140" i="7"/>
  <c r="L144" i="7"/>
  <c r="N144" i="7" s="1"/>
  <c r="L148" i="7"/>
  <c r="L152" i="7"/>
  <c r="M161" i="7"/>
  <c r="J162" i="7"/>
  <c r="I162" i="7"/>
  <c r="K170" i="7"/>
  <c r="J170" i="7"/>
  <c r="I170" i="7"/>
  <c r="K190" i="7"/>
  <c r="J190" i="7"/>
  <c r="I190" i="7"/>
  <c r="K206" i="7"/>
  <c r="J206" i="7"/>
  <c r="I206" i="7"/>
  <c r="I156" i="7"/>
  <c r="J158" i="7"/>
  <c r="K162" i="7"/>
  <c r="M169" i="7"/>
  <c r="L170" i="7"/>
  <c r="K174" i="7"/>
  <c r="J174" i="7"/>
  <c r="I174" i="7"/>
  <c r="K178" i="7"/>
  <c r="J178" i="7"/>
  <c r="I178" i="7"/>
  <c r="K194" i="7"/>
  <c r="J194" i="7"/>
  <c r="I194" i="7"/>
  <c r="K210" i="7"/>
  <c r="J210" i="7"/>
  <c r="I210" i="7"/>
  <c r="K160" i="7"/>
  <c r="K164" i="7"/>
  <c r="J167" i="7"/>
  <c r="K168" i="7"/>
  <c r="J171" i="7"/>
  <c r="K172" i="7"/>
  <c r="J175" i="7"/>
  <c r="K176" i="7"/>
  <c r="J179" i="7"/>
  <c r="K180" i="7"/>
  <c r="J183" i="7"/>
  <c r="M183" i="7" s="1"/>
  <c r="K184" i="7"/>
  <c r="J187" i="7"/>
  <c r="K188" i="7"/>
  <c r="J191" i="7"/>
  <c r="M191" i="7" s="1"/>
  <c r="K192" i="7"/>
  <c r="J195" i="7"/>
  <c r="K196" i="7"/>
  <c r="J199" i="7"/>
  <c r="K200" i="7"/>
  <c r="J203" i="7"/>
  <c r="K204" i="7"/>
  <c r="J207" i="7"/>
  <c r="K208" i="7"/>
  <c r="L209" i="7"/>
  <c r="J211" i="7"/>
  <c r="L213" i="7"/>
  <c r="M213" i="7" s="1"/>
  <c r="K167" i="7"/>
  <c r="K171" i="7"/>
  <c r="K175" i="7"/>
  <c r="L176" i="7"/>
  <c r="M177" i="7"/>
  <c r="L180" i="7"/>
  <c r="M181" i="7"/>
  <c r="L184" i="7"/>
  <c r="L188" i="7"/>
  <c r="L192" i="7"/>
  <c r="L196" i="7"/>
  <c r="L200" i="7"/>
  <c r="M201" i="7"/>
  <c r="L204" i="7"/>
  <c r="K211" i="7"/>
  <c r="N123" i="7" l="1"/>
  <c r="N172" i="7"/>
  <c r="N98" i="7"/>
  <c r="M36" i="7"/>
  <c r="M204" i="7"/>
  <c r="N22" i="7"/>
  <c r="N113" i="7"/>
  <c r="N89" i="7"/>
  <c r="N81" i="7"/>
  <c r="N65" i="7"/>
  <c r="N18" i="7"/>
  <c r="N42" i="7"/>
  <c r="N181" i="7"/>
  <c r="N157" i="7"/>
  <c r="M14" i="7"/>
  <c r="N209" i="7"/>
  <c r="M203" i="7"/>
  <c r="N158" i="7"/>
  <c r="N72" i="7"/>
  <c r="N161" i="7"/>
  <c r="M73" i="7"/>
  <c r="N96" i="7"/>
  <c r="N92" i="7"/>
  <c r="N70" i="7"/>
  <c r="M45" i="7"/>
  <c r="M13" i="7"/>
  <c r="M40" i="7"/>
  <c r="M119" i="7"/>
  <c r="N38" i="7"/>
  <c r="M197" i="7"/>
  <c r="M173" i="7"/>
  <c r="M155" i="7"/>
  <c r="N139" i="7"/>
  <c r="N131" i="7"/>
  <c r="N97" i="7"/>
  <c r="N185" i="7"/>
  <c r="M148" i="7"/>
  <c r="M50" i="7"/>
  <c r="M205" i="7"/>
  <c r="N109" i="7"/>
  <c r="N164" i="7"/>
  <c r="M159" i="7"/>
  <c r="M53" i="7"/>
  <c r="N36" i="7"/>
  <c r="M114" i="7"/>
  <c r="M105" i="7"/>
  <c r="M195" i="7"/>
  <c r="N187" i="7"/>
  <c r="M179" i="7"/>
  <c r="N160" i="7"/>
  <c r="N205" i="7"/>
  <c r="N140" i="7"/>
  <c r="N120" i="7"/>
  <c r="N80" i="7"/>
  <c r="N69" i="7"/>
  <c r="M97" i="7"/>
  <c r="M64" i="7"/>
  <c r="M123" i="7"/>
  <c r="M81" i="7"/>
  <c r="M165" i="7"/>
  <c r="N193" i="7"/>
  <c r="M29" i="7"/>
  <c r="N148" i="7"/>
  <c r="M132" i="7"/>
  <c r="M66" i="7"/>
  <c r="M185" i="7"/>
  <c r="N208" i="7"/>
  <c r="M152" i="7"/>
  <c r="M136" i="7"/>
  <c r="M102" i="7"/>
  <c r="N86" i="7"/>
  <c r="N64" i="7"/>
  <c r="N49" i="7"/>
  <c r="N17" i="7"/>
  <c r="M212" i="7"/>
  <c r="N119" i="7"/>
  <c r="M110" i="7"/>
  <c r="M93" i="7"/>
  <c r="N14" i="7"/>
  <c r="N151" i="7"/>
  <c r="N135" i="7"/>
  <c r="N121" i="7"/>
  <c r="M94" i="7"/>
  <c r="M71" i="7"/>
  <c r="N61" i="7"/>
  <c r="N167" i="7"/>
  <c r="N168" i="7"/>
  <c r="N132" i="7"/>
  <c r="N114" i="7"/>
  <c r="N82" i="7"/>
  <c r="N71" i="7"/>
  <c r="M41" i="7"/>
  <c r="M44" i="7"/>
  <c r="M38" i="7"/>
  <c r="M80" i="7"/>
  <c r="M20" i="7"/>
  <c r="N155" i="7"/>
  <c r="M24" i="7"/>
  <c r="N110" i="7"/>
  <c r="N9" i="7"/>
  <c r="M113" i="7"/>
  <c r="N58" i="7"/>
  <c r="N34" i="7"/>
  <c r="M101" i="7"/>
  <c r="N54" i="7"/>
  <c r="N30" i="7"/>
  <c r="M127" i="7"/>
  <c r="N127" i="7"/>
  <c r="N77" i="7"/>
  <c r="M143" i="7"/>
  <c r="N143" i="7"/>
  <c r="M42" i="7"/>
  <c r="N85" i="7"/>
  <c r="N203" i="7"/>
  <c r="M135" i="7"/>
  <c r="N211" i="7"/>
  <c r="N192" i="7"/>
  <c r="N176" i="7"/>
  <c r="N207" i="7"/>
  <c r="N191" i="7"/>
  <c r="N165" i="7"/>
  <c r="N179" i="7"/>
  <c r="N128" i="7"/>
  <c r="N138" i="7"/>
  <c r="N94" i="7"/>
  <c r="M78" i="7"/>
  <c r="N136" i="7"/>
  <c r="N112" i="7"/>
  <c r="N88" i="7"/>
  <c r="M61" i="7"/>
  <c r="M72" i="7"/>
  <c r="M96" i="7"/>
  <c r="M49" i="7"/>
  <c r="N173" i="7"/>
  <c r="M131" i="7"/>
  <c r="M89" i="7"/>
  <c r="N105" i="7"/>
  <c r="M65" i="7"/>
  <c r="N50" i="7"/>
  <c r="M151" i="7"/>
  <c r="N171" i="7"/>
  <c r="N189" i="7"/>
  <c r="M199" i="7"/>
  <c r="M196" i="7"/>
  <c r="M180" i="7"/>
  <c r="M164" i="7"/>
  <c r="M158" i="7"/>
  <c r="N196" i="7"/>
  <c r="N154" i="7"/>
  <c r="M138" i="7"/>
  <c r="M144" i="7"/>
  <c r="N106" i="7"/>
  <c r="M90" i="7"/>
  <c r="M171" i="7"/>
  <c r="M109" i="7"/>
  <c r="M57" i="7"/>
  <c r="N33" i="7"/>
  <c r="N213" i="7"/>
  <c r="N12" i="7"/>
  <c r="M6" i="7"/>
  <c r="M8" i="7"/>
  <c r="N93" i="7"/>
  <c r="N101" i="7"/>
  <c r="M147" i="7"/>
  <c r="M58" i="7"/>
  <c r="M85" i="7"/>
  <c r="N4" i="7"/>
  <c r="N200" i="7"/>
  <c r="N178" i="7"/>
  <c r="M178" i="7"/>
  <c r="N156" i="7"/>
  <c r="M156" i="7"/>
  <c r="N190" i="7"/>
  <c r="M190" i="7"/>
  <c r="M208" i="7"/>
  <c r="N118" i="7"/>
  <c r="M118" i="7"/>
  <c r="N129" i="7"/>
  <c r="M129" i="7"/>
  <c r="N198" i="7"/>
  <c r="M198" i="7"/>
  <c r="N146" i="7"/>
  <c r="M146" i="7"/>
  <c r="N142" i="7"/>
  <c r="M142" i="7"/>
  <c r="M124" i="7"/>
  <c r="N124" i="7"/>
  <c r="N104" i="7"/>
  <c r="M104" i="7"/>
  <c r="N87" i="7"/>
  <c r="M87" i="7"/>
  <c r="N55" i="7"/>
  <c r="M55" i="7"/>
  <c r="N100" i="7"/>
  <c r="M100" i="7"/>
  <c r="N56" i="7"/>
  <c r="M56" i="7"/>
  <c r="N31" i="7"/>
  <c r="M31" i="7"/>
  <c r="N67" i="7"/>
  <c r="M67" i="7"/>
  <c r="N16" i="7"/>
  <c r="M16" i="7"/>
  <c r="N44" i="7"/>
  <c r="N45" i="7"/>
  <c r="N29" i="7"/>
  <c r="N20" i="7"/>
  <c r="M175" i="7"/>
  <c r="N199" i="7"/>
  <c r="N152" i="7"/>
  <c r="N107" i="7"/>
  <c r="M107" i="7"/>
  <c r="N153" i="7"/>
  <c r="M153" i="7"/>
  <c r="N76" i="7"/>
  <c r="M76" i="7"/>
  <c r="N60" i="7"/>
  <c r="M60" i="7"/>
  <c r="N84" i="7"/>
  <c r="M84" i="7"/>
  <c r="N48" i="7"/>
  <c r="M48" i="7"/>
  <c r="M28" i="7"/>
  <c r="N13" i="7"/>
  <c r="M211" i="7"/>
  <c r="N204" i="7"/>
  <c r="N188" i="7"/>
  <c r="N194" i="7"/>
  <c r="M194" i="7"/>
  <c r="M188" i="7"/>
  <c r="N206" i="7"/>
  <c r="M206" i="7"/>
  <c r="M200" i="7"/>
  <c r="N175" i="7"/>
  <c r="N186" i="7"/>
  <c r="M186" i="7"/>
  <c r="N150" i="7"/>
  <c r="M150" i="7"/>
  <c r="N133" i="7"/>
  <c r="M133" i="7"/>
  <c r="N126" i="7"/>
  <c r="M126" i="7"/>
  <c r="N202" i="7"/>
  <c r="M202" i="7"/>
  <c r="N182" i="7"/>
  <c r="M182" i="7"/>
  <c r="M160" i="7"/>
  <c r="M128" i="7"/>
  <c r="N117" i="7"/>
  <c r="M117" i="7"/>
  <c r="M82" i="7"/>
  <c r="N180" i="7"/>
  <c r="N137" i="7"/>
  <c r="M137" i="7"/>
  <c r="M108" i="7"/>
  <c r="M92" i="7"/>
  <c r="M86" i="7"/>
  <c r="N59" i="7"/>
  <c r="M59" i="7"/>
  <c r="N51" i="7"/>
  <c r="M51" i="7"/>
  <c r="N37" i="7"/>
  <c r="M37" i="7"/>
  <c r="M21" i="7"/>
  <c r="N21" i="7"/>
  <c r="N5" i="7"/>
  <c r="M5" i="7"/>
  <c r="M209" i="7"/>
  <c r="N115" i="7"/>
  <c r="M115" i="7"/>
  <c r="N83" i="7"/>
  <c r="M83" i="7"/>
  <c r="N53" i="7"/>
  <c r="N40" i="7"/>
  <c r="N24" i="7"/>
  <c r="N8" i="7"/>
  <c r="N15" i="7"/>
  <c r="M15" i="7"/>
  <c r="N75" i="7"/>
  <c r="M75" i="7"/>
  <c r="N52" i="7"/>
  <c r="M52" i="7"/>
  <c r="N35" i="7"/>
  <c r="M35" i="7"/>
  <c r="N19" i="7"/>
  <c r="M19" i="7"/>
  <c r="M3" i="7"/>
  <c r="M187" i="7"/>
  <c r="M207" i="7"/>
  <c r="N141" i="7"/>
  <c r="M141" i="7"/>
  <c r="N78" i="7"/>
  <c r="N25" i="7"/>
  <c r="N41" i="7"/>
  <c r="M88" i="7"/>
  <c r="M33" i="7"/>
  <c r="M4" i="7"/>
  <c r="N184" i="7"/>
  <c r="N210" i="7"/>
  <c r="M210" i="7"/>
  <c r="M168" i="7"/>
  <c r="M184" i="7"/>
  <c r="N162" i="7"/>
  <c r="M162" i="7"/>
  <c r="M192" i="7"/>
  <c r="M176" i="7"/>
  <c r="N63" i="7"/>
  <c r="M63" i="7"/>
  <c r="M154" i="7"/>
  <c r="M140" i="7"/>
  <c r="N43" i="7"/>
  <c r="M43" i="7"/>
  <c r="N102" i="7"/>
  <c r="M167" i="7"/>
  <c r="N134" i="7"/>
  <c r="M134" i="7"/>
  <c r="N163" i="7"/>
  <c r="M163" i="7"/>
  <c r="N91" i="7"/>
  <c r="M91" i="7"/>
  <c r="N122" i="7"/>
  <c r="M122" i="7"/>
  <c r="N103" i="7"/>
  <c r="M103" i="7"/>
  <c r="N68" i="7"/>
  <c r="M68" i="7"/>
  <c r="M98" i="7"/>
  <c r="N111" i="7"/>
  <c r="M111" i="7"/>
  <c r="N79" i="7"/>
  <c r="M79" i="7"/>
  <c r="N183" i="7"/>
  <c r="N174" i="7"/>
  <c r="M174" i="7"/>
  <c r="N195" i="7"/>
  <c r="N170" i="7"/>
  <c r="M170" i="7"/>
  <c r="N149" i="7"/>
  <c r="M149" i="7"/>
  <c r="N166" i="7"/>
  <c r="M166" i="7"/>
  <c r="N145" i="7"/>
  <c r="M145" i="7"/>
  <c r="N130" i="7"/>
  <c r="M130" i="7"/>
  <c r="M106" i="7"/>
  <c r="M70" i="7"/>
  <c r="N125" i="7"/>
  <c r="M125" i="7"/>
  <c r="N99" i="7"/>
  <c r="M99" i="7"/>
  <c r="N95" i="7"/>
  <c r="M95" i="7"/>
  <c r="N39" i="7"/>
  <c r="M39" i="7"/>
  <c r="N23" i="7"/>
  <c r="M23" i="7"/>
  <c r="N7" i="7"/>
  <c r="M7" i="7"/>
  <c r="N47" i="7"/>
  <c r="M47" i="7"/>
  <c r="N11" i="7"/>
  <c r="M11" i="7"/>
  <c r="M12" i="7"/>
  <c r="M116" i="7"/>
  <c r="N116" i="7"/>
  <c r="N32" i="7"/>
  <c r="M32" i="7"/>
  <c r="N27" i="7"/>
  <c r="M27" i="7"/>
  <c r="M17" i="7"/>
  <c r="I3" i="6" l="1"/>
  <c r="I18" i="6" s="1"/>
  <c r="I4" i="6"/>
  <c r="I6" i="6"/>
  <c r="I8" i="6"/>
  <c r="I9" i="6"/>
  <c r="I10" i="6"/>
  <c r="I11" i="6"/>
  <c r="I13" i="6"/>
  <c r="I15" i="6"/>
  <c r="I17" i="6"/>
  <c r="D18" i="6"/>
  <c r="E18" i="6"/>
  <c r="F18" i="6"/>
  <c r="G18" i="6"/>
  <c r="H18" i="6"/>
</calcChain>
</file>

<file path=xl/sharedStrings.xml><?xml version="1.0" encoding="utf-8"?>
<sst xmlns="http://schemas.openxmlformats.org/spreadsheetml/2006/main" count="3406" uniqueCount="1657">
  <si>
    <t>Impact</t>
  </si>
  <si>
    <t>Number</t>
  </si>
  <si>
    <t>Factors of Risk</t>
  </si>
  <si>
    <t>Description</t>
  </si>
  <si>
    <t>References</t>
  </si>
  <si>
    <t>Air Pollution</t>
  </si>
  <si>
    <t xml:space="preserve">Exposure to pollutants such as PM2.5, NO₂, and ozone increases the risk of respiratory conditions, including asthma and chronic obstructive pulmonary disease (COPD). </t>
  </si>
  <si>
    <t>Nieuwenhuijsen et al. (2024)</t>
  </si>
  <si>
    <t>Shaping urban environments to improve respiratory health: recommendations for research, planning, and policy. In The Lancet Respiratory Medicine</t>
  </si>
  <si>
    <t>Lack of Physical Activity</t>
  </si>
  <si>
    <t xml:space="preserve">Urban designs that discourage walking or cycling contribute to sedentary lifestyles, which are linked to poor respiratory health outcomes. </t>
  </si>
  <si>
    <t>Limited Green Spaces</t>
  </si>
  <si>
    <t xml:space="preserve">Insufficient access to urban green spaces can lead to increased exposure to pollutants and heat, adversely affecting respiratory health. </t>
  </si>
  <si>
    <t>Traffic-Related Emissions</t>
  </si>
  <si>
    <t xml:space="preserve">High levels of traffic emissions in urban areas are associated with increased incidence of respiratory diseases. </t>
  </si>
  <si>
    <t>Un couvert végétal dense peut entraver la dispersion des particules atmosphériques, entraînant une accumulation de polluants dans les canyons urbains, ce qui augmente l'exposition des piétons aux particules fines.</t>
  </si>
  <si>
    <t xml:space="preserve">Wang et al. (2024). </t>
  </si>
  <si>
    <t>Effects of street plants on atmospheric particulate dispersion in urban streets: A review. In Environmental Reviews</t>
  </si>
  <si>
    <t>La configuration des rues, notamment la hauteur des bâtiments et la largeur des rues, influence la circulation de l'air. Des canyons urbains étroits et profonds peuvent limiter la dispersion des polluants, augmentant ainsi les concentrations de particules.</t>
  </si>
  <si>
    <t>Les conditions météorologiques, telles que la vitesse et la direction du vent, affectent la dispersion des particules. Des vents faibles ou des conditions météorologiques stables peuvent favoriser l'accumulation de polluants.</t>
  </si>
  <si>
    <t>Increased particulate matter (PM2.5, PM10), nitrogen oxides, ozone levels impacting respiratory health.</t>
  </si>
  <si>
    <t>Chen et al., 2024; Sicard et al., 2023</t>
  </si>
  <si>
    <t>Breathing in danger: Understanding the multifaceted impact of air pollution on health impacts</t>
  </si>
  <si>
    <t>Urban Density</t>
  </si>
  <si>
    <t>High population density exacerbates pollution exposure and limits air circulation.</t>
  </si>
  <si>
    <t>Manisalidis et al., 2020</t>
  </si>
  <si>
    <t>Socioeconomic Disparities</t>
  </si>
  <si>
    <t>Marginalized communities face higher exposure due to proximity to pollution sources.</t>
  </si>
  <si>
    <t>Naclerio et al., 2020</t>
  </si>
  <si>
    <t>Emerging Pollutants</t>
  </si>
  <si>
    <t>Microplastics, VOCs, and pharmaceuticals in the air posing new health challenges.</t>
  </si>
  <si>
    <t>Bai et al., 2023</t>
  </si>
  <si>
    <t>Industrial Emissions</t>
  </si>
  <si>
    <t>Contribution to persistent pollutants from factories and power plants.</t>
  </si>
  <si>
    <t>Farooqi et al., 2020</t>
  </si>
  <si>
    <t>Traffic-Related Pollution</t>
  </si>
  <si>
    <t>Proximity to heavy traffic zones correlates with respiratory diseases and cardiovascular risks.</t>
  </si>
  <si>
    <t>Cheng et al., 2022</t>
  </si>
  <si>
    <t>HIV Co-Infection</t>
  </si>
  <si>
    <t>The risk of tuberculosis is significantly higher in HIV-positive individuals due to a weakened immune system.</t>
  </si>
  <si>
    <t xml:space="preserve">Tomeny EM, al 2024 </t>
  </si>
  <si>
    <t>Rethinking Tuberculosis Morbidity Quantification: A Systematic Review and Critical Appraisal of TB Disability Weights in Cost-Effectiveness Analyses</t>
  </si>
  <si>
    <t>Drug-Resistant TB Strains</t>
  </si>
  <si>
    <t>Multidrug-resistant and extensively drug-resistant strains complicate treatment and increase morbidity.</t>
  </si>
  <si>
    <t>Poor Living Conditions</t>
  </si>
  <si>
    <t>Overcrowding and lack of ventilation in low-income housing facilitate TB transmission.</t>
  </si>
  <si>
    <t>Late Diagnosis</t>
  </si>
  <si>
    <t>Delayed TB detection allows the disease to progress and spread within the community.</t>
  </si>
  <si>
    <t>Limited Access to Healthcare</t>
  </si>
  <si>
    <t>Restricted availability of diagnostic and treatment services exacerbates the disease burden.</t>
  </si>
  <si>
    <t>Non-Adherence to Treatment</t>
  </si>
  <si>
    <t>Incomplete medication intake increases drug resistance and relapses.</t>
  </si>
  <si>
    <t>Multidrug-Resistant TB (MDR)</t>
  </si>
  <si>
    <t>Patients with a history of MDR-TB are 3.49 times more likely to experience recurrence due to less effective treatments.</t>
  </si>
  <si>
    <t>Vega V, al 2024</t>
  </si>
  <si>
    <t>Risk factors for pulmonary tuberculosis recurrence, relapse and reinfection: A systematic review and meta-analysis</t>
  </si>
  <si>
    <t>Low Adherence to Treatment</t>
  </si>
  <si>
    <t>Non-compliance with treatment increases the risk of recurrence by 3.31 times.</t>
  </si>
  <si>
    <t>HIV Infection</t>
  </si>
  <si>
    <t>HIV-positive patients are 4.65 times more likely to experience reinfection due to weakened immune systems.</t>
  </si>
  <si>
    <t>Cavitary TB Disease</t>
  </si>
  <si>
    <t>Presence of cavitary lesions increases recurrence risk due to incomplete sterilization during treatment.</t>
  </si>
  <si>
    <t>Smoking and Alcohol Use</t>
  </si>
  <si>
    <t>Behavioral factors such as smoking and alcohol consumption moderately increase the risk of recurrence.</t>
  </si>
  <si>
    <t>Diabetes Mellitus</t>
  </si>
  <si>
    <t>Diabetes contributes to recurrence due to impaired immune response and poor glycemic control.</t>
  </si>
  <si>
    <t>Proximity to major transport networks</t>
  </si>
  <si>
    <t>Living near major roads and highways increases exposure to pollutants like PM2.5 and NOx, linked to higher mortality rates and chronic diseases.</t>
  </si>
  <si>
    <t xml:space="preserve">Nicoli Aldini, al  2024 </t>
  </si>
  <si>
    <t>The association of the physical and social environment with mortalityin urban areas: an ecological study on the city of Bologna, Italy</t>
  </si>
  <si>
    <t>Income deprivation</t>
  </si>
  <si>
    <t>Districts with lower socioeconomic status experience worse health outcomes, reflecting inequalities in resource distribution.</t>
  </si>
  <si>
    <t>Limited access to green spaces</t>
  </si>
  <si>
    <t>Urban areas with sparse green spaces have reduced air quality and fewer opportunities for physical activity, contributing to poor health.</t>
  </si>
  <si>
    <t>Urban heat islands</t>
  </si>
  <si>
    <t>Areas with limited vegetation and high urban density face increased heat-related health risks, especially for vulnerable populations.</t>
  </si>
  <si>
    <t>Air pollution</t>
  </si>
  <si>
    <t>Exposure to fine particulate matter (PM10, PM2.5) and NO₂ is linked to respiratory diseases like asthma, COPD, and cardiovascular diseases.</t>
  </si>
  <si>
    <t>Donzelli, G al 2023</t>
  </si>
  <si>
    <t>Use of scientific evidence to inform environmental health policies and governance strategies at the local level</t>
  </si>
  <si>
    <t>Noise pollution</t>
  </si>
  <si>
    <t>High noise levels from traffic, railways, and airplanes increase the risks of hypertension, sleep disorders, and irritability.</t>
  </si>
  <si>
    <t>Increased concrete surfaces are associated with a rise in allergies and asthma in urban areas.</t>
  </si>
  <si>
    <t>Living near heavily trafficked roads raises the risk of respiratory illnesses and reduces lung function.</t>
  </si>
  <si>
    <t>The presence of microplastics in air, soil, and water increases toxicity risks for human health and the environment.</t>
  </si>
  <si>
    <t>Urban Heat Islands (UHIs)</t>
  </si>
  <si>
    <t>Amplified temperatures in urban areas due to dense construction and reduced vegetation, increasing risks of heat-related illnesses.</t>
  </si>
  <si>
    <t>John S. Ji, al 2023</t>
  </si>
  <si>
    <t>China's public health initiatives for climate change adaptation</t>
  </si>
  <si>
    <t>High levels of PM2.5, NO₂, and ozone due to industrial and vehicular emissions, contributing to respiratory and cardiovascular diseases.</t>
  </si>
  <si>
    <t>Extreme Weather Events</t>
  </si>
  <si>
    <t>Heatwaves, typhoons, and floods causing direct injuries, respiratory issues, and increased disease transmission.</t>
  </si>
  <si>
    <t>Lack of vegetation exacerbates air quality issues, reduces thermal comfort, and limits opportunities for physical activity.</t>
  </si>
  <si>
    <t>Water Scarcity and Quality Issues</t>
  </si>
  <si>
    <t>Reduced water quality and availability, amplifying risks of waterborne diseases like cholera.</t>
  </si>
  <si>
    <t>High levels of PM2.5, NO₂, and other pollutants contribute to respiratory and cardiovascular diseases globally.</t>
  </si>
  <si>
    <t>Tulchinsky.T, al 2023</t>
  </si>
  <si>
    <t>Global health</t>
  </si>
  <si>
    <t>Urban Overcrowding</t>
  </si>
  <si>
    <t>Dense urban environments promote the spread of infectious diseases such as tuberculosis and COVID-19.</t>
  </si>
  <si>
    <t>Lack of clean water increases the prevalence of waterborne diseases like cholera and diarrhea.</t>
  </si>
  <si>
    <t>Poor Nutrition and Food Insecurity</t>
  </si>
  <si>
    <t>Malnutrition, including protein-energy malnutrition and micronutrient deficiencies, leads to stunting, poor immunity, and increased child mortality.</t>
  </si>
  <si>
    <t>Inadequate Healthcare Access</t>
  </si>
  <si>
    <t>Limited healthcare services in developing countries lead to high maternal and infant mortality rates.</t>
  </si>
  <si>
    <t>Airborne Pollutants</t>
  </si>
  <si>
    <t>Poor ventilation systems lead to the accumulation of PM2.5, NO₂, and VOCs, contributing to respiratory diseases and reduced indoor air quality.</t>
  </si>
  <si>
    <t>Zhang. H, al 2023</t>
  </si>
  <si>
    <t>Novel wall-attached multidirectional jets: Mathematical formulation, CFD modeling and experimental validation</t>
  </si>
  <si>
    <t>Overcrowded Urban Environments</t>
  </si>
  <si>
    <t>High population density in enclosed spaces increases the transmission of airborne diseases such as COVID-19 and tuberculosis.</t>
  </si>
  <si>
    <t>Inefficient Ventilation Systems</t>
  </si>
  <si>
    <t>Outdated HVAC systems fail to provide adequate fresh air circulation, exacerbating the concentration of indoor pollutants.</t>
  </si>
  <si>
    <t>Temperature and Humidity Imbalances</t>
  </si>
  <si>
    <t>Poorly regulated indoor climates contribute to mold growth and discomfort, which can lead to allergies and asthma.</t>
  </si>
  <si>
    <t>Energy-Saving Measures Compromising Ventilation</t>
  </si>
  <si>
    <t>Sealed buildings designed for energy efficiency reduce air exchange rates, worsening indoor air pollution.</t>
  </si>
  <si>
    <t>Stigma associated with tuberculosis</t>
  </si>
  <si>
    <t>Stigma prevents individuals from seeking diagnosis or treatment, creating significant psychosocial barriers.</t>
  </si>
  <si>
    <t>fenta.M, al 2023</t>
  </si>
  <si>
    <t>Facilitators and barriers to tuberculosis active case findings in low- and middle-income countries: a systematic review of qualitative research</t>
  </si>
  <si>
    <t>Lack of diagnostic resources</t>
  </si>
  <si>
    <t>The absence of diagnostic equipment, reagents, and supplies limits the effective identification of tuberculosis cases.</t>
  </si>
  <si>
    <t>Transportation costs and long distances</t>
  </si>
  <si>
    <t>Costs associated with travel and the distance to screening centers discourage vulnerable populations from accessing services.</t>
  </si>
  <si>
    <t>Linguistic and educational barriers</t>
  </si>
  <si>
    <t>Lack of awareness of tuberculosis symptoms and language barriers hinder quick and effective access to diagnosis.</t>
  </si>
  <si>
    <t>Inadequate health systems</t>
  </si>
  <si>
    <t>A lack of trained personnel and guidelines for active case finding reduces the effectiveness of screening programs.</t>
  </si>
  <si>
    <t>Impaired lung function</t>
  </si>
  <si>
    <t>59.1% of post-tuberculosis (PTB) patients show abnormal spirometry, with obstructive patterns (17.8%), restrictive patterns (21.3%), or mixed patterns (12.7%).</t>
  </si>
  <si>
    <t>Taylor.J ,al 2023</t>
  </si>
  <si>
    <t>Residual respiratory disability after successful treatment of pulmonary tuberculosis: a systematic review and meta-analysis</t>
  </si>
  <si>
    <t>Persistent cavitation</t>
  </si>
  <si>
    <t>31.4% of post-PTB patients have residual pulmonary cavities identified through imaging.</t>
  </si>
  <si>
    <t>Pulmonary fibrosis</t>
  </si>
  <si>
    <t>37.4% of patients develop pulmonary fibrosis after treatment.</t>
  </si>
  <si>
    <t>Bronchiectasis</t>
  </si>
  <si>
    <t>16.8% of patients suffer from bronchiectasis.</t>
  </si>
  <si>
    <t>Lung cancer</t>
  </si>
  <si>
    <t>Post-PTB patients have a fourfold increased risk of developing lung cancer compared to controls.</t>
  </si>
  <si>
    <t>Taylor.J , al 2023</t>
  </si>
  <si>
    <t>Aerosol transmission of pathogens</t>
  </si>
  <si>
    <t>Diseases like COVID-19, tuberculosis, and smallpox can spread through aerosols over considerable distances, especially in poorly ventilated indoor spaces.</t>
  </si>
  <si>
    <t>Moreno. T, 2022</t>
  </si>
  <si>
    <t>Aerosol transmission of human pathogens: From miasmata to modern viral pandemics and their preservation potential in the Anthropocene record</t>
  </si>
  <si>
    <t>Crowded environments</t>
  </si>
  <si>
    <t>High population density in enclosed spaces (e.g., hospitals, buses, and cruise ships) increases the likelihood of aerosol-based transmission of diseases.</t>
  </si>
  <si>
    <t>Ineffective ventilation</t>
  </si>
  <si>
    <t>Poor air circulation leads to the accumulation of pathogen-laden aerosols, increasing the risk of airborne transmission.</t>
  </si>
  <si>
    <t>Superspreading events</t>
  </si>
  <si>
    <t>Events like choir practices and social gatherings contribute to rapid aerosol-based disease spread, often involving asymptomatic individuals.</t>
  </si>
  <si>
    <t>Moreno. T, al 2022</t>
  </si>
  <si>
    <t>Air and water pollution</t>
  </si>
  <si>
    <t>Urbanization and industrialization contribute to poor air and water quality, increasing respiratory and waterborne diseases.</t>
  </si>
  <si>
    <t>Roué. A, al 2022</t>
  </si>
  <si>
    <t>Climate change impacts</t>
  </si>
  <si>
    <t>Rising temperatures and extreme weather events exacerbate health risks such as heat-related illnesses and vector-borne diseases.</t>
  </si>
  <si>
    <t>Urban inequalities</t>
  </si>
  <si>
    <t>Disparities in housing, healthcare access, and living conditions create health inequalities.</t>
  </si>
  <si>
    <t>Sedentary lifestyles</t>
  </si>
  <si>
    <t>Urban planning that neglects walkability and physical activity increases obesity and related health issues.</t>
  </si>
  <si>
    <t>Fragmented urban governance</t>
  </si>
  <si>
    <t>Lack of integration in urban policies leads to inefficiencies in addressing health and environmental challenges.</t>
  </si>
  <si>
    <t>Exposure to particulate matter (PM2.5, PM10)</t>
  </si>
  <si>
    <t>Prolonged exposure to high levels of fine particulate matter is associated with an increase in hospital admissions for respiratory and cardiovascular diseases.</t>
  </si>
  <si>
    <t>Tavera Busso. I, al 2021</t>
  </si>
  <si>
    <t>Modeling air pollution-related hospital admissions employing remote sensing and geographical information systems</t>
  </si>
  <si>
    <t>Proximity to pollution sources</t>
  </si>
  <si>
    <t>Populations living near pollution sources, such as industrial zones or major roadways, are at higher risk of air pollution-related diseases.</t>
  </si>
  <si>
    <t>Unfavorable weather conditions</t>
  </si>
  <si>
    <t>Weather conditions like lack of wind or thermal inversions can increase pollutant concentrations, exacerbating health risks.</t>
  </si>
  <si>
    <t>High population density</t>
  </si>
  <si>
    <t>Densely populated urban areas may experience higher pollution levels, increasing exposure risks for residents.</t>
  </si>
  <si>
    <t>High relative humidity</t>
  </si>
  <si>
    <t>Excessive relative humidity can inhibit the dispersion of bioaerosols in the atmosphere, favoring their concentration near the ground.</t>
  </si>
  <si>
    <t>Kathiriya. T, al 2021</t>
  </si>
  <si>
    <t xml:space="preserve">An opinion review on sampling strategies, enumeration techniques, and critical environmental factors for bioaerosols: An emerging sustainability indicator for society </t>
  </si>
  <si>
    <t>Precipitation conditions</t>
  </si>
  <si>
    <t>Rain events increase bioaerosol concentrations due to the fragmentation of particles into active biological fragments.</t>
  </si>
  <si>
    <t>High temperature</t>
  </si>
  <si>
    <t>High temperatures combined with intense UV radiation affect the viability of pathogenic microorganisms.</t>
  </si>
  <si>
    <t>Urban and industrial areas</t>
  </si>
  <si>
    <t>Human activities such as open landfills and industrial processes increase the concentration of pathogenic bioaerosols in the atmosphere.</t>
  </si>
  <si>
    <t>Presence of pathogenic spores and toxins</t>
  </si>
  <si>
    <t>Bioaerosols often contain fungal spores and bacterial endotoxins, which can cause respiratory diseases and allergies.</t>
  </si>
  <si>
    <t>Areas with tall buildings promote high urban density, limiting natural ventilation and increasing disease transmission.</t>
  </si>
  <si>
    <t>Kwok. C, al 2021</t>
  </si>
  <si>
    <t>Spatial analysis of the impact of urban geometry and socio-demographic characteristics on COVID-19, a study in Hong Kong</t>
  </si>
  <si>
    <t>Poor road connectivity reduces pedestrian mobility and can decrease the effectiveness of social distancing measures.</t>
  </si>
  <si>
    <t>High population density increases social contacts, favoring the spread of infectious diseases like COVID-19.</t>
  </si>
  <si>
    <t>Workers in the service and retail sectors are more exposed due to frequent interactions with customers.</t>
  </si>
  <si>
    <t>Extreme cold temperatures</t>
  </si>
  <si>
    <t>Low temperatures increase the risk of cardiovascular diseases (e.g., heart attack, stroke) and respiratory illnesses (e.g., pulmonary infections).</t>
  </si>
  <si>
    <t>Burkart. K, al 2021</t>
  </si>
  <si>
    <t>Estimating the cause-specific relative risks of non-optimal temperature on daily mortality: a two-part modelling approach applied to the Global Burden of Disease Study</t>
  </si>
  <si>
    <t>Extreme hot temperatures</t>
  </si>
  <si>
    <t>High temperatures exacerbate metabolic diseases (e.g., diabetes, kidney disorders) and deaths from external causes (e.g., drowning, violence).</t>
  </si>
  <si>
    <t>Prolonged heat or cold waves</t>
  </si>
  <si>
    <t>Extended periods of extreme temperatures heighten mortality, especially in regions with low climate adaptation.</t>
  </si>
  <si>
    <t>Elderly or low-income populations</t>
  </si>
  <si>
    <t>Vulnerable populations, often lacking adequate resources to cope with extreme temperatures (e.g., insufficient heating or lack of air conditioning), are most affected.</t>
  </si>
  <si>
    <t>Poor ventilation</t>
  </si>
  <si>
    <t>Inadequate fresh air supply increases the risk of airborne transmission in crowded indoor spaces.</t>
  </si>
  <si>
    <t>Shen. J, al 2021</t>
  </si>
  <si>
    <t xml:space="preserve">A systematic approach to estimating the effectiveness of multi-scale IAQ strategies for reducing the risk of airborne </t>
  </si>
  <si>
    <t>High occupancy density</t>
  </si>
  <si>
    <t>Overcrowded areas, such as classrooms or dining rooms, facilitate rapid virus transmission.</t>
  </si>
  <si>
    <t>Lack of mask usage</t>
  </si>
  <si>
    <t>Failure to use masks properly increases exposure to infectious aerosols.</t>
  </si>
  <si>
    <t>Asymptomatic carriers</t>
  </si>
  <si>
    <t>The presence of asymptomatic individuals who unknowingly spread the virus contributes to transmission.</t>
  </si>
  <si>
    <t>Inefficient air filtration systems</t>
  </si>
  <si>
    <t>Use of low-efficiency filters (e.g., MERV 8) allows the circulation of infectious particles.</t>
  </si>
  <si>
    <t>Overcrowding in slums</t>
  </si>
  <si>
    <t>High population density facilitates the spread of COVID-19 and other infectious diseases.</t>
  </si>
  <si>
    <t>Raju. E, al 2021</t>
  </si>
  <si>
    <t>COVID-19 in India: Who are we leaving behind?</t>
  </si>
  <si>
    <t>Poor access to water and sanitation</t>
  </si>
  <si>
    <t>Lack of clean water and sanitation increases vulnerability to diseases and makes basic hygiene practices difficult.</t>
  </si>
  <si>
    <t>Marginalization and exclusion</t>
  </si>
  <si>
    <t>Social stratification (e.g., caste-based discrimination) worsens access to healthcare and resources.</t>
  </si>
  <si>
    <t>Weak healthcare systems</t>
  </si>
  <si>
    <t>Insufficient healthcare services in informal settlements limit disease management and treatment.</t>
  </si>
  <si>
    <t>Informal employment dependence</t>
  </si>
  <si>
    <t>Reliance on daily wages and lack of savings force individuals to work under unsafe conditions.</t>
  </si>
  <si>
    <t>Inability to follow physical distancing</t>
  </si>
  <si>
    <t>Narrow pathways and overcrowded dwellings make it impossible to maintain social distancing guidelines.</t>
  </si>
  <si>
    <t>Age ≥ 45 years</t>
  </si>
  <si>
    <t>Older age significantly increases the risk of mortality during TB treatment (HR: 2.09).</t>
  </si>
  <si>
    <t>Ballayira. Y, al 2021</t>
  </si>
  <si>
    <t>Time and risk factors for death among smear-positive pulmonary tuberculosis patients in the Health District of commune VI of Bamako, Mali, 2016</t>
  </si>
  <si>
    <t>Weight &lt; 40 kg</t>
  </si>
  <si>
    <t>Low initial weight at treatment initiation is a strong predictor of mortality (HR: 2.20).</t>
  </si>
  <si>
    <t>Time and risk factors for death among smear-positive pulmonary tuberculosis patients in the Health District of commune VI of Bamako, Mali, 2017</t>
  </si>
  <si>
    <t>Positive HIV status</t>
  </si>
  <si>
    <t>TB patients with HIV are 7 times more likely to die during treatment compared to HIV-negative patients (HR: 7.10).</t>
  </si>
  <si>
    <t>Time and risk factors for death among smear-positive pulmonary tuberculosis patients in the Health District of commune VI of Bamako, Mali, 2018</t>
  </si>
  <si>
    <t>Unknown HIV status</t>
  </si>
  <si>
    <t>Patients with unknown HIV status are at higher risk of death compared to HIV-negative individuals (HR: 1.96).</t>
  </si>
  <si>
    <t>Time and risk factors for death among smear-positive pulmonary tuberculosis patients in the Health District of commune VI of Bamako, Mali, 2019</t>
  </si>
  <si>
    <t>Intensive treatment phase</t>
  </si>
  <si>
    <t>More than half of deaths occur within the first two months of TB treatment.</t>
  </si>
  <si>
    <t>Time and risk factors for death among smear-positive pulmonary tuberculosis patients in the Health District of commune VI of Bamako, Mali, 2020</t>
  </si>
  <si>
    <t>Strong correlation with COVID-19 cases and deaths due to overcrowding and increased person-to-person contact.</t>
  </si>
  <si>
    <t>Viezzer.J, al 2021</t>
  </si>
  <si>
    <t>The influence of urban, socio-economic, and eco-environmental aspects on COVID-19 cases, deaths and mortality: A multi-city case in the Atlantic Forest, Brazil</t>
  </si>
  <si>
    <t>Large built-up areas</t>
  </si>
  <si>
    <t>Greater urbanized regions showed higher infection and mortality rates.</t>
  </si>
  <si>
    <t>Low income and high poverty rates</t>
  </si>
  <si>
    <t>Poorer municipalities faced higher cases and deaths due to limited healthcare access and resources.</t>
  </si>
  <si>
    <t>High illiteracy rates</t>
  </si>
  <si>
    <t>Lack of education limited the understanding of preventive measures, increasing vulnerability.</t>
  </si>
  <si>
    <t>Low vegetation and forest cover</t>
  </si>
  <si>
    <t>Municipalities with reduced green spaces showed higher mortality rates, highlighting the importance of natural buffers against urban risks.</t>
  </si>
  <si>
    <t>Poverty and overcrowding</t>
  </si>
  <si>
    <t>High rates of poverty and overcrowded housing contribute significantly to TB transmission in Inuit communities.</t>
  </si>
  <si>
    <t>Uppal. A, al 2021</t>
  </si>
  <si>
    <t>Active screening for tuberculosis in high-incidence Inuit communities in Canada: A cost-effectiveness analysis</t>
  </si>
  <si>
    <t>Food insecurity</t>
  </si>
  <si>
    <t>Limited access to nutritious food weakens immunity, increasing susceptibility to TB.</t>
  </si>
  <si>
    <t>Delayed diagnosis</t>
  </si>
  <si>
    <t>Limited access to diagnostic services delays TB detection, worsening outcomes and increasing transmission.</t>
  </si>
  <si>
    <t>Remote and isolated communities</t>
  </si>
  <si>
    <t>Geographic isolation reduces access to healthcare, prolonging disease progression and complicating treatment.</t>
  </si>
  <si>
    <t>Colonial legacies and marginalization</t>
  </si>
  <si>
    <t>Persistent inequities rooted in colonialism exacerbate TB burden in Inuit populations.</t>
  </si>
  <si>
    <t>Commercial tobacco use</t>
  </si>
  <si>
    <t>Increases risk of TB infection, progression to active TB, and TB-related mortality.</t>
  </si>
  <si>
    <t>Social and behavioral risk reduction strategies for tuberculosis prevention in Canadian Inuit communities: a cost-effectiveness analysis</t>
  </si>
  <si>
    <t>Excessive alcohol use</t>
  </si>
  <si>
    <t>Leads to increased susceptibility to TB infection, poorer treatment outcomes, and higher risk of mortality.</t>
  </si>
  <si>
    <t>Overcrowded housing</t>
  </si>
  <si>
    <t>Facilitates transmission of Mycobacterium tuberculosis due to close contact among individuals.</t>
  </si>
  <si>
    <t>Reduces immunity, increases risk of TB infection, and worsens treatment outcomes such as failure or death.</t>
  </si>
  <si>
    <t>Poor infrastructure leads to improper disposal of waste, increasing zoonotic disease transmission.</t>
  </si>
  <si>
    <t>Sonawane. Ch, al 2021</t>
  </si>
  <si>
    <t>Public health and economic benefits of spotted hyenas Crocuta crocuta in a peri-urban system</t>
  </si>
  <si>
    <t>Carcass waste contributes to the spread of diseases like anthrax and bovine tuberculosis (bTB).</t>
  </si>
  <si>
    <t>Non-lethal but fear-inducing interactions create negative perceptions of hyena presence.</t>
  </si>
  <si>
    <t>Densely populated areas, like urban slums, have higher rates of COVID-19 transmission due to close contacts.</t>
  </si>
  <si>
    <t>Sarkar.A, al 2020</t>
  </si>
  <si>
    <t>Public health preparedness and responses to the coronavirus disease 2019 (COVID-19) pandemic in South Asia: a situation and policy analysis</t>
  </si>
  <si>
    <t>Limited hospital beds, testing facilities, and skilled workforce hinder effective response to the pandemic.</t>
  </si>
  <si>
    <t>Lack of resources and high out-of-pocket healthcare expenditures exacerbate disease impact on vulnerable populations.</t>
  </si>
  <si>
    <t>Limited availability of testing kits and laboratories delays identification and isolation of cases.</t>
  </si>
  <si>
    <t>Cultural and social norms, along with economic pressure, prevent adherence to physical distancing guidelines.</t>
  </si>
  <si>
    <t>High out-of-pocket costs</t>
  </si>
  <si>
    <t>Migrants often pay medical costs themselves due to limited access to health insurance, increasing financial burden.</t>
  </si>
  <si>
    <t>Liping L, al 2020</t>
  </si>
  <si>
    <t>Catastrophic costs of tuberculosis care in a population with internal migrants in China</t>
  </si>
  <si>
    <t>Low living space per capita</t>
  </si>
  <si>
    <t>Overcrowding facilitates the transmission of TB in urban settings.</t>
  </si>
  <si>
    <t>Lack of health insurance</t>
  </si>
  <si>
    <t>Over half of migrants lack insurance, limiting access to affordable care and increasing risk of treatment default.</t>
  </si>
  <si>
    <t>Hospitalization barriers</t>
  </si>
  <si>
    <t>Migrants are less likely to seek hospital care, leading to delays in diagnosis and treatment.</t>
  </si>
  <si>
    <t>Older age (&gt;45 years)</t>
  </si>
  <si>
    <t>Older patients face higher risks of catastrophic costs and poor health outcomes.</t>
  </si>
  <si>
    <t>Low income in rural areas</t>
  </si>
  <si>
    <t>Rural residents often have lower incomes, limiting access to healthcare and healthier living conditions.</t>
  </si>
  <si>
    <t>Bremberg, S 2020</t>
  </si>
  <si>
    <t>Rural-urban mortality inequalities in four Nordic welfare states</t>
  </si>
  <si>
    <t>Low educational attainment</t>
  </si>
  <si>
    <t>Lower education levels in rural populations are linked to poorer health outcomes.</t>
  </si>
  <si>
    <t>Limited access to specialized services</t>
  </si>
  <si>
    <t>Rural areas have fewer opportunities for high-quality healthcare services, increasing mortality rates.</t>
  </si>
  <si>
    <t>Population density differences</t>
  </si>
  <si>
    <t>Lower population density in rural areas is associated with higher mortality rates compared to urban regions.</t>
  </si>
  <si>
    <t>Traffic emissions and industrial activities increase respiratory and cardiovascular disease risks.</t>
  </si>
  <si>
    <t>Zerini-Le Reste. C, 2020</t>
  </si>
  <si>
    <t>ÉTUDE D’IMPACT SUR LA SANTÉ EN AMÉNAGEMENT URBAIN : LE CAS DU PROJET DES FAUBOURGS</t>
  </si>
  <si>
    <t>Lack of green spaces</t>
  </si>
  <si>
    <t>Limited greenery reduces air quality and physical activity opportunities, negatively impacting mental and physical health.</t>
  </si>
  <si>
    <t>Housing inequalities</t>
  </si>
  <si>
    <t>Substandard housing and affordability issues lead to overcrowding and stress.</t>
  </si>
  <si>
    <t>Limited access to healthcare</t>
  </si>
  <si>
    <t>Disparities in service availability hinder disease prevention and treatment efforts.</t>
  </si>
  <si>
    <t>Fragmented urban spaces</t>
  </si>
  <si>
    <t>Poor connectivity and infrastructure gaps hinder mobility and access to resources.</t>
  </si>
  <si>
    <t>Lack of pedestrian-friendly infrastructure contributes to obesity and related chronic diseases.</t>
  </si>
  <si>
    <t>Prolonged illness before diagnosis</t>
  </si>
  <si>
    <t>Longer periods of sickness before MDR-TB diagnosis are associated with worse physical and mental health outcomes.</t>
  </si>
  <si>
    <t>Jaber. A, al 2019</t>
  </si>
  <si>
    <t>Health-related quality of life of patients with multidrug-resistant tuberculosis in Yemen: Prospective study</t>
  </si>
  <si>
    <t>Smoking</t>
  </si>
  <si>
    <t>Smoking negatively affects the immune system, increasing susceptibility to TB and hindering recovery.</t>
  </si>
  <si>
    <t>Low income and unemployment</t>
  </si>
  <si>
    <t>Patients with lower socioeconomic status face barriers in accessing healthcare and proper nutrition.</t>
  </si>
  <si>
    <t>Stigma</t>
  </si>
  <si>
    <t>Social stigma related to MDR-TB causes psychological distress and worsens mental health.</t>
  </si>
  <si>
    <t>Lack of rapid diagnostic methods delays treatment initiation, leading to disease progression.</t>
  </si>
  <si>
    <t>Overcrowding</t>
  </si>
  <si>
    <t>Cramped spaces increase exposure to respiratory infections.</t>
  </si>
  <si>
    <t>Bardhan.R, al 2018</t>
  </si>
  <si>
    <t>Investigating the association of healthcare-seeking behavior with the freshness of indoor spaces in low-income tenement housing in Mumbai</t>
  </si>
  <si>
    <t>Insufficient air exchange leads to stale air and indoor air pollution.</t>
  </si>
  <si>
    <t>Shared facilities</t>
  </si>
  <si>
    <t>Shared toilets and kitchens exacerbate hygiene issues.</t>
  </si>
  <si>
    <t>Proximity to major roads</t>
  </si>
  <si>
    <t>High vehicular emissions worsen indoor air quality.</t>
  </si>
  <si>
    <t>Limited window use</t>
  </si>
  <si>
    <t>Occupants rarely open windows, hindering cross-ventilation.</t>
  </si>
  <si>
    <t>Delayed healthcare-seeking behavior</t>
  </si>
  <si>
    <t>Economic pressures and lack of awareness lead to delayed treatment for respiratory issues.</t>
  </si>
  <si>
    <t>High levels of PM2.5, SO2, and NOx linked to respiratory and cardiovascular diseases in urban areas.</t>
  </si>
  <si>
    <t>Yang. J, 2018</t>
  </si>
  <si>
    <t>The Tsinghua–Lancet Commission on Healthy Cities in China: unlocking the power of cities for a healthy China</t>
  </si>
  <si>
    <t>Water pollution</t>
  </si>
  <si>
    <t>Contaminants in urban water sources increase the risk of cancer and kidney diseases.</t>
  </si>
  <si>
    <t>High consumption of processed foods and low physical activity contribute to obesity and related conditions.</t>
  </si>
  <si>
    <t>High smoking rates among urban males increase risks for cancer and respiratory diseases.</t>
  </si>
  <si>
    <t>Wealth disparities exacerbate access to healthcare and living conditions.</t>
  </si>
  <si>
    <t>The increasing elderly population poses challenges for healthcare and urban infrastructure.</t>
  </si>
  <si>
    <t>Airborne and waterborne diseases</t>
  </si>
  <si>
    <t>Poor sanitation and pollution lead to increased microbial and toxin exposure.</t>
  </si>
  <si>
    <t>Stokols, D 2018</t>
  </si>
  <si>
    <t>Promoting Personal and Public Health</t>
  </si>
  <si>
    <t>Noise and congestion</t>
  </si>
  <si>
    <t>Urban stressors such as traffic noise and crowding negatively affect mental and physical health.</t>
  </si>
  <si>
    <t>Smoking and unhealthy diets</t>
  </si>
  <si>
    <t>Risk behaviors that increase susceptibility to chronic diseases like cancer and cardiovascular diseases.</t>
  </si>
  <si>
    <t>Social isolation</t>
  </si>
  <si>
    <t>Limited interpersonal relationships reduce emotional support and increase mortality risk.</t>
  </si>
  <si>
    <t>Economic disparities</t>
  </si>
  <si>
    <t>Income inequality and poverty exacerbate access barriers to healthcare and resources.</t>
  </si>
  <si>
    <t>Smoking and substance use</t>
  </si>
  <si>
    <t>Increased susceptibility to TB infection and progression to active disease.</t>
  </si>
  <si>
    <t>Snow.K, al 2018</t>
  </si>
  <si>
    <t>Incidence and prevalence of bacteriologically confirmed pulmonary tuberculosis among adolescents and young adults: A systematic review</t>
  </si>
  <si>
    <t>Adolescents and young adults often experience delayed TB diagnosis due to lack of age-specific healthcare protocols.</t>
  </si>
  <si>
    <t>Overcrowded living conditions</t>
  </si>
  <si>
    <t>Poor ventilation and high population density increase transmission risks.</t>
  </si>
  <si>
    <t>Lack of education and awareness</t>
  </si>
  <si>
    <t>Insufficient understanding of TB symptoms and prevention exacerbates the spread of disease.</t>
  </si>
  <si>
    <t>Migrants face significant direct and indirect costs for TB treatment, increasing their financial burden.</t>
  </si>
  <si>
    <t>Floyd. K, al 2018</t>
  </si>
  <si>
    <t>Global tuberculosis targets and milestones set for 2016-2035: Definition and rationale</t>
  </si>
  <si>
    <t>Over half of migrant TB patients lack access to insurance, increasing treatment costs.</t>
  </si>
  <si>
    <t>Migrants are less likely to be hospitalized due to economic constraints and systemic barriers.</t>
  </si>
  <si>
    <t>Small living spaces per capita lead to increased risk of TB transmission.</t>
  </si>
  <si>
    <t>Older TB patients face a higher risk of catastrophic healthcare costs.</t>
  </si>
  <si>
    <t>Urban air quality affected by high NO2, PM2.5 levels increases respiratory and cardiovascular diseases.</t>
  </si>
  <si>
    <t>Weber. C, 2018</t>
  </si>
  <si>
    <t>Qualité de vie, qualité de ville et santé urbaine</t>
  </si>
  <si>
    <t>Heat islands</t>
  </si>
  <si>
    <t>Dense urbanization and lack of vegetation amplify heat, increasing heat-related illnesses.</t>
  </si>
  <si>
    <t>Poor water quality leads to waterborne diseases like cholera and dysentery.</t>
  </si>
  <si>
    <t>Inequality in housing</t>
  </si>
  <si>
    <t>Substandard housing and overcrowding exacerbate health risks.</t>
  </si>
  <si>
    <t>Limited healthcare access</t>
  </si>
  <si>
    <t>Socioeconomic disparities limit access to quality medical care.</t>
  </si>
  <si>
    <t>Insufficient green spaces</t>
  </si>
  <si>
    <t>Reduced green areas impact mental health and increase pollution exposure.</t>
  </si>
  <si>
    <t>Lack of walkable urban designs contributes to obesity and related diseases.</t>
  </si>
  <si>
    <t>Urban street canyons with high levels of PM2.5 due to vehicle emissions and low air circulation.</t>
  </si>
  <si>
    <t>Hong. B, al 2017</t>
  </si>
  <si>
    <t>Numerical investigation on the effect of avenue trees on PM2.5 dispersion in urban street canyons</t>
  </si>
  <si>
    <t>Narrow street canyons with high H/W ratios reduce air ventilation, exacerbating pollutant accumulation.</t>
  </si>
  <si>
    <t>Certain tree morphologies can trap pollutants and inhibit air circulation, increasing particulate matter levels.</t>
  </si>
  <si>
    <t>Poor integration of vegetation with urban design reduces air quality improvement effectiveness.</t>
  </si>
  <si>
    <t>High levels of NO2, PM10, and PM2.5 due to urban traffic and industrial activities lead to respiratory and cardiovascular diseases.</t>
  </si>
  <si>
    <t>Payre. C, al 2017</t>
  </si>
  <si>
    <t>Planification urbaine, environnement et santé: une étude sur Strasbourg</t>
  </si>
  <si>
    <t>Elevated noise levels near major roads and residential areas disrupt sleep and increase cardiovascular risks.</t>
  </si>
  <si>
    <t>Dense urbanization</t>
  </si>
  <si>
    <t>Overcrowded living spaces reduce air circulation and exacerbate pollution exposure.</t>
  </si>
  <si>
    <t>Limited green spaces</t>
  </si>
  <si>
    <t>Lack of urban greenery limits air purification and stress reduction benefits.</t>
  </si>
  <si>
    <t>Delayed health interventions</t>
  </si>
  <si>
    <t>Poor integration of environmental data in urban planning delays responses to health impacts.</t>
  </si>
  <si>
    <t>HIV Co-infection</t>
  </si>
  <si>
    <t>TB patients with HIV face worse HRQoL and higher psychological distress, including depression and anxiety.</t>
  </si>
  <si>
    <t>Kastien-Hilka. T, al 2016</t>
  </si>
  <si>
    <t>Health-related quality of life and its association with medication adherence in active pulmonary tuberculosis- a systematic review of global literature with focus on South Africa</t>
  </si>
  <si>
    <t>TB medications often lead to significant side effects that impair physical and mental health.</t>
  </si>
  <si>
    <t>Stigma surrounding TB and HIV leads to social isolation and poor mental health.</t>
  </si>
  <si>
    <t>Low-income patients struggle with treatment costs and transportation to healthcare facilities.</t>
  </si>
  <si>
    <t>Lack of awareness about TB and its treatment leads to delayed diagnoses and non-adherence.</t>
  </si>
  <si>
    <t>Structural lung disease</t>
  </si>
  <si>
    <t>Conditions like bronchiectasis increase susceptibility to NTM infections.</t>
  </si>
  <si>
    <t>Man Wah. y, al 2016</t>
  </si>
  <si>
    <t>Health-related quality of life, comorbidities and mortality in pulmonary nontuberculous mycobacterial infections: A systematic review</t>
  </si>
  <si>
    <t>Comorbidities (e.g., COPD, diabetes)</t>
  </si>
  <si>
    <t>Underlying conditions such as COPD and diabetes exacerbate the risk of severe NTM infections.</t>
  </si>
  <si>
    <t>Exposure to water and soil</t>
  </si>
  <si>
    <t>Frequent contact with NTM habitats like water and soil raises infection risks.</t>
  </si>
  <si>
    <t>Smoking impairs lung function and increases the likelihood of infection and disease progression.</t>
  </si>
  <si>
    <t>Older age and female gender</t>
  </si>
  <si>
    <t>Older adults, particularly women, are more prone to developing NTM pulmonary disease.</t>
  </si>
  <si>
    <t>Co-existing health conditions</t>
  </si>
  <si>
    <t>High prevalence of HIV, diabetes, and malnutrition among TB patients exacerbates disease severity.</t>
  </si>
  <si>
    <t>Bauer. M, al 2015</t>
  </si>
  <si>
    <t>Health-related quality of life and tuberculosis: A longitudinal cohort study</t>
  </si>
  <si>
    <t>Lack of timely detection leads to advanced disease stages and increased transmission.</t>
  </si>
  <si>
    <t>Non-adherence to treatment</t>
  </si>
  <si>
    <t>Adverse drug effects and lack of understanding cause interruptions in TB medication adherence.</t>
  </si>
  <si>
    <t>Stigma and discrimination</t>
  </si>
  <si>
    <t>TB patients often face societal stigma, leading to isolation and delayed treatment seeking.</t>
  </si>
  <si>
    <t>Financial barriers</t>
  </si>
  <si>
    <t>High treatment costs and transportation expenses hinder access to healthcare services.</t>
  </si>
  <si>
    <t>Co-infection with HIV significantly increases TB susceptibility and worsens disease outcomes.</t>
  </si>
  <si>
    <t>Oxlade. O, al 2015</t>
  </si>
  <si>
    <t>Modeling the impact of tuberculosis interventions on epidemiologic outcomes and health system costs</t>
  </si>
  <si>
    <t>Drug-resistant TB</t>
  </si>
  <si>
    <t>Multi-drug resistant (MDR) TB cases require longer treatment with lower success rates.</t>
  </si>
  <si>
    <t>Patients often seek care after prolonged symptoms, increasing disease severity and transmission.</t>
  </si>
  <si>
    <t>High treatment costs</t>
  </si>
  <si>
    <t>Financial barriers prevent timely and complete access to diagnostic and treatment services.</t>
  </si>
  <si>
    <t>Inefficient diagnostic services</t>
  </si>
  <si>
    <t>Limited access to rapid diagnostic tools delays TB detection and treatment initiation.</t>
  </si>
  <si>
    <t>Overcrowding and poor sanitation</t>
  </si>
  <si>
    <t>Urbanization without proper sanitation infrastructure led to widespread infectious diseases like cholera.</t>
  </si>
  <si>
    <t>Tulchinsky, Theodore H, al 2014</t>
  </si>
  <si>
    <t>A History of Public Health</t>
  </si>
  <si>
    <t>Malnutrition</t>
  </si>
  <si>
    <t>Inadequate nutrition weakened immune systems, increasing vulnerability to diseases.</t>
  </si>
  <si>
    <t>Contaminated water sources</t>
  </si>
  <si>
    <t>Lack of clean water and waste management spread waterborne diseases.</t>
  </si>
  <si>
    <t>Industrialization contributed to respiratory diseases due to poor air quality.</t>
  </si>
  <si>
    <t>Limited access to medical care</t>
  </si>
  <si>
    <t>The absence of organized healthcare led to delayed treatment and high mortality rates.</t>
  </si>
  <si>
    <t>Poor hygiene practices</t>
  </si>
  <si>
    <t>Lack of awareness about personal hygiene exacerbated the spread of infections.</t>
  </si>
  <si>
    <t>Respiratory diseases, Pulmonary, Asthma, Chronic diseases, Morbidity, Risks</t>
  </si>
  <si>
    <t>Respiratory diseases, Pulmonary, Asthma, Cardiovascular diseases, Chronic diseases, Morbidity</t>
  </si>
  <si>
    <t>Respiratory diseases, Pulmonary, Asthma, Cardiovascular diseases, Mortality, Morbidity, Risks</t>
  </si>
  <si>
    <t>Respiratory diseases, Cardiovascular diseases, Pulmonary diseases, Asthma, Morbidity, Mortality, Risks</t>
  </si>
  <si>
    <t>Chronic diseases, Cardiovascular diseases, Obesity-related diseases, Mental health, Stress</t>
  </si>
  <si>
    <t>Respiratory diseases, Cardiovascular diseases, Heat-related illnesses, Mental health, Stress, Risks</t>
  </si>
  <si>
    <t>Respiratory diseases, Pulmonary diseases, Asthma, Cardiovascular diseases, Morbidity, Mortality, Risks</t>
  </si>
  <si>
    <t>Respiratory diseases, Asthma, Pulmonary diseases, Cardiovascular diseases, Morbidity, Mortality, Risks</t>
  </si>
  <si>
    <t>Respiratory diseases, Tuberculosis, COVID-19, Contagious diseases, Mental health, Stress</t>
  </si>
  <si>
    <t>Respiratory diseases, Mental health, Cardiovascular diseases, Chronic diseases, Mortality, Morbidity</t>
  </si>
  <si>
    <t>Respiratory diseases, Cancer, Neurological diseases, Chronic diseases, Risks</t>
  </si>
  <si>
    <t>Respiratory diseases, Cardiovascular diseases, Cancer, Asthma, Pulmonary diseases, Risks</t>
  </si>
  <si>
    <t>Respiratory diseases, Pulmonary diseases, Cardiovascular diseases, Asthma, Mortality, Risks</t>
  </si>
  <si>
    <t>Tuberculosis, Mortality, Morbidity, Comorbidities, Respiratory diseases</t>
  </si>
  <si>
    <t>Tuberculosis, Chronic diseases, High rate of mortality, Morbidity</t>
  </si>
  <si>
    <t>Tuberculosis, Respiratory diseases, Contagious diseases, COVID-19, Stress</t>
  </si>
  <si>
    <t>Tuberculosis, Mortality, Morbidity, Chronic diseases, High prevalence</t>
  </si>
  <si>
    <t>Tuberculosis, Mortality, Chronic diseases, Increased risks</t>
  </si>
  <si>
    <t>Tuberculosis, Chronic diseases, Drug resistance, Increased morbidity and mortality</t>
  </si>
  <si>
    <t>Tuberculosis, Chronic diseases, Mortality, Morbidity</t>
  </si>
  <si>
    <t>Tuberculosis, Increased risks of relapse, Drug resistance, Chronic diseases</t>
  </si>
  <si>
    <t>Tuberculosis, Mortality, Morbidity, Respiratory diseases, Comorbidities</t>
  </si>
  <si>
    <t>Tuberculosis, Chronic diseases, Pulmonary issues</t>
  </si>
  <si>
    <t>Tuberculosis, Respiratory diseases, Chronic diseases, Increased mortality risks</t>
  </si>
  <si>
    <t>Tuberculosis, Morbidity, Chronic diseases, Increased risks of infection</t>
  </si>
  <si>
    <t>Mortality rates, Cardiovascular diseases, Chronic diseases, Stroke mortality, Coronary heart disease</t>
  </si>
  <si>
    <t>Worse health outcomes, Indirectly affecting mortality rates, Chronic health issues</t>
  </si>
  <si>
    <t>Poor air quality, Respiratory diseases, Reduced physical activity</t>
  </si>
  <si>
    <t>Heat-related illnesses, Particularly affecting vulnerable populations, Increased risk due to limited vegetation and high urban density</t>
  </si>
  <si>
    <t>Noise Pollution</t>
  </si>
  <si>
    <t>Asthma, COPD, Cardiovascular diseases, Allergic rhinitis, Chronic phlegm</t>
  </si>
  <si>
    <t>Hypertension, Cardiovascular diseases, Sleep disturbances, Stress-related disorders</t>
  </si>
  <si>
    <t>Urban Gray Spaces</t>
  </si>
  <si>
    <t>Cardiovascular diseases, Chronic diseases</t>
  </si>
  <si>
    <t>Proximity to High-Traffic Roads</t>
  </si>
  <si>
    <t>Asthma, Bronchitis, Cardiovascular diseases, Premature mortality</t>
  </si>
  <si>
    <t>Microplastics-related diseases, Endocrine disorders, Cancer</t>
  </si>
  <si>
    <t>Cardiovascular diseases, heat-related illnesses, mortality.</t>
  </si>
  <si>
    <t>Particulate Matter (PM2.5)</t>
  </si>
  <si>
    <t>Respiratory diseases, cardiovascular diseases, morbidity, mortality.</t>
  </si>
  <si>
    <t>Heat-related illnesses, cardiovascular diseases, respiratory diseases.</t>
  </si>
  <si>
    <t>Infectious diseases, increased accidental mortality, non-accidental mortality.</t>
  </si>
  <si>
    <t>Undernutrition, chronic diseases (e.g., cardiovascular diseases), foodborne illnesses.</t>
  </si>
  <si>
    <t>Respiratory diseases (e.g., asthma, COPD), cardiovascular diseases, lung cancer, stroke</t>
  </si>
  <si>
    <t>Communicable diseases (e.g., tuberculosis, influenza, COVID-19), mental health issues, injuries</t>
  </si>
  <si>
    <t>Waterborne diseases (e.g., cholera, dysentery, typhoid), dehydration-related illnesses</t>
  </si>
  <si>
    <t>Malnutrition (e.g., stunting, wasting), micronutrient deficiencies, obesity, type 2 diabetes, anemia</t>
  </si>
  <si>
    <t>Increased morbidity and mortality from preventable diseases, complications during childbirth, untreated chronic illnesses</t>
  </si>
  <si>
    <t>Respiratory diseases, increased risk of asthma and allergies</t>
  </si>
  <si>
    <t>Infectious diseases due to poor hygiene and overcrowding</t>
  </si>
  <si>
    <t>Respiratory and cardiovascular diseases due to poor air circulation</t>
  </si>
  <si>
    <t>Heat-related illnesses, discomfort, and humidity-related issues</t>
  </si>
  <si>
    <t>Respiratory discomfort due to reduced air quality</t>
  </si>
  <si>
    <t>Delays in TB diagnosis and treatment adherence due to fear of discrimination.</t>
  </si>
  <si>
    <t>Suboptimal TB case detection and prolonged transmission due to insufficient diagnostic tools.</t>
  </si>
  <si>
    <t>Reduced healthcare access for TB diagnosis and treatment in remote areas.</t>
  </si>
  <si>
    <t>Challenges in communication, leading to late TB diagnosis and poor adherence to treatment.</t>
  </si>
  <si>
    <t>Worsened TB control due to lack of trained staff, infrastructure, and policy support.</t>
  </si>
  <si>
    <t>Chronic obstructive pulmonary disease (COPD), asthma, reduced lung capacity, breathlessness</t>
  </si>
  <si>
    <t>Chronic pulmonary aspergillosis (CPA), secondary infections, worsening airflow obstruction</t>
  </si>
  <si>
    <t>Chronic respiratory impairment, restrictive lung disease, hypoxemia</t>
  </si>
  <si>
    <t>Chronic productive cough, recurrent lung infections, progressive lung damage</t>
  </si>
  <si>
    <t>Increased incidence post-tuberculosis, adenocarcinoma, squamous cell carcinoma</t>
  </si>
  <si>
    <t>Respiratory infections</t>
  </si>
  <si>
    <t>Tuberculosis, COVID-19</t>
  </si>
  <si>
    <t>Respiratory diseases, COPD</t>
  </si>
  <si>
    <t>COVID-19, influenza outbreaks</t>
  </si>
  <si>
    <t>Troubles respiratoires, asthme, maladies cardio-vasculaires</t>
  </si>
  <si>
    <t>Stress thermique, maladies vectorielles, troubles respiratoires</t>
  </si>
  <si>
    <t>Maladies chroniques, isolement social</t>
  </si>
  <si>
    <t>Obésité, diabète, maladies cardio-vasculaires</t>
  </si>
  <si>
    <t>Augmentation des inégalités de santé, gestion inefficace des risques</t>
  </si>
  <si>
    <t>Urbanisme favorable à la santé : agir pour la santé, l'environnement et la réduction des inégalités</t>
  </si>
  <si>
    <t>Respiratory diseases (e.g., asthma, COPD), cardiovascular diseases</t>
  </si>
  <si>
    <t>Respiratory illnesses, increased risk of lung infections</t>
  </si>
  <si>
    <t>Exacerbation of respiratory conditions, spread of infectious diseases</t>
  </si>
  <si>
    <t>Respiratory diseases, infectious disease outbreaks, stress-related illnesses</t>
  </si>
  <si>
    <t>Respiratory infections, fungal diseases</t>
  </si>
  <si>
    <t>Infectious diseases, waterborne illnesses</t>
  </si>
  <si>
    <t>Heat stress, cardiovascular diseases</t>
  </si>
  <si>
    <t>Air pollution-related respiratory diseases</t>
  </si>
  <si>
    <t>Respiratory infections, chronic diseases linked to fungal toxins</t>
  </si>
  <si>
    <t>High Building Height</t>
  </si>
  <si>
    <t>Poor ventilation leading to respiratory diseases (COVID-19, etc.)</t>
  </si>
  <si>
    <t>Low Road Network Connectivity</t>
  </si>
  <si>
    <t>Limited access to healthcare; reduced emergency responses; indirect effects on communicable diseases</t>
  </si>
  <si>
    <t>High Population Density</t>
  </si>
  <si>
    <t>Higher transmission rates of COVID-19; risk for other communicable diseases</t>
  </si>
  <si>
    <t>High-Risk Professions (Service and Retail)</t>
  </si>
  <si>
    <t>Increased exposure to COVID-19 due to frequent customer interactions</t>
  </si>
  <si>
    <t>COVID-19, tuberculosis, pneumonia, diarrhea</t>
  </si>
  <si>
    <t>Waterborne diseases, diarrhea, COVID-19</t>
  </si>
  <si>
    <t>COVID-19, mental health issues</t>
  </si>
  <si>
    <t>Delayed treatment, increased mortality from COVID-19</t>
  </si>
  <si>
    <t>Poor health outcomes, limited access to healthcare, COVID-19</t>
  </si>
  <si>
    <t>Increased COVID-19 transmission risk</t>
  </si>
  <si>
    <t>Hypothermia, Respiratory infections</t>
  </si>
  <si>
    <t>Heat stroke, Dehydration, Cardiovascular diseases</t>
  </si>
  <si>
    <t>Increased mortality, Exacerbation of chronic illnesses</t>
  </si>
  <si>
    <t>Vulnerability to heat and cold, Limited access to healthcare</t>
  </si>
  <si>
    <t>Respiratory infections, COVID-19, tuberculosis</t>
  </si>
  <si>
    <t>COVID-19, influenza, airborne diseases</t>
  </si>
  <si>
    <t>COVID-19, influenza, tuberculosis</t>
  </si>
  <si>
    <t>COVID-19, asymptomatic transmission challenges</t>
  </si>
  <si>
    <t>COVID-19, influenza, airborne transmission risk</t>
  </si>
  <si>
    <t>Increased mortality from tuberculosis (TB)</t>
  </si>
  <si>
    <t>Increased mortality from TB</t>
  </si>
  <si>
    <t>High mortality during the first 2 months of TB treatment</t>
  </si>
  <si>
    <t>COVID-19 (increase in cases and deaths), rapid spread in urban areas</t>
  </si>
  <si>
    <t>COVID-19 (increase in transmissions), reduced eco-environmental benefits</t>
  </si>
  <si>
    <t>COVID-19 (higher mortality rates), difficulty accessing healthcare</t>
  </si>
  <si>
    <t>COVID-19 (poor understanding of preventive measures), negative impact on epidemic control</t>
  </si>
  <si>
    <t>Respiratory diseases, COVID-19 (linked to reduced air quality and lack of ecosystem services)</t>
  </si>
  <si>
    <t>Tuberculosis, respiratory infections, gastrointestinal diseases</t>
  </si>
  <si>
    <t>Malnutrition, tuberculosis, anemia</t>
  </si>
  <si>
    <t>Advanced tuberculosis, untreated chronic diseases</t>
  </si>
  <si>
    <t>Delayed healthcare access, tuberculosis, communicable diseases</t>
  </si>
  <si>
    <t>Health inequalities, mental health disorders, chronic diseases</t>
  </si>
  <si>
    <t>Tuberculosis (TB), Chronic Obstructive Pulmonary Disease (COPD), Lung cancer, Reduced immune function</t>
  </si>
  <si>
    <t>Tuberculosis (TB), Liver diseases, Mental health issues</t>
  </si>
  <si>
    <t>Tuberculosis (TB), Respiratory infections, Diseases exacerbated by poor ventilation and crowding</t>
  </si>
  <si>
    <t>Tuberculosis (TB), Weakened immunity, Poor treatment outcomes, Susceptibility to other infectious diseases</t>
  </si>
  <si>
    <t>Inadequate Waste Management</t>
  </si>
  <si>
    <t>Zoonotic diseases (Anthrax, Bovine Tuberculosis - bTB)</t>
  </si>
  <si>
    <t>High Prevalence of Anthrax and bTB</t>
  </si>
  <si>
    <t>Directly leads to human and livestock infections</t>
  </si>
  <si>
    <t>Fear and Attacks by Hyenas</t>
  </si>
  <si>
    <t>Human injuries, livestock losses, mental health impacts</t>
  </si>
  <si>
    <t>Challenges in maintaining social distancing, increased virus transmission, especially in slum areas.</t>
  </si>
  <si>
    <t>Inadequate Healthcare Infrastructure</t>
  </si>
  <si>
    <t>High morbidity and mortality rates, lack of hospital beds, ventilators, and skilled healthcare workers.</t>
  </si>
  <si>
    <t>Poverty and Income Inequality</t>
  </si>
  <si>
    <t>Limited access to healthcare services, preventive measures, and quarantine conditions; economic strain.</t>
  </si>
  <si>
    <t>Low Testing Rates</t>
  </si>
  <si>
    <t>Hinders early detection and isolation, leading to unchecked virus spread and increased overall caseload.</t>
  </si>
  <si>
    <t>Resistance to Social Distancing Measures</t>
  </si>
  <si>
    <t>Non-compliance due to socioeconomic factors and misinformation, reducing the effectiveness of public health measures.</t>
  </si>
  <si>
    <t>Limited access to healthcare, delayed treatments</t>
  </si>
  <si>
    <t>Increased transmission of respiratory diseases</t>
  </si>
  <si>
    <t>Poor health outcomes, untreated chronic diseases</t>
  </si>
  <si>
    <t>Higher mortality rates, untreated acute conditions</t>
  </si>
  <si>
    <t>Higher vulnerability to chronic and infectious diseases</t>
  </si>
  <si>
    <t>Malnutrition, Tuberculosis</t>
  </si>
  <si>
    <t>Preventable diseases, Infections</t>
  </si>
  <si>
    <t>Chronic diseases, Late diagnoses</t>
  </si>
  <si>
    <t>COVID-19, Influenza</t>
  </si>
  <si>
    <t>Cardiovascular diseases, respiratory diseases (asthma, COPD), lung cancer</t>
  </si>
  <si>
    <t>Mental health issues (anxiety, depression), obesity, cardiovascular diseases</t>
  </si>
  <si>
    <t>Stress-related illnesses (hypertension), communicable diseases (tuberculosis)</t>
  </si>
  <si>
    <t>Delayed diagnosis and treatment, chronic conditions (diabetes, cardiovascular diseases)</t>
  </si>
  <si>
    <t>Physical inactivity, obesity, metabolic disorders</t>
  </si>
  <si>
    <t>Obesity, type 2 diabetes, cardiovascular diseases</t>
  </si>
  <si>
    <t>MDR-TB</t>
  </si>
  <si>
    <t>Tuberculose, maladies respiratoires</t>
  </si>
  <si>
    <t>Maladies respiratoires, syndrome de bâtiment malsain</t>
  </si>
  <si>
    <t>Tuberculose</t>
  </si>
  <si>
    <t>Maladies cardiovasculaires, asthme</t>
  </si>
  <si>
    <t>Problèmes respiratoires</t>
  </si>
  <si>
    <t>Tuberculose, infections aggravées</t>
  </si>
  <si>
    <t>Cardiovascular diseases, Respiratory diseases (COPD, Asthma), Lung cancer</t>
  </si>
  <si>
    <t>Water Pollution</t>
  </si>
  <si>
    <t>Cancer, Skin diseases, Kidney diseases, Infectious diseases</t>
  </si>
  <si>
    <t>Unbalanced Diets</t>
  </si>
  <si>
    <t>Metabolic disorders (Obesity, Diabetes), Cardiovascular diseases</t>
  </si>
  <si>
    <t>Tobacco Smoking</t>
  </si>
  <si>
    <t>Lung cancer, Respiratory diseases, Cardiovascular diseases</t>
  </si>
  <si>
    <t>Income Inequality</t>
  </si>
  <si>
    <t>Mental health disorders, Chronic diseases</t>
  </si>
  <si>
    <t>Aging Population</t>
  </si>
  <si>
    <t>Chronic respiratory diseases, Cerebrovascular diseases, Ischaemic heart diseases, Dementia, Alzheimer’s disease</t>
  </si>
  <si>
    <t>Aucune mention explicite trouvée.</t>
  </si>
  <si>
    <t>Les individus âgés sont plus vulnérables aux risques pour la santé associés à l'isolement social.</t>
  </si>
  <si>
    <t>Lung cancer, chronic obstructive pulmonary disease (COPD), cardiovascular diseases, tuberculosis</t>
  </si>
  <si>
    <t>Worsened prognosis for tuberculosis, multidrug-resistant tuberculosis (MDR-TB), HIV/AIDS</t>
  </si>
  <si>
    <t>Increased risk of tuberculosis transmission, respiratory infections, diarrheal diseases</t>
  </si>
  <si>
    <t>Poor treatment adherence, increased prevalence of infectious diseases like TB and HIV, maternal and child health risks</t>
  </si>
  <si>
    <t>Reduced access to treatment, delayed TB diagnosis, higher TB-related mortality</t>
  </si>
  <si>
    <t>Limited access to TB and HIV/AIDS care, increased progression of untreated conditions</t>
  </si>
  <si>
    <t>Increased risk of untreated or poorly managed TB, leading to multidrug-resistant TB</t>
  </si>
  <si>
    <t>Higher TB transmission rates, respiratory infections, and other communicable diseases</t>
  </si>
  <si>
    <t>Increased susceptibility to TB, chronic conditions like COPD, and higher case fatality</t>
  </si>
  <si>
    <t>Respiratory diseases, cardiovascular diseases, increased risk of lung cancer</t>
  </si>
  <si>
    <t>Heat-related illnesses, exacerbation of cardiovascular and respiratory conditions</t>
  </si>
  <si>
    <t>Waterborne diseases (cholera, dysentery), gastrointestinal infections</t>
  </si>
  <si>
    <t>Mental health disorders, increased exposure to infectious diseases</t>
  </si>
  <si>
    <t>Higher morbidity and mortality rates from preventable diseases, delays in treatment of chronic conditions</t>
  </si>
  <si>
    <t>Reduced mental health benefits, increased stress, higher rates of obesity and related diseases</t>
  </si>
  <si>
    <t>Obesity, diabetes, cardiovascular diseases, musculoskeletal disorders</t>
  </si>
  <si>
    <t>High PM2.5 Concentration</t>
  </si>
  <si>
    <t>Respiratory diseases (e.g., asthma, bronchitis), cardiovascular diseases</t>
  </si>
  <si>
    <t>Dense Urban Development</t>
  </si>
  <si>
    <t>Respiratory illnesses, heat-related illnesses, stress-induced conditions due to poor air quality</t>
  </si>
  <si>
    <t>Tree Canopy Effect</t>
  </si>
  <si>
    <t>Increased respiratory risks when improperly placed, mitigated risks when properly planned</t>
  </si>
  <si>
    <t>Inefficient Urban Planning</t>
  </si>
  <si>
    <t>Air pollution-related diseases, reduced urban livability, increased health risks from poor environmental design</t>
  </si>
  <si>
    <t>Respiratory diseases (e.g., asthma, bronchitis, COPD), cardiovascular diseases, lung cancer</t>
  </si>
  <si>
    <t>Hypertension, cardiovascular diseases, sleep disturbances, stress-related conditions</t>
  </si>
  <si>
    <t>Heat-related illnesses, respiratory diseases, mental health issues due to overcrowding</t>
  </si>
  <si>
    <t>Increased stress, obesity-related diseases, reduced mental health benefits</t>
  </si>
  <si>
    <t>Progression of chronic conditions, higher mortality rates for preventable diseases</t>
  </si>
  <si>
    <t>Tuberculosis (TB), multidrug-resistant TB (MDR-TB), HIV/AIDS</t>
  </si>
  <si>
    <t>Adverse Drug Reactions</t>
  </si>
  <si>
    <t>Hepatic toxicity, neuropathy, gastrointestinal disorders</t>
  </si>
  <si>
    <t>Stigmatization and Isolation</t>
  </si>
  <si>
    <t>Depression, anxiety, mental health disorders</t>
  </si>
  <si>
    <t>Poverty and Unemployment</t>
  </si>
  <si>
    <t>Malnutrition, limited access to healthcare, delayed TB treatment</t>
  </si>
  <si>
    <t>Limited Education</t>
  </si>
  <si>
    <t>Poor medication adherence, higher rates of disease transmission</t>
  </si>
  <si>
    <t>Pulmonary Nontuberculous Mycobacterial (NTM) infections, Bronchiectasis</t>
  </si>
  <si>
    <t>Chronic obstructive pulmonary disease (COPD), Diabetes, Increased susceptibility to respiratory infections</t>
  </si>
  <si>
    <t>Pulmonary NTM infections, Waterborne diseases</t>
  </si>
  <si>
    <t>Lung cancer, COPD, Pulmonary NTM infections</t>
  </si>
  <si>
    <t>Pulmonary NTM infections, Increased respiratory disease prevalence</t>
  </si>
  <si>
    <t>Active and latent tuberculosis, complications related to co-morbidities, relapses, side effects of treatments</t>
  </si>
  <si>
    <t>Progression to active tuberculosis, worsening of mental health</t>
  </si>
  <si>
    <t>Drug resistance, deterioration of pulmonary function, tuberculosis-related complications</t>
  </si>
  <si>
    <t>Mental health disorders (social isolation, anxiety, depression), delays in diagnosis and treatment</t>
  </si>
  <si>
    <t>Limited access to healthcare and diagnostics, increased mortality rates related to tuberculosis</t>
  </si>
  <si>
    <t>Increased susceptibility to TB, higher TB-related mortality</t>
  </si>
  <si>
    <t>Prolonged infectious periods, treatment challenges, higher mortality rates</t>
  </si>
  <si>
    <t>Advanced disease progression, increased TB transmission within communities</t>
  </si>
  <si>
    <t>Limited access to treatment, delayed care, severe TB progression</t>
  </si>
  <si>
    <t>Delayed diagnosis and treatment, greater risk of disease transmission and progression</t>
  </si>
  <si>
    <t>Infectious diseases such as cholera, typhoid fever, and tuberculosis due to close contact and unhygienic conditions</t>
  </si>
  <si>
    <t>Increases susceptibility to infectious diseases like tuberculosis and impairs recovery due to weakened immune response​.</t>
  </si>
  <si>
    <t>Waterborne diseases such as cholera and typhoid fever are directly linked to contaminated water​.</t>
  </si>
  <si>
    <t>Respiratory diseases like asthma, chronic obstructive pulmonary disease (COPD), and lung cancer; also contributes to cardiovascular diseases​.</t>
  </si>
  <si>
    <t>Delayed diagnosis and treatment of infectious and chronic diseases, worsening outcomes for diseases like tuberculosis and other respiratory or waterborne diseases​</t>
  </si>
  <si>
    <t>Contributes to the spread of diseases like cholera, hepatitis A, and other enteric infections through lack of proper sanitation and hygiene​</t>
  </si>
  <si>
    <t>Vegetation cover density</t>
  </si>
  <si>
    <t>Urban canyon characteristics</t>
  </si>
  <si>
    <t>Meteorological factors</t>
  </si>
  <si>
    <t>impacted diseases</t>
  </si>
  <si>
    <t>Factors of Improvement</t>
  </si>
  <si>
    <t>Reduction of risk for target diseases</t>
  </si>
  <si>
    <t>Article</t>
  </si>
  <si>
    <t>Enhancing Urban Green Spaces</t>
  </si>
  <si>
    <t>Respiratory diseases, Pulmonary, Asthma, Cardiovascular diseases, Heat-related illnesses, Mental health, Chronic diseases</t>
  </si>
  <si>
    <t xml:space="preserve">Increasing the availability and accessibility of parks and green areas can improve air quality and encourage physical activity, thereby reducing respiratory health risks. </t>
  </si>
  <si>
    <t>Promoting Active Transportation</t>
  </si>
  <si>
    <t>Respiratory diseases, Pulmonary, Asthma, Cardiovascular diseases, Chronic diseases, Mental health</t>
  </si>
  <si>
    <t xml:space="preserve">Designing cities to support walking and cycling reduces reliance on motor vehicles, decreasing air pollution and enhancing respiratory health. </t>
  </si>
  <si>
    <t>Implementing Clean Air Policies</t>
  </si>
  <si>
    <t>Respiratory diseases, Pulmonary, Asthma, Cardiovascular diseases, Chronic diseases, Morbidity, Mortality</t>
  </si>
  <si>
    <t xml:space="preserve">Enforcing regulations to limit emissions from industrial and vehicular sources can significantly lower the prevalence of respiratory conditions. </t>
  </si>
  <si>
    <t>Urban Planning for Reduced Exposure</t>
  </si>
  <si>
    <t>Respiratory diseases, Pulmonary, Asthma, Cardiovascular diseases, Chronic diseases, Risks, Mortality</t>
  </si>
  <si>
    <t xml:space="preserve">Developing urban layouts that minimize residential proximity to major roads and industrial areas can decrease exposure to harmful pollutants. </t>
  </si>
  <si>
    <t>Optimized plantation design</t>
  </si>
  <si>
    <t>Respiratory diseases, Pulmonary, Asthma, Cardiovascular diseases, Heat-related illnesses, Chronic diseases</t>
  </si>
  <si>
    <t>Planter des arbres avec une structure de canopée adaptée et une disposition stratégique peut améliorer la dispersion des particules en favorisant une meilleure circulation de l'air, réduisant ainsi les concentrations de polluants au niveau de la rue.</t>
  </si>
  <si>
    <t>Management of tree height and density</t>
  </si>
  <si>
    <t>Respiratory diseases, Pulmonary, Asthma, Chronic diseases, Risks</t>
  </si>
  <si>
    <t>Sélectionner des espèces d'arbres de hauteur et de densité appropriées peut minimiser l'effet de barrière à la dispersion des polluants, tout en maintenant les avantages écologiques des plantations urbaines.</t>
  </si>
  <si>
    <t>Integration of environmental factors</t>
  </si>
  <si>
    <t>Respiratory diseases, Cardiovascular diseases, Pulmonary, Asthma, Chronic diseases, Stress, Morbidity</t>
  </si>
  <si>
    <t>Prendre en compte les conditions météorologiques locales et la configuration des canyons urbains lors de la planification des plantations peut optimiser la dispersion des particules et améliorer la qualité de l'air.</t>
  </si>
  <si>
    <t>Green Urban Spaces</t>
  </si>
  <si>
    <t>Respiratory diseases, Cardiovascular diseases, Mental health, Heat-related illnesses, Asthma, Pulmonary, Chronic diseases</t>
  </si>
  <si>
    <t>Urban vegetation mitigates pollution levels and improves mental and physical health.</t>
  </si>
  <si>
    <t>Urban Forestry, 2021</t>
  </si>
  <si>
    <t>Public Transportation</t>
  </si>
  <si>
    <t>Respiratory diseases, Cardiovascular diseases, Pulmonary, Chronic diseases, Risks</t>
  </si>
  <si>
    <t>Adoption of clean public transit reduces vehicular emissions.</t>
  </si>
  <si>
    <t>Kartal et al., 2023</t>
  </si>
  <si>
    <t>Renewable Energy</t>
  </si>
  <si>
    <t>Respiratory diseases, Cardiovascular diseases, Pulmonary, Asthma, Chronic diseases, Mortality, Morbidity</t>
  </si>
  <si>
    <t>Shift to solar, wind, and clean energy to replace fossil fuels.</t>
  </si>
  <si>
    <t>Schripp et al., 2022</t>
  </si>
  <si>
    <t>Community Engagement</t>
  </si>
  <si>
    <t>Respiratory diseases, Cardiovascular diseases, Stress, Mental health, Pulmonary, Risks</t>
  </si>
  <si>
    <t>Awareness campaigns and citizen participation in monitoring air quality.</t>
  </si>
  <si>
    <t>Rawat and Kumar, 2023</t>
  </si>
  <si>
    <t>Advanced Technologies</t>
  </si>
  <si>
    <t>Respiratory diseases, Cardiovascular diseases, Chronic diseases, Pulmonary, Risks</t>
  </si>
  <si>
    <t>Deployment of IoT and sensors for real-time pollution tracking and mitigation.</t>
  </si>
  <si>
    <t>Jońca et al., 2022</t>
  </si>
  <si>
    <t>Implementation of Directly Observed Treatment (DOTS)</t>
  </si>
  <si>
    <t>Tuberculosis, Morbidity, Mortality, Risks</t>
  </si>
  <si>
    <t>Ensures adherence to treatment regimens, improves cure rates, and reduces drug resistance.</t>
  </si>
  <si>
    <t>Tomeny EM, al 2024</t>
  </si>
  <si>
    <t>Expansion of TB Vaccination Programs</t>
  </si>
  <si>
    <t>Tuberculosis, Infection diseases, Contagious diseases, Prevalence, Risks</t>
  </si>
  <si>
    <t>Better BCG vaccine coverage reduces TB incidence, especially in children.</t>
  </si>
  <si>
    <t>Improvement of Diagnostic Technologies</t>
  </si>
  <si>
    <t>Tuberculosis, Infection diseases, Morbidity, Mortality, Risks</t>
  </si>
  <si>
    <t>Faster and more accurate diagnostics (e.g., GeneXpert) facilitate early detection and treatment initiation.</t>
  </si>
  <si>
    <t>Improvement of Living Conditions</t>
  </si>
  <si>
    <t>Tuberculosis, Respiratory diseases, Infection diseases, Stress, Chronic diseases, Risks</t>
  </si>
  <si>
    <t>Reducing overcrowding and improving ventilation in housing decreases the risk of TB transmission.</t>
  </si>
  <si>
    <t>Community Awareness Campaigns</t>
  </si>
  <si>
    <t>Tuberculosis, Infection diseases, Stress, Mental health, Risks</t>
  </si>
  <si>
    <t>Educating populations on TB symptoms and the importance of treatment encourages early medical consultation.</t>
  </si>
  <si>
    <t>Integrated HIV-TB Management</t>
  </si>
  <si>
    <t>Tuberculosis, Comorbidities, Mortality, Morbidity, Chronic diseases, Risks</t>
  </si>
  <si>
    <t>Providing combined care for co-infected individuals reduces disease burden and improves treatment outcomes.</t>
  </si>
  <si>
    <t>Treatment Adherence Programs(Implementing directly observed therapy (DOTS))</t>
  </si>
  <si>
    <t>Ensures adherence to treatment regimens, reducing recurrence and resistance risks.</t>
  </si>
  <si>
    <t>Enhanced Diagnostic Techniques (Early and accurate diagnostics (e.g., GeneXpert))</t>
  </si>
  <si>
    <t>Improves detection of drug resistance and timely initiation of appropriate treatments.</t>
  </si>
  <si>
    <t>Vega V, al 2030</t>
  </si>
  <si>
    <t>HIV-TB Integrated Care(Coordinating treatment for HIV-TB co-infection)</t>
  </si>
  <si>
    <t>Reduces disease burden and improves outcomes through comprehensive care.</t>
  </si>
  <si>
    <t>Behavioral Interventions(Smoking cessation and alcohol reduction programs)</t>
  </si>
  <si>
    <t>Mitigate behavioral risk factors associated with TB recurrence.</t>
  </si>
  <si>
    <t>Optimized Drug Regimens(Avoiding fixed-dose combinations with poor bioavailability)</t>
  </si>
  <si>
    <t>Ensures adequate drug concentrations to minimize relapse risks.</t>
  </si>
  <si>
    <t>Glycemic Control in Diabetic Patients(Managing diabetes effectively)</t>
  </si>
  <si>
    <t>Reduces recurrence risks in TB patients with diabetes.</t>
  </si>
  <si>
    <t>Increase green spaces</t>
  </si>
  <si>
    <t>Reduced respiratory diseases, heat-related illnesses</t>
  </si>
  <si>
    <t>Expansion of urban parks(Provides recreational areas, mitigates urban heat, and improves air quality, reducing risks for chronic and heat-related diseases.)</t>
  </si>
  <si>
    <t>Nicoli Aldini, al  2024</t>
  </si>
  <si>
    <t>Promote active transport</t>
  </si>
  <si>
    <t>Reduced respiratory diseases, cardiovascular diseases</t>
  </si>
  <si>
    <t>Infrastructure for walking and cycling(Reduces reliance on motorized vehicles, lowering pollution and promoting physical activity for better health.)</t>
  </si>
  <si>
    <t>Urban planning reforms</t>
  </si>
  <si>
    <t>Mitigated mental health issues, chronic diseases</t>
  </si>
  <si>
    <t>Reduced vehicle traffic in residential areas(Limits exposure to pollutants by redirecting traffic and increasing pedestrian-friendly zones.)</t>
  </si>
  <si>
    <t>Address socioeconomic inequalities</t>
  </si>
  <si>
    <t>Lower risks of stress, mental health issues, and indirectly impacts chronic diseases</t>
  </si>
  <si>
    <t>Targeted interventions in low-income districts(Improves access to health resources and green spaces, reducing disparities in health outcomes.)</t>
  </si>
  <si>
    <t>Enhancing Green Spaces</t>
  </si>
  <si>
    <t>Respiratory diseases, Cardiovascular diseases, Mental health issues, Stress</t>
  </si>
  <si>
    <t>Increasing urban vegetation(Reduces air and noise pollution, improves air quality, and mitigates urban heat islands.)</t>
  </si>
  <si>
    <t>Donzelli, G al 2024</t>
  </si>
  <si>
    <t>Reducing Emissions</t>
  </si>
  <si>
    <t>Asthma, COPD, Cardiovascular diseases, Cancer</t>
  </si>
  <si>
    <t>Promoting sustainable mobility(Developing infrastructure for walking, cycling, and public transportation to limit motor vehicle usage.)</t>
  </si>
  <si>
    <t>Waste Management</t>
  </si>
  <si>
    <t>Infectious diseases, Chronic diseases, Contamination-related illnesses</t>
  </si>
  <si>
    <t>Minimizing pollution from waste(Integrating sustainable waste management practices to reduce urban solid waste impacts on health and the environment.)</t>
  </si>
  <si>
    <t>Noise Reduction Policies</t>
  </si>
  <si>
    <t>Hypertension, Cardiovascular diseases, Sleep disturbances</t>
  </si>
  <si>
    <t>Regulating noise levels(Implementing measures to reduce noise in residential areas, such as installing sound barriers and limiting noisy industrial activities.)</t>
  </si>
  <si>
    <t>Monitoring and Data</t>
  </si>
  <si>
    <t>Risk-related diseases, Contamination prevention, Chronic diseases</t>
  </si>
  <si>
    <t>Environmental data collection(Establishing regular tracking of pollutants and health risks, using modern technologies to better control exposures.)</t>
  </si>
  <si>
    <t>Respiratory diseases, cardiovascular diseases, mental health issues, chronic diseases</t>
  </si>
  <si>
    <t>Expanding vegetation in urban areas(Improves air quality, mitigates heat, and promotes physical and mental health by reducing urban heat island effects.)</t>
  </si>
  <si>
    <t>Early Warning Systems</t>
  </si>
  <si>
    <t>Mortality, morbidity, respiratory diseases, heat-related illnesses</t>
  </si>
  <si>
    <t>Developing advanced climate alert systems(Provides timely warnings for extreme weather events, enabling communities to prepare and reduce health impacts.)</t>
  </si>
  <si>
    <t>Promoting Sustainable Mobility</t>
  </si>
  <si>
    <t>Respiratory diseases, chronic diseases, stress, mental health</t>
  </si>
  <si>
    <t>Investing in public transport and cycling paths(Reduces vehicular emissions and promotes physical activity, lowering risks of chronic diseases.)</t>
  </si>
  <si>
    <t>Improving Indoor Environments</t>
  </si>
  <si>
    <t>Heat-related illnesses, respiratory diseases, cardiovascular diseases</t>
  </si>
  <si>
    <t>Building energy-efficient and resilient structures(Ensures thermal comfort and safety during extreme weather, reducing heatstroke and cold-related health risks.)</t>
  </si>
  <si>
    <t>Integrated Health and Climate Policies</t>
  </si>
  <si>
    <t>None explicitly mentioned, but supports general health improvements through effective climate adaptation management.</t>
  </si>
  <si>
    <t>Coordinating efforts across sectors(Combines urban planning, public health, and environmental policies to mitigate climate-related health risks and improve resilience.)</t>
  </si>
  <si>
    <t>Expanding Green Spaces</t>
  </si>
  <si>
    <t>Reduces heat-related illnesses, improves mental health, reduces respiratory diseases by improving air quality</t>
  </si>
  <si>
    <t>Increasing vegetation in urban areas(Mitigates air pollution, reduces urban heat, and promotes physical and mental health.)</t>
  </si>
  <si>
    <t>Sustainable Water Management</t>
  </si>
  <si>
    <t>Prevents waterborne diseases (e.g., cholera, dysentery), ensures hydration, reduces malnutrition through better irrigation</t>
  </si>
  <si>
    <t>Ensuring access to clean water and sanitation(Reduces waterborne diseases and improves public health.)</t>
  </si>
  <si>
    <t>Universal Healthcare Coverage</t>
  </si>
  <si>
    <t>Addresses all preventable diseases, reduces mortality, improves maternal and child health, combats chronic and infectious diseases</t>
  </si>
  <si>
    <t>Strengthening health systems globally(Enhances access to essential medical services, improving maternal and child health outcomes.)</t>
  </si>
  <si>
    <t>Nutritional Interventions</t>
  </si>
  <si>
    <t>Reduces malnutrition (stunting, wasting), micronutrient deficiencies (e.g., anemia), and non-communicable diseases like obesity</t>
  </si>
  <si>
    <t>Implementing food fortification programs(Reduces micronutrient deficiencies and combats malnutrition.)</t>
  </si>
  <si>
    <t>Vaccination Programs</t>
  </si>
  <si>
    <t>Prevents infectious diseases (e.g., measles, polio, influenza, COVID-19), reduces disease outbreaks and associated mortality</t>
  </si>
  <si>
    <t>Expanding immunization coverage(Protects against vaccine-preventable diseases like measles, polio, and diphtheria.)</t>
  </si>
  <si>
    <t>Enhanced Ventilation Systems</t>
  </si>
  <si>
    <t>Reduction in respiratory diseases, control of airborne infections</t>
  </si>
  <si>
    <t>Installing modern HVAC systems(Improves airflow, filters airborne particles, and ensures proper air circulation to reduce pollutant levels.)</t>
  </si>
  <si>
    <t>Air Purification Technologies</t>
  </si>
  <si>
    <t>Reduction in asthma and allergy triggers, improved air quality</t>
  </si>
  <si>
    <t>Using HEPA filters and air purifiers(Reduces the concentration of PM2.5 and other harmful particulates in enclosed spaces.)</t>
  </si>
  <si>
    <t>Displacement Ventilation</t>
  </si>
  <si>
    <t>Improved thermal comfort, reduced spread of airborne diseases</t>
  </si>
  <si>
    <t>Implementing stratified air distribution(Minimizes mixing of pollutants and maintains clean air in the breathing zone.)</t>
  </si>
  <si>
    <t>Energy-Efficient Ventilation</t>
  </si>
  <si>
    <t>Energy savings with maintained air quality, reduction in respiratory discomfort</t>
  </si>
  <si>
    <t>Integrating heat recovery systems(Balances energy efficiency with adequate ventilation, ensuring a supply of fresh air without high energy costs.)</t>
  </si>
  <si>
    <t>Monitoring Indoor Air Quality</t>
  </si>
  <si>
    <t>Early detection and prevention of pollutant-related illnesses</t>
  </si>
  <si>
    <t>Installing real-time air quality monitors(Tracks pollutant levels and provides data to optimize HVAC system performance.)</t>
  </si>
  <si>
    <t>Training healthcare workers</t>
  </si>
  <si>
    <t>Improved diagnosis and treatment of tuberculosis (TB) cases through better-trained staff.</t>
  </si>
  <si>
    <t>Building capacity among healthcare professionals(Improves skills in early detection and treatment of tuberculosis cases.)</t>
  </si>
  <si>
    <t>Integration of community services</t>
  </si>
  <si>
    <t>Enhanced access to TB care by integrating community-based diagnostic and treatment services.</t>
  </si>
  <si>
    <t>Community-centered approach(Brings screening and treatment services closer to vulnerable populations to improve access and effectiveness)</t>
  </si>
  <si>
    <t>Use of modern technologies</t>
  </si>
  <si>
    <t>Efficient TB case tracking and treatment monitoring using digital and modern healthcare tools.</t>
  </si>
  <si>
    <t>Rapid diagnostics like GeneXpert(Enables faster and more precise identification of cases, reducing delays in treatment.)</t>
  </si>
  <si>
    <t>Awareness campaigns</t>
  </si>
  <si>
    <t>Increased public knowledge and early health-seeking behavior to prevent and control TB spread.</t>
  </si>
  <si>
    <t>Informing populations about symptoms and treatment(Reduces stigma and increases demand for tuberculosis screening services.)</t>
  </si>
  <si>
    <t>Financial support policies</t>
  </si>
  <si>
    <t>Reduced economic barriers for TB patients, leading to better adherence to treatment regimens.</t>
  </si>
  <si>
    <t>Subsidies for treatment and transportation costs(Reduces financial barriers for vulnerable patients, increasing participation rates in screening programs.)</t>
  </si>
  <si>
    <t>Diagnosis and Monitoring</t>
  </si>
  <si>
    <t>Early detection and monitoring of diseases such as COPD, fibrosis, and lung cancer.</t>
  </si>
  <si>
    <t>Long-term post-treatment surveillance(Implement regular post-treatment follow-ups to identify respiratory complications early and improve patient management.)</t>
  </si>
  <si>
    <t>Pulmonary Rehabilitation</t>
  </si>
  <si>
    <t>Rehabilitation techniques improving respiratory efficiency and reducing hospital readmissions.</t>
  </si>
  <si>
    <t>Respiratory rehabilitation programs(Improves functional capacity (6-minute walk test) and reduces dyspnea through targeted rehabilitation programs.)</t>
  </si>
  <si>
    <t>Therapeutic Interventions</t>
  </si>
  <si>
    <t>Advanced treatments targeting specific pulmonary diseases, enhancing survival rates.</t>
  </si>
  <si>
    <t>Anti-inflammatory and antifibrotic treatments(Reduces pulmonary sequelae associated with fibrosis and enhances the quality of life for post-PTB patients.)</t>
  </si>
  <si>
    <t>Risk Reduction</t>
  </si>
  <si>
    <t>Reducing exposure to risk factors, lowering the onset of chronic respiratory illnesses.</t>
  </si>
  <si>
    <t>Management of comorbidities(Address risk factors such as smoking, HIV, or diabetes to minimize post-tuberculosis complications.)</t>
  </si>
  <si>
    <t>Prevention</t>
  </si>
  <si>
    <t>Proactive strategies minimizing the prevalence of pulmonary conditions through public health measures.</t>
  </si>
  <si>
    <t>Tuberculosis preventive therapy (TPT)(Reduces tuberculosis cases and associated sequelae through preventive interventions in at-risk populations.)</t>
  </si>
  <si>
    <t>Enhancing Indoor Air Quality</t>
  </si>
  <si>
    <t>COVID-19, asthma, respiratory infections</t>
  </si>
  <si>
    <t>Improving ventilation systems(Installation of advanced HVAC systems and regular air exchange to dilute and remove airborne pathogens.)</t>
  </si>
  <si>
    <t>Use of Air Purification Technologies</t>
  </si>
  <si>
    <t>COVID-19, influenza, COPD</t>
  </si>
  <si>
    <t>Implementing HEPA filters and UV disinfection systems(Reduces the concentration of aerosols carrying pathogens, ensuring cleaner air in enclosed spaces.)</t>
  </si>
  <si>
    <t>Mask Usage</t>
  </si>
  <si>
    <t>COVID-19, respiratory infections</t>
  </si>
  <si>
    <t>Encouraging widespread use of face masks(Reduces the emission and inhalation of infectious aerosols, particularly in indoor and crowded settings.)</t>
  </si>
  <si>
    <t>Public Awareness Campaigns</t>
  </si>
  <si>
    <t>COVID-19, influenza</t>
  </si>
  <si>
    <t>Educating about aerosol risks(Informing the public about the importance of ventilation, mask use, and social distancing to prevent aerosol transmission.)</t>
  </si>
  <si>
    <t>Monitoring Indoor Spaces</t>
  </si>
  <si>
    <t>Respiratory infections, asthma</t>
  </si>
  <si>
    <t>Real-time air quality monitoring(Installing sensors to track aerosol levels and optimize indoor air safety measures.)</t>
  </si>
  <si>
    <t>Integrated urban planning</t>
  </si>
  <si>
    <t>Cardiovascular diseases, respiratory diseases</t>
  </si>
  <si>
    <t>Ensure alignment of housing, transportation, and green spaces to support healthy lifestyles.</t>
  </si>
  <si>
    <t>Expansion of green spaces</t>
  </si>
  <si>
    <t>Mental health disorders, heat-related illnesses</t>
  </si>
  <si>
    <t>Promote biodiversity, reduce air pollution, and encourage physical activity.</t>
  </si>
  <si>
    <t>Emission reduction measures</t>
  </si>
  <si>
    <t>Respiratory diseases, cardiovascular diseases</t>
  </si>
  <si>
    <t>Implement stricter regulations for industries and vehicles to control pollution.</t>
  </si>
  <si>
    <t>Climate adaptation strategies</t>
  </si>
  <si>
    <t>Vector-borne diseases, heat-related illnesses</t>
  </si>
  <si>
    <t>Develop urban cooling systems, enhance flood management, and build climate-resilient infrastructure.</t>
  </si>
  <si>
    <t>Public health campaigns</t>
  </si>
  <si>
    <t>Mental health disorders, vector-borne diseases</t>
  </si>
  <si>
    <t>Increase awareness of health risks and promote preventive measures through education.</t>
  </si>
  <si>
    <t>Intersectoral collaboration</t>
  </si>
  <si>
    <t>Respiratory diseases, cardiovascular diseases, mental health</t>
  </si>
  <si>
    <t>Enhance coordination among urban planners, health experts, and environmental agencies for integrated solutions.</t>
  </si>
  <si>
    <t>Enhanced air quality monitoring</t>
  </si>
  <si>
    <t>Respiratory diseases, asthma, COPD</t>
  </si>
  <si>
    <t>Using remote sensing and GIS(Integrating remote sensing data and geographical information systems enables real-time monitoring of pollution levels, facilitating preventive measures.)</t>
  </si>
  <si>
    <t>Improved transport policies</t>
  </si>
  <si>
    <t>Promoting public transport and soft mobility(Reducing reliance on personal vehicles lowers pollutant emissions, contributing to better air quality.)</t>
  </si>
  <si>
    <t>Sustainable urban planning</t>
  </si>
  <si>
    <t>Creating green spaces and pedestrian zones(Green spaces help filter air pollutants, while pedestrian zones reduce traffic-related emissions.)</t>
  </si>
  <si>
    <t>Awareness and education</t>
  </si>
  <si>
    <t>Infectious diseases, respiratory diseases</t>
  </si>
  <si>
    <t>Educational programs on air pollution impacts(Informing the public about pollution risks and mitigation measures can encourage health- and environment-friendly behaviors.)</t>
  </si>
  <si>
    <t>Advanced sampling methods</t>
  </si>
  <si>
    <t>Respiratory diseases, infectious diseases</t>
  </si>
  <si>
    <t>Using high-efficiency samplers improves the collection and analysis of bioaerosols for quicker risk identification.</t>
  </si>
  <si>
    <t>Real-time tracking systems</t>
  </si>
  <si>
    <t>Epidemic surveillance, infectious disease reduction</t>
  </si>
  <si>
    <t>Implementing smart sensors to monitor bioaerosol levels in both indoor and outdoor environments.</t>
  </si>
  <si>
    <t>Improved agricultural and industrial practices</t>
  </si>
  <si>
    <t>Reducing emissions by applying sustainable techniques in the sectors that contribute the most to bioaerosol presence.</t>
  </si>
  <si>
    <t>Enhanced natural ventilation</t>
  </si>
  <si>
    <t>Respiratory infection prevention, improved air quality</t>
  </si>
  <si>
    <t>Increasing ventilation in buildings to reduce the concentration of bioaerosols in indoor air.</t>
  </si>
  <si>
    <t>Education on bioaerosols</t>
  </si>
  <si>
    <t>Awareness, reduction in fungal and respiratory infections</t>
  </si>
  <si>
    <t>Informing the public about the risks associated with bioaerosols and preventive measures to protect their health.</t>
  </si>
  <si>
    <t>Reducing Building Density</t>
  </si>
  <si>
    <t>Decreased transmission of airborne diseases (e.g., COVID-19, influenza) through improved air circulation</t>
  </si>
  <si>
    <t>Lowering building height and density to improve natural ventilation and limit disease transmission.</t>
  </si>
  <si>
    <t>Increasing Road Network Connectivity</t>
  </si>
  <si>
    <t>Enhanced access to healthcare facilities, leading to timely treatment of diseases (e.g., respiratory issues, emergency cases)</t>
  </si>
  <si>
    <t>Promoting more connected road networks to enhance pedestrian mobility and facilitate social distancing measures.</t>
  </si>
  <si>
    <t>Urban Decentralization</t>
  </si>
  <si>
    <t>Reduced overcrowding in urban centers, decreasing the risk of communicable diseases</t>
  </si>
  <si>
    <t>Developing less dense urban zones to reduce population concentration in city centers.</t>
  </si>
  <si>
    <t>Protecting At-Risk Professions</t>
  </si>
  <si>
    <t>Minimized exposure to infectious diseases (e.g., COVID-19) for service and retail workers</t>
  </si>
  <si>
    <t>Providing personal protective equipment (PPE) and strict protocols for workers in high-risk sectors.</t>
  </si>
  <si>
    <t>Mobile clinics</t>
  </si>
  <si>
    <t>Improved access to healthcare for COVID-19, tuberculosis, and pneumonia</t>
  </si>
  <si>
    <t>Establish mobile healthcare units near slums for immediate testing, treatment, and isolation of COVID-19 cases.</t>
  </si>
  <si>
    <t>Water and sanitation facilities</t>
  </si>
  <si>
    <t>Reduction in waterborne diseases, improved hygiene reducing diarrhea and COVID-19 risk</t>
  </si>
  <si>
    <t>Improve access to clean water and sanitation to enable better hygiene practices.</t>
  </si>
  <si>
    <t>Local leadership mobilization</t>
  </si>
  <si>
    <t>Enhanced community support for vaccination and health awareness</t>
  </si>
  <si>
    <t>Engage local leaders and NGOs to disseminate health messages and distribute essential supplies (food, PPE).</t>
  </si>
  <si>
    <t>Direct cash transfers and subsidies</t>
  </si>
  <si>
    <t>Improved economic conditions reducing health vulnerabilities</t>
  </si>
  <si>
    <t>Provide financial support to mitigate the economic impact of lockdowns on informal workers.</t>
  </si>
  <si>
    <t>Inclusive urban policies</t>
  </si>
  <si>
    <t>Improved public health infrastructure, reduced inequality in healthcare access</t>
  </si>
  <si>
    <t>Develop urban policies to address systemic inequalities and ensure adequate housing and infrastructure.</t>
  </si>
  <si>
    <t>Home insulation</t>
  </si>
  <si>
    <t>Reduction in respiratory diseases, Improved thermal comfort</t>
  </si>
  <si>
    <t>Strengthen thermal insulation in homes to reduce the health impacts of extreme temperatures on residents.</t>
  </si>
  <si>
    <t>Early warning systems</t>
  </si>
  <si>
    <t>Prevention of heat/cold-related illnesses, Reduced mortality</t>
  </si>
  <si>
    <t>Implement alert systems to inform populations about risks related to heatwaves or cold spells.</t>
  </si>
  <si>
    <t>Care plans for at-risk populations</t>
  </si>
  <si>
    <t>Better management of chronic diseases, Reduced vulnerability during extreme weather</t>
  </si>
  <si>
    <t>Develop specific care plans for vulnerable groups (elderly, chronically ill) during periods of extreme temperatures.</t>
  </si>
  <si>
    <t>Reducing greenhouse gas emissions</t>
  </si>
  <si>
    <t>Mitigation of climate-related diseases, Decrease in respiratory conditions caused by air pollution</t>
  </si>
  <si>
    <t>Promote climate policies to limit global warming impacts and extreme temperature events.</t>
  </si>
  <si>
    <t>Increased outdoor air supply</t>
  </si>
  <si>
    <t>Reduction in airborne disease transmission, Improved respiratory health</t>
  </si>
  <si>
    <t>Elevating outdoor air intake to 50%-100% reduces the concentration of indoor infectious particles.</t>
  </si>
  <si>
    <t>Advanced air distribution strategies</t>
  </si>
  <si>
    <t>Reduced risk of COVID-19 spread, Improved air quality</t>
  </si>
  <si>
    <t>Displacement ventilation and semi-open partitions improve air quality and reduce cross-contamination.</t>
  </si>
  <si>
    <t>High-efficiency filters (HEPA)</t>
  </si>
  <si>
    <t>Reduced exposure to allergens, Decreased asthma attacks</t>
  </si>
  <si>
    <t>Use of HEPA filters in HVAC systems removes up to 99.9% of airborne particles, significantly lowering infection risk.</t>
  </si>
  <si>
    <t>Standalone air cleaners</t>
  </si>
  <si>
    <t>Improved indoor air quality, Reduced particulate matter exposure</t>
  </si>
  <si>
    <t>Portable air cleaners with high Clean Air Delivery Rate (CADR) are effective in localized spaces.</t>
  </si>
  <si>
    <t>UVGI systems</t>
  </si>
  <si>
    <t>Elimination of airborne pathogens, Reduced risk of tuberculosis</t>
  </si>
  <si>
    <t>Upper-room ultraviolet germicidal irradiation systems inactivate airborne viruses with equivalent air changes per hour of 9.6 to 12.</t>
  </si>
  <si>
    <t>Mask usage (N95 or surgical)</t>
  </si>
  <si>
    <t>Lower risk of COVID-19, Prevention of respiratory infections</t>
  </si>
  <si>
    <t>Proper mask usage reduces infection risk by 48%-99%, depending on mask type.</t>
  </si>
  <si>
    <t>Personal ventilation systems</t>
  </si>
  <si>
    <t>Enhanced air circulation, Improved respiratory comfort</t>
  </si>
  <si>
    <t>Individual ventilation systems provide clean air directly to the breathing zone, reducing exposure by up to 67%.</t>
  </si>
  <si>
    <t>Reducing occupancy levels</t>
  </si>
  <si>
    <t>Lower transmission rates, Improved physical distancing effectiveness</t>
  </si>
  <si>
    <t>Limiting the number of occupants per space reduces the reproduction number (R0) and infection probability.</t>
  </si>
  <si>
    <t>Intermittent occupancy strategies</t>
  </si>
  <si>
    <t>Reduced overcrowding, Decreased exposure to airborne pathogens</t>
  </si>
  <si>
    <t>Scheduled breaks in room occupancy allow air recirculation and reduce the cumulative exposure to infectious particles.</t>
  </si>
  <si>
    <t>Nutritional programs</t>
  </si>
  <si>
    <t>Reduces mortality and morbidity in tuberculosis (TB) cases</t>
  </si>
  <si>
    <t>Provide dietary support to underweight patients (weight &lt; 40 kg) to improve treatment outcomes.</t>
  </si>
  <si>
    <t>Routine HIV testing</t>
  </si>
  <si>
    <t>Facilitates early detection and treatment of HIV-TB cases</t>
  </si>
  <si>
    <t>Screen all TB patients for HIV to ensure appropriate treatment strategies and care are provided.</t>
  </si>
  <si>
    <t>Time and risk factors for death among smear-positive pulmonary tuberculosis patients in the Health District of commune VI of Bamako, Mali, 2021</t>
  </si>
  <si>
    <t>Integration of TB-HIV care</t>
  </si>
  <si>
    <t>Improves survival rates and reduces TB relapse</t>
  </si>
  <si>
    <t>Early initiation of antiretroviral therapy (ARV) and cotrimoxazole reduces mortality in co-infected patients.</t>
  </si>
  <si>
    <t>Time and risk factors for death among smear-positive pulmonary tuberculosis patients in the Health District of commune VI of Bamako, Mali, 2022</t>
  </si>
  <si>
    <t>Close follow-up for high-risk groups</t>
  </si>
  <si>
    <t>Decreases TB-related mortality in vulnerable populations</t>
  </si>
  <si>
    <t>Regular monitoring of patients aged ≥ 45 years and those with HIV or low weight during the intensive phase of treatment.</t>
  </si>
  <si>
    <t>Time and risk factors for death among smear-positive pulmonary tuberculosis patients in the Health District of commune VI of Bamako, Mali, 2023</t>
  </si>
  <si>
    <t>Community awareness campaigns</t>
  </si>
  <si>
    <t>Promotes early diagnosis and reduces stigma for TB and HIV</t>
  </si>
  <si>
    <t>Increase awareness about TB symptoms, early diagnosis, and adherence to treatment among vulnerable populations.</t>
  </si>
  <si>
    <t>Time and risk factors for death among smear-positive pulmonary tuberculosis patients in the Health District of commune VI of Bamako, Mali, 2024</t>
  </si>
  <si>
    <t>Enhancing green spaces</t>
  </si>
  <si>
    <t>Reduction in respiratory diseases, improvement in mental health, decrease in COVID-19 cases (air quality)</t>
  </si>
  <si>
    <t>Expanding urban forests and vegetation cover to reduce air pollution and improve public health.</t>
  </si>
  <si>
    <t>Reducing urban density</t>
  </si>
  <si>
    <t>Reduction in COVID-19 transmission, decrease in infectious diseases linked to population density</t>
  </si>
  <si>
    <t>Encouraging decentralized urbanization to lower population density and associated risks.</t>
  </si>
  <si>
    <t>Improving education access</t>
  </si>
  <si>
    <t>Better understanding of health measures, reduction in epidemic impacts (COVID-19), improvement in public health</t>
  </si>
  <si>
    <t>Addressing illiteracy and promoting public health education for better prevention and compliance with guidelines.</t>
  </si>
  <si>
    <t>Direct financial aid</t>
  </si>
  <si>
    <t>Improved access to healthcare, reduction in diseases linked to poverty and economic stress</t>
  </si>
  <si>
    <t>Supporting economically disadvantaged populations to mitigate the health impacts of poverty.</t>
  </si>
  <si>
    <t>Preservation and restoration of ecosystems</t>
  </si>
  <si>
    <t>Reduction in respiratory diseases, overall health benefits (clean air, reduction in urban heat)</t>
  </si>
  <si>
    <t>Protecting existing natural areas and reforesting urban zones to enhance ecosystem services, such as air quality improvement.</t>
  </si>
  <si>
    <t>Community-wide active TB screening</t>
  </si>
  <si>
    <t>Tuberculosis (early detection, reduced transmission)</t>
  </si>
  <si>
    <t>Systematic screening in high-incidence areas reduces undiagnosed TB cases and latent infections, preventing progression and transmission.</t>
  </si>
  <si>
    <t>Integrated TB-HIV care</t>
  </si>
  <si>
    <t>Tuberculosis, HIV/AIDS (improved treatment outcomes)</t>
  </si>
  <si>
    <t>Addressing TB and co-infections (like HIV) simultaneously improves health outcomes.</t>
  </si>
  <si>
    <t>Improving housing infrastructure</t>
  </si>
  <si>
    <t>Respiratory infections, tuberculosis, communicable diseases</t>
  </si>
  <si>
    <t>Reducing overcrowding through better housing improves air circulation, reducing TB transmission.</t>
  </si>
  <si>
    <t>Food security initiatives</t>
  </si>
  <si>
    <t>Malnutrition, anemia, tuberculosis</t>
  </si>
  <si>
    <t>Providing nutritional support strengthens immunity and reduces TB vulnerability.</t>
  </si>
  <si>
    <t>Culturally sensitive healthcare</t>
  </si>
  <si>
    <t>Mental health disorders, chronic diseases, communicable diseases</t>
  </si>
  <si>
    <t>Engaging local communities in TB elimination efforts ensures culturally appropriate interventions and increases program acceptance.</t>
  </si>
  <si>
    <t>Comprehensive cessation programs</t>
  </si>
  <si>
    <t>Lung cancer, Chronic Obstructive Pulmonary Disease (COPD), Tuberculosis (TB), Improved overall respiratory health</t>
  </si>
  <si>
    <t>Combines pharmacotherapy, counseling, mass media campaigns, and taxation to reduce tobacco use.</t>
  </si>
  <si>
    <t>Land-based healing camps</t>
  </si>
  <si>
    <t>Mental health issues, Substance abuse recovery, General immune health</t>
  </si>
  <si>
    <t>Programs combining clinical and cultural healing to reduce excessive alcohol consumption.</t>
  </si>
  <si>
    <t>Construction of housing units</t>
  </si>
  <si>
    <t>Tuberculosis (TB), Respiratory infections, Reduction in diseases associated with overcrowded conditions</t>
  </si>
  <si>
    <t>Reduces overcrowding by providing adequate housing infrastructure.</t>
  </si>
  <si>
    <t>Food security programs</t>
  </si>
  <si>
    <t>Tuberculosis (TB), Improved immunity, Prevention of malnutrition-related diseases</t>
  </si>
  <si>
    <t>Includes food banks, prenatal nutrition programs, and country food distribution initiatives to address hunger.</t>
  </si>
  <si>
    <t>Enhanced Carcass Waste Disposal</t>
  </si>
  <si>
    <t>Reduction in zoonotic diseases (Anthrax, bTB)</t>
  </si>
  <si>
    <t>Improved waste collection and disposal infrastructure to reduce disease reservoirs.</t>
  </si>
  <si>
    <t>Community Awareness Programs</t>
  </si>
  <si>
    <t>Improved disease prevention and mental health outcomes</t>
  </si>
  <si>
    <t>Educating locals about safe outdoor practices and coexistence with hyenas.</t>
  </si>
  <si>
    <t>Use of Fortified Livestock Enclosures</t>
  </si>
  <si>
    <t>Decrease in livestock losses and related infections</t>
  </si>
  <si>
    <t>Protect livestock from predation and reduce human-hyena conflicts.</t>
  </si>
  <si>
    <t>Preservation of Hyena Access to Waste</t>
  </si>
  <si>
    <t>Mitigation of scavenger-related zoonotic diseases</t>
  </si>
  <si>
    <t>Maintaining waste as a food source for hyenas to prevent predation on livestock.</t>
  </si>
  <si>
    <t>Community-led governance</t>
  </si>
  <si>
    <t>Improved public compliance with health measures, reduced misinformation, and enhanced resource allocation.</t>
  </si>
  <si>
    <t>Mobilize local governance and community leaders to enhance awareness, risk communication, and surveillance.</t>
  </si>
  <si>
    <t>Expansion of testing facilities</t>
  </si>
  <si>
    <t>Early detection of cases, reduced transmission, and improved management of outbreaks.</t>
  </si>
  <si>
    <t>Increase availability of testing kits and rapid diagnostic tools for early detection and containment.</t>
  </si>
  <si>
    <t>Quarantine and isolation centers</t>
  </si>
  <si>
    <t>Containment of infectious individuals, reduced community spread.</t>
  </si>
  <si>
    <t>Establish facilities to isolate and treat infected individuals effectively.</t>
  </si>
  <si>
    <t>Improved access to healthcare, better compliance with health guidelines due to reduced economic strain.</t>
  </si>
  <si>
    <t>Provide economic support to vulnerable populations to reduce non-adherence to public health measures.</t>
  </si>
  <si>
    <t>App-based contact tracing</t>
  </si>
  <si>
    <t>Enhanced tracking and isolation of contacts, decreased transmission chains.</t>
  </si>
  <si>
    <t>Use digital tools for tracking and notifying contacts while maintaining privacy safeguards.</t>
  </si>
  <si>
    <t>Localized lockdowns</t>
  </si>
  <si>
    <t>Reduced community transmission rates, focused containment efforts.</t>
  </si>
  <si>
    <t>Implement short-term lockdowns in identified hotspots to control outbreaks without nationwide disruption.</t>
  </si>
  <si>
    <t>Expanded insurance coverage</t>
  </si>
  <si>
    <t>Increased access to treatments for chronic and acute conditions</t>
  </si>
  <si>
    <t>Inclusion of migrants in urban health insurance schemes to reduce out-of-pocket costs.</t>
  </si>
  <si>
    <t>Reimbursement of medical expenses</t>
  </si>
  <si>
    <t>Reduced delays in seeking healthcare for infectious diseases</t>
  </si>
  <si>
    <t>Ensure upfront reimbursement for diagnostic tests and essential drugs to minimize financial strain.</t>
  </si>
  <si>
    <t>Improved housing infrastructure</t>
  </si>
  <si>
    <t>Decreased prevalence of respiratory infections and tuberculosis</t>
  </si>
  <si>
    <t>Address overcrowding through targeted housing programs for migrant populations.</t>
  </si>
  <si>
    <t>Direct financial assistance</t>
  </si>
  <si>
    <t>Improved treatment adherence and reduced mortality from poverty-related diseases</t>
  </si>
  <si>
    <t>Provide transportation subsidies and living allowances to encourage treatment adherence.</t>
  </si>
  <si>
    <t>Community education on TB</t>
  </si>
  <si>
    <t>Enhanced prevention and early detection of tuberculosis</t>
  </si>
  <si>
    <t>Educate migrants on TB symptoms, available care options, and the importance of early diagnosis and treatment.</t>
  </si>
  <si>
    <t>Expand healthcare services in rural areas</t>
  </si>
  <si>
    <t>Tuberculosis, Malnutrition</t>
  </si>
  <si>
    <t>Improve access to specialized medical care and diagnostic facilities.</t>
  </si>
  <si>
    <t>Increase income-generating opportunities</t>
  </si>
  <si>
    <t>Poverty-related diseases</t>
  </si>
  <si>
    <t>Support rural economies to reduce income disparities and enhance living standards.</t>
  </si>
  <si>
    <t>Promote higher education in rural areas</t>
  </si>
  <si>
    <t>Illiteracy-related health risks</t>
  </si>
  <si>
    <t>Develop programs to encourage educational attainment in underprivileged regions.</t>
  </si>
  <si>
    <t>Targeted social welfare programs</t>
  </si>
  <si>
    <t>Economic disparity-related conditions</t>
  </si>
  <si>
    <t>Implement policies to reduce urban-rural health disparities, focusing on mortality and life expectancy.</t>
  </si>
  <si>
    <t>Increase in green spaces</t>
  </si>
  <si>
    <t>Development of parks and green corridors enhances air quality and encourages physical activity.</t>
  </si>
  <si>
    <t>Mixed-use development</t>
  </si>
  <si>
    <t>Obesity, diabetes, mental health disorders</t>
  </si>
  <si>
    <t>Integrated residential and commercial zones improve access to services and reduce travel distances.</t>
  </si>
  <si>
    <t>Community engagement in planning</t>
  </si>
  <si>
    <t>Improved public health outcomes</t>
  </si>
  <si>
    <t>Inclusion of public health considerations in urban policies promotes equity and inclusivity.</t>
  </si>
  <si>
    <t>Affordable housing initiatives</t>
  </si>
  <si>
    <t>Reduced risk of communicable diseases</t>
  </si>
  <si>
    <t>Programs to preserve and develop low-cost housing reduce stress and improve living conditions.</t>
  </si>
  <si>
    <t>Improved transportation systems</t>
  </si>
  <si>
    <t>Traffic-related injuries, respiratory diseases</t>
  </si>
  <si>
    <t>Investment in public transport and active mobility (e.g., cycling paths) reduces reliance on private vehicles.</t>
  </si>
  <si>
    <t>Emission control regulations</t>
  </si>
  <si>
    <t>Reduced asthma, respiratory infections</t>
  </si>
  <si>
    <t>Policies to reduce vehicular and industrial emissions lower air pollution levels.</t>
  </si>
  <si>
    <t>Rapid diagnostic testing</t>
  </si>
  <si>
    <t>Tuberculosis</t>
  </si>
  <si>
    <t>Implement advanced diagnostic tools like Xpert MTB/RIF assay to reduce delays in MDR-TB detection.</t>
  </si>
  <si>
    <t>Counseling and support groups</t>
  </si>
  <si>
    <t>HIV/AIDS</t>
  </si>
  <si>
    <t>Provide mental health support through peer-to-peer and professional counseling sessions.</t>
  </si>
  <si>
    <t>Financial and material support</t>
  </si>
  <si>
    <t>Mental health disorders</t>
  </si>
  <si>
    <t>Offer food rations and transportation subsidies to reduce treatment-related burdens.</t>
  </si>
  <si>
    <t>Anti-stigma campaigns</t>
  </si>
  <si>
    <t>Social stigma-related conditions</t>
  </si>
  <si>
    <t>Educate communities about TB to reduce stigma and encourage early medical consultation.</t>
  </si>
  <si>
    <t>Enhanced treatment protocols</t>
  </si>
  <si>
    <t>Chronic diseases</t>
  </si>
  <si>
    <t>Introduce patient-centric care models and ensure access to effective drug regimens.</t>
  </si>
  <si>
    <t>Site-specific planning</t>
  </si>
  <si>
    <t>Retrofitting buildings with better window-to-wall ratios and exhaust systems to improve airflow.</t>
  </si>
  <si>
    <t>Dedicated cooking spaces</t>
  </si>
  <si>
    <t>Improved nutrition, reduced respiratory issues</t>
  </si>
  <si>
    <t>Avoid obstructions to natural wind flow for better ventilation.</t>
  </si>
  <si>
    <t>Community awareness programs</t>
  </si>
  <si>
    <t>General health awareness improvements</t>
  </si>
  <si>
    <t>Separate kitchens from living areas to reduce indoor air pollution.</t>
  </si>
  <si>
    <t>Affordable housing upgrades</t>
  </si>
  <si>
    <t>Reduced housing-related diseases, better sanitation</t>
  </si>
  <si>
    <t>Educating residents on the benefits of ventilation and maintaining hygiene.</t>
  </si>
  <si>
    <t>Planting urban green spaces</t>
  </si>
  <si>
    <t>Improved air quality, reduced stress</t>
  </si>
  <si>
    <t>Government-led programs to rebuild and modernize tenement housing.</t>
  </si>
  <si>
    <t>Pollution Control Measures</t>
  </si>
  <si>
    <t>Respiratory diseases, Cardiovascular diseases</t>
  </si>
  <si>
    <t>Stringent regulations on industrial emissions and vehicle standards to improve air quality.</t>
  </si>
  <si>
    <t>Water Quality Monitoring</t>
  </si>
  <si>
    <t>Gastrointestinal diseases, Cholera, Cancer, Kidney diseases</t>
  </si>
  <si>
    <t>Regular monitoring and upgrades to urban water systems to reduce contamination risks.</t>
  </si>
  <si>
    <t>Preventive Care Expansion</t>
  </si>
  <si>
    <t>Chronic diseases, Diabetes, Cardiovascular conditions, Cancer</t>
  </si>
  <si>
    <t>Improved access to primary care and preventive services in urban areas.</t>
  </si>
  <si>
    <t>Green Space Development</t>
  </si>
  <si>
    <t>Mental health disorders, Cardiovascular diseases, Urban heat-related illnesses</t>
  </si>
  <si>
    <t>Increasing parks and recreational areas to encourage physical activity and reduce urban heat islands.</t>
  </si>
  <si>
    <t>Improved Public Transportation</t>
  </si>
  <si>
    <t>Respiratory diseases, Chronic diseases</t>
  </si>
  <si>
    <t>Reducing vehicle emissions and promoting sustainable urban mobility.</t>
  </si>
  <si>
    <t>Health Education Campaigns</t>
  </si>
  <si>
    <t>Preventable diseases, Chronic conditions</t>
  </si>
  <si>
    <t>Public awareness on healthy diets, smoking cessation, and active lifestyles.</t>
  </si>
  <si>
    <t>Affordable Healthcare</t>
  </si>
  <si>
    <t>Chronic diseases, Mortality reduction</t>
  </si>
  <si>
    <t>Expanding insurance coverage and reducing out-of-pocket expenses for vulnerable populations.</t>
  </si>
  <si>
    <t>Improved urban planning</t>
  </si>
  <si>
    <t>Aucune relation explicite trouvée</t>
  </si>
  <si>
    <t>Design cities with better sanitation, green spaces, and reduced pollution.</t>
  </si>
  <si>
    <t>Preventive healthcare services</t>
  </si>
  <si>
    <t>Expand inoculation programs and implement preventive screening for diseases.</t>
  </si>
  <si>
    <t>Health education and wellness programs</t>
  </si>
  <si>
    <t>Promote healthy lifestyles through education, workplace wellness programs, and media campaigns.</t>
  </si>
  <si>
    <t>Legislation for public health</t>
  </si>
  <si>
    <t>Introduce tobacco taxes, safety regulations, and community health services.</t>
  </si>
  <si>
    <t>Promote social networks</t>
  </si>
  <si>
    <t>Strengthen community ties and create support systems to enhance social well-being.</t>
  </si>
  <si>
    <t>Enhanced diagnostic tools</t>
  </si>
  <si>
    <t>Early detection of tuberculosis, multidrug-resistant TB, HIV/AIDS; improved treatment outcomes</t>
  </si>
  <si>
    <t>Implement rapid TB diagnostics (e.g., Xpert MTB/RIF) to reduce delays in detection.</t>
  </si>
  <si>
    <t>Adolescent-friendly healthcare services</t>
  </si>
  <si>
    <t>Increased adherence to TB and HIV treatments; better mental health support for adolescents</t>
  </si>
  <si>
    <t>Develop TB care models tailored for adolescents to address their specific needs.</t>
  </si>
  <si>
    <t>Community-based education programs</t>
  </si>
  <si>
    <t>Improved awareness about TB and HIV prevention; reduction in disease stigma; better health-seeking behavior</t>
  </si>
  <si>
    <t>Increase awareness about TB symptoms and prevention through schools and youth programs.</t>
  </si>
  <si>
    <t>Housing upgrades</t>
  </si>
  <si>
    <t>Reduced risk of TB transmission; improved respiratory health; decreased exposure to indoor air pollution</t>
  </si>
  <si>
    <t>Improve living conditions by addressing overcrowding and ventilation issues.</t>
  </si>
  <si>
    <t>Anti-smoking initiatives</t>
  </si>
  <si>
    <t>Prevention of lung cancer, COPD, and cardiovascular diseases; reduced TB progression risks</t>
  </si>
  <si>
    <t>Reduce TB risk factors through targeted anti-smoking and substance use campaigns.</t>
  </si>
  <si>
    <t>Expanded health insurance coverage</t>
  </si>
  <si>
    <t>Increased access to TB and HIV/AIDS treatment, reduced progression of untreated conditions, lower mortality rates</t>
  </si>
  <si>
    <t>Include migrants in urban health insurance schemes to reduce out-of-pocket costs.</t>
  </si>
  <si>
    <t>Enhanced diagnostic services</t>
  </si>
  <si>
    <t>Early detection of TB, multidrug-resistant TB (MDR-TB), and HIV/AIDS, improving treatment outcomes</t>
  </si>
  <si>
    <t>Provide better access to early and accurate TB diagnostics for internal migrants.</t>
  </si>
  <si>
    <t>Hospitalization subsidies</t>
  </si>
  <si>
    <t>Reduced barriers to accessing inpatient care, improved outcomes for TB and other chronic conditions</t>
  </si>
  <si>
    <t>Offer financial assistance to reduce barriers to hospitalization for TB patients.</t>
  </si>
  <si>
    <t>Targeted support programs</t>
  </si>
  <si>
    <t>Better adherence to treatment for TB and HIV/AIDS, reduced disease stigma, and improved mental health</t>
  </si>
  <si>
    <t>Introduce living allowances and transportation subsidies to ensure treatment adherence.</t>
  </si>
  <si>
    <t>Address overcrowding</t>
  </si>
  <si>
    <t>Lower TB transmission rates, reduced respiratory infections, and better overall health outcomes</t>
  </si>
  <si>
    <t>Develop housing programs to improve living conditions for vulnerable populations.</t>
  </si>
  <si>
    <t>Reduction in heat-related illnesses, improved mental health, decreased obesity and related diseases</t>
  </si>
  <si>
    <t>Parks and urban greenery reduce air pollution and improve mental well-being.</t>
  </si>
  <si>
    <t>Eco-friendly urban design</t>
  </si>
  <si>
    <t>Mitigation of heat islands, improved air quality reducing respiratory and cardiovascular diseases</t>
  </si>
  <si>
    <t>Use of sustainable materials and designs to mitigate urban heat and pollution.</t>
  </si>
  <si>
    <t>Education campaigns</t>
  </si>
  <si>
    <t>Increased awareness and prevention of diseases like TB and HIV/AIDS, improved health-seeking behaviors</t>
  </si>
  <si>
    <t>Awareness programs about health risks and sustainable living practices.</t>
  </si>
  <si>
    <t>Improved sanitation systems</t>
  </si>
  <si>
    <t>Reduction in waterborne diseases (e.g., cholera, dysentery), better hygiene and overall health</t>
  </si>
  <si>
    <t>Better water and waste management reduce disease risks.</t>
  </si>
  <si>
    <t>Accessible healthcare services</t>
  </si>
  <si>
    <t>Enhanced management of chronic diseases, reduced delays in treatment, improved maternal and child health</t>
  </si>
  <si>
    <t>Equitable distribution of healthcare resources to address urban health disparities.</t>
  </si>
  <si>
    <t>Emission reduction targets</t>
  </si>
  <si>
    <t>Reduction in air pollution-related illnesses, including respiratory diseases and cardiovascular conditions</t>
  </si>
  <si>
    <t>Strict regulations on industrial and vehicular emissions to lower air pollution.</t>
  </si>
  <si>
    <t>Optimized tree placement</t>
  </si>
  <si>
    <t>Reduced exposure to air pollutants, improved respiratory health, and lower cardiovascular disease risks</t>
  </si>
  <si>
    <t>Cylindrical tree canopies with moderate LAD (1.5 m²/m³) improve PM2.5 dispersion efficiency.</t>
  </si>
  <si>
    <t>Reduced building aspect ratios (H/W)</t>
  </si>
  <si>
    <t>Improved air circulation, reduced heat island effects, and decreased respiratory illnesses</t>
  </si>
  <si>
    <t>Lower H/W ratios enhance airflow and pollutant dispersion.</t>
  </si>
  <si>
    <t>Tree species selection</t>
  </si>
  <si>
    <t>Better air quality management, reduced allergenic pollen effects, and lower rates of respiratory diseases</t>
  </si>
  <si>
    <r>
      <t xml:space="preserve">Planting trees like </t>
    </r>
    <r>
      <rPr>
        <i/>
        <sz val="11"/>
        <color theme="1"/>
        <rFont val="Calibri"/>
        <family val="2"/>
        <charset val="178"/>
        <scheme val="minor"/>
      </rPr>
      <t>Populus tomentosa</t>
    </r>
    <r>
      <rPr>
        <sz val="11"/>
        <color theme="1"/>
        <rFont val="Calibri"/>
        <family val="2"/>
        <scheme val="minor"/>
      </rPr>
      <t xml:space="preserve"> with high deposition velocities (75%-85% reduction efficiency) for PM2.5.</t>
    </r>
  </si>
  <si>
    <t>Increased green spaces</t>
  </si>
  <si>
    <t>Enhanced mental health, reduced obesity-related diseases, and decreased heat-related illnesses</t>
  </si>
  <si>
    <t>Expanding urban greenery to facilitate particulate absorption and reduce pollutant levels.</t>
  </si>
  <si>
    <t>Regulation of emissions</t>
  </si>
  <si>
    <t>Lower prevalence of respiratory and cardiovascular diseases due to decreased air pollution</t>
  </si>
  <si>
    <t>Implementing stricter vehicle emission standards and promoting clean energy for urban mobility.</t>
  </si>
  <si>
    <t>Public awareness campaigns</t>
  </si>
  <si>
    <t>Increased prevention and early management of diseases like asthma, COPD, and cardiovascular conditions</t>
  </si>
  <si>
    <t>Educating citizens on the role of urban vegetation and sustainable practices to combat air pollution.</t>
  </si>
  <si>
    <t>Stricter emission controls</t>
  </si>
  <si>
    <t>Reduction in respiratory diseases (e.g., asthma, COPD), cardiovascular diseases, and lung cancer</t>
  </si>
  <si>
    <t>Enforcing stricter regulations on vehicular and industrial emissions to reduce air pollutants.</t>
  </si>
  <si>
    <t>Development of eco-districts</t>
  </si>
  <si>
    <t>Improved mental health, reduction in heat-related illnesses, decreased prevalence of respiratory diseases</t>
  </si>
  <si>
    <t>Designing neighborhoods with sustainable energy and mobility solutions to reduce pollution.</t>
  </si>
  <si>
    <t>Enhanced mental health, reduced obesity-related diseases, decreased stress, and fewer heat-related illnesses</t>
  </si>
  <si>
    <t>Integrating parks and green corridors to enhance air quality and improve public well-being.</t>
  </si>
  <si>
    <t>Promotion of public transport</t>
  </si>
  <si>
    <t>Lower rates of air pollution-related illnesses, reduced traffic accidents, and improved cardiovascular health</t>
  </si>
  <si>
    <t>Increasing the frequency and accessibility of public transportation to reduce individual car use.</t>
  </si>
  <si>
    <t>Early-warning systems</t>
  </si>
  <si>
    <t>Timely prevention of heat-related illnesses, reduced mortality from extreme weather events, better management of epidemics</t>
  </si>
  <si>
    <t>Implementing systems to monitor pollution levels and inform public health actions promptly.</t>
  </si>
  <si>
    <t>Better management of co-infection, reduced morbidity and mortality from TB and HIV/AIDS</t>
  </si>
  <si>
    <t>Co-management of TB and HIV improves outcomes and reduces psychological burden.</t>
  </si>
  <si>
    <t>Enhanced treatment adherence programs</t>
  </si>
  <si>
    <t>Improved medication adherence, reduced drug resistance, better outcomes for TB and HIV/AIDS</t>
  </si>
  <si>
    <t>Strategies like Directly Observed Therapy (DOT) improve medication compliance.</t>
  </si>
  <si>
    <t>Provision of material incentives</t>
  </si>
  <si>
    <t>Increased treatment compliance, reduced disease transmission rates, improved recovery rates</t>
  </si>
  <si>
    <t>Vouchers and subsidies for transport or food encourage adherence to treatment.</t>
  </si>
  <si>
    <t>Reduced stigma around TB and HIV/AIDS, increased health-seeking behavior, early disease detection</t>
  </si>
  <si>
    <t>Educating communities to reduce stigma and promote early treatment-seeking behavior.</t>
  </si>
  <si>
    <t>Improved diagnostic tools</t>
  </si>
  <si>
    <t>Early detection of TB and MDR-TB, better screening for HIV/AIDS, reduced treatment delays</t>
  </si>
  <si>
    <t>Faster and more accurate diagnostics help in timely treatment initiation and better disease management.</t>
  </si>
  <si>
    <t>Enhanced diagnostic criteria</t>
  </si>
  <si>
    <t>Early and accurate diagnosis of pulmonary NTM infections, COPD, and other respiratory diseases</t>
  </si>
  <si>
    <t>Adoption of standardized criteria (e.g., ATS 2007) improves accurate identification of NTM cases.</t>
  </si>
  <si>
    <t>Integrated comorbidity management</t>
  </si>
  <si>
    <t>Better treatment outcomes for COPD, diabetes, and respiratory diseases</t>
  </si>
  <si>
    <t>Addressing conditions like bronchiectasis and diabetes reduces complications.</t>
  </si>
  <si>
    <t>Environmental control measures</t>
  </si>
  <si>
    <t>Reduced risk of waterborne and soil-transmitted infections, including pulmonary NTM infections</t>
  </si>
  <si>
    <t>Reduce exposure to contaminated water and soil through targeted public health policies.</t>
  </si>
  <si>
    <t>Increased health-seeking behavior, reduced stigma, early detection of respiratory diseases</t>
  </si>
  <si>
    <t>Educate vulnerable populations about risks and prevention measures.</t>
  </si>
  <si>
    <t>Development of new therapies</t>
  </si>
  <si>
    <t>Improved treatment for drug-resistant pulmonary infections and better patient outcomes</t>
  </si>
  <si>
    <t>Research into novel antimicrobial treatments and personalized medicine to improve outcomes.</t>
  </si>
  <si>
    <t>Directly Observed Therapy (DOTS)</t>
  </si>
  <si>
    <t>Improved adherence to TB treatment, reduced drug resistance, better outcomes for TB patients</t>
  </si>
  <si>
    <t>Ensures treatment adherence through supervised administration of medications.</t>
  </si>
  <si>
    <t>Early detection of TB, MDR-TB, and HIV-related tuberculosis, reduced diagnostic delays</t>
  </si>
  <si>
    <t>Use of rapid diagnostic technologies (e.g., GeneXpert) for early and accurate TB detection.</t>
  </si>
  <si>
    <t>Subsidized treatment programs</t>
  </si>
  <si>
    <t>Increased access to TB and HIV treatments, reduced financial barriers, better patient outcomes</t>
  </si>
  <si>
    <t>Reducing financial burdens by providing free or affordable TB medications and care.</t>
  </si>
  <si>
    <t>Increased health-seeking behavior, reduced stigma around TB and HIV, improved early detection</t>
  </si>
  <si>
    <t>Educating communities to reduce stigma and promote early detection and treatment.</t>
  </si>
  <si>
    <t>TB-HIV collaborative management</t>
  </si>
  <si>
    <t>Better management of co-infection, reduced mortality and morbidity, improved treatment outcomes</t>
  </si>
  <si>
    <t>Providing co-located services for TB and HIV to address dual disease burden effectively.</t>
  </si>
  <si>
    <t>Early detection of TB and MDR-TB, improved diagnostic accuracy, reduced treatment delays</t>
  </si>
  <si>
    <t>Expansion of rapid diagnostic technologies like GeneXpert to improve TB case detection.</t>
  </si>
  <si>
    <t>Integration of TB-HIV services</t>
  </si>
  <si>
    <t>Better management of co-infection, reduced mortality and morbidity for both TB and HIV</t>
  </si>
  <si>
    <t>Coordinated management of TB and HIV co-infections improves patient outcomes.</t>
  </si>
  <si>
    <t>DOTS (Directly Observed Treatment)</t>
  </si>
  <si>
    <t>Improved treatment adherence, reduced drug resistance, better TB control</t>
  </si>
  <si>
    <t>Ensures treatment adherence and reduces drug resistance development.</t>
  </si>
  <si>
    <t>Subsidized healthcare services</t>
  </si>
  <si>
    <t>Increased accessibility to TB treatment, reduced financial barriers, improved patient outcomes</t>
  </si>
  <si>
    <t>Reduces financial barriers for patients by providing free or affordable TB care.</t>
  </si>
  <si>
    <t>Educational campaigns</t>
  </si>
  <si>
    <t>Increased awareness about TB and HIV, reduced stigma, improved early diagnosis and treatment</t>
  </si>
  <si>
    <t>Increases public knowledge on TB prevention and encourages early healthcare-seeking behavior.</t>
  </si>
  <si>
    <t>Sanitation infrastructure</t>
  </si>
  <si>
    <t>Reduction in infectious diseases such as cholera and diarrhea</t>
  </si>
  <si>
    <t>Development of sewer systems, clean water supplies, and waste disposal facilities.</t>
  </si>
  <si>
    <t>Improved housing standards</t>
  </si>
  <si>
    <t>Lower respiratory infections, decreased exposure to allergens</t>
  </si>
  <si>
    <t>Addressing overcrowding and ventilation issues to reduce disease transmission.</t>
  </si>
  <si>
    <t>Quarantine and isolation measures</t>
  </si>
  <si>
    <t>Containment of diseases like the plague, COVID-19, and SARS</t>
  </si>
  <si>
    <t>Effective during plague outbreaks to prevent disease spread.</t>
  </si>
  <si>
    <t>Vaccination programs</t>
  </si>
  <si>
    <t>Prevention of diseases like measles, polio, and HPV</t>
  </si>
  <si>
    <t>Initiation of smallpox vaccination significantly reduced its prevalence.</t>
  </si>
  <si>
    <t>Reduction in smoking-related diseases, HIV prevention</t>
  </si>
  <si>
    <t>Promoting hygiene and preventive measures helped in reducing infection rates.</t>
  </si>
  <si>
    <t>Hospitals and medical training</t>
  </si>
  <si>
    <t>Enhanced outcomes for diseases requiring specialized care</t>
  </si>
  <si>
    <t>Establishment of hospitals and training programs improved disease management and care delivery.</t>
  </si>
  <si>
    <t xml:space="preserve">"urban" &amp; "healt" </t>
  </si>
  <si>
    <t>Other sources</t>
  </si>
  <si>
    <t>urbain AND ( healt OR tuberculosis )</t>
  </si>
  <si>
    <t xml:space="preserve">Springer Link </t>
  </si>
  <si>
    <t xml:space="preserve">web of science </t>
  </si>
  <si>
    <t>"cost saving" &amp; "tuberculosis, pulmonary /economics"</t>
  </si>
  <si>
    <t>pubmed</t>
  </si>
  <si>
    <t>5"4</t>
  </si>
  <si>
    <t>Tuberculosis, Pulmonary/epidemiology[MAJR]</t>
  </si>
  <si>
    <t>5"3</t>
  </si>
  <si>
    <t>urban AND tuberculosis AND cost benefit</t>
  </si>
  <si>
    <t>5"2</t>
  </si>
  <si>
    <t>5"1</t>
  </si>
  <si>
    <t>scopus</t>
  </si>
  <si>
    <t>science direct</t>
  </si>
  <si>
    <t>Total INCLUS</t>
  </si>
  <si>
    <t>Articles assessed for eligibility</t>
  </si>
  <si>
    <t>EXCLU TEXT ABSTRACT</t>
  </si>
  <si>
    <t>EXCLU TITRE, LETTRE, not finded</t>
  </si>
  <si>
    <t xml:space="preserve">duplicate </t>
  </si>
  <si>
    <t xml:space="preserve">Nombre </t>
  </si>
  <si>
    <t xml:space="preserve">Operators </t>
  </si>
  <si>
    <t xml:space="preserve">Data base </t>
  </si>
  <si>
    <t>N°COLLECTIONS</t>
  </si>
  <si>
    <t>Category</t>
  </si>
  <si>
    <t>Pollution et environnement</t>
  </si>
  <si>
    <t>Conditions de vie et alimentation</t>
  </si>
  <si>
    <t>Lifestyles</t>
  </si>
  <si>
    <t>Urbanisation et espaces verts</t>
  </si>
  <si>
    <t>Urban characteristics</t>
  </si>
  <si>
    <t>Changements climatiques</t>
  </si>
  <si>
    <t>Meteorological Factors</t>
  </si>
  <si>
    <t>Accès et disparités socio-économiques</t>
  </si>
  <si>
    <t>Santé et maladies chroniques</t>
  </si>
  <si>
    <t>HIV status and comorbidities</t>
  </si>
  <si>
    <t>Maladies infectieuses</t>
  </si>
  <si>
    <t>Drug-Resistant TB</t>
  </si>
  <si>
    <t xml:space="preserve">Diagnostic criteria </t>
  </si>
  <si>
    <t>Limited Healthcare Access</t>
  </si>
  <si>
    <t>Poor Treatment Adherence</t>
  </si>
  <si>
    <t>TB characteristics</t>
  </si>
  <si>
    <t>Smoking and Substance Use</t>
  </si>
  <si>
    <t xml:space="preserve"> Particulate Matter (PM2.5, PM10)</t>
  </si>
  <si>
    <t>Community behavior &amp; Ethics</t>
  </si>
  <si>
    <t>Educational Barriers</t>
  </si>
  <si>
    <t>Housing Inequalities</t>
  </si>
  <si>
    <t xml:space="preserve">High-risk professions </t>
  </si>
  <si>
    <t>Diagnostic criteria</t>
  </si>
  <si>
    <t>Population characteristics</t>
  </si>
  <si>
    <t>Facteur consolidé</t>
  </si>
  <si>
    <t>Termes identiques ou associés</t>
  </si>
  <si>
    <t>Airborne Pollutants , Proximity to pollution sources, Environmental control measures</t>
  </si>
  <si>
    <t>Particulate Matter (PM2.5, PM10)</t>
  </si>
  <si>
    <t>Particulate Matter (PM2.5, PM10), Aerosol transmission of pathogens</t>
  </si>
  <si>
    <t>Proximity to major transport networks, Traffic-Related Emissions,Proximity to High Roads,Low road network connectivity,Proximity to Major Roads</t>
  </si>
  <si>
    <t>Contaminated water sources, Airborne and waterborne diseases, Water Scarcity and Quality Issues</t>
  </si>
  <si>
    <t>Heat islands, Temperature and Humidity Imbalances, Extreme hot temperatures,High temperature, high relative humidity</t>
  </si>
  <si>
    <t>Industrial Emissions-Emerging Pollutants</t>
  </si>
  <si>
    <t>Emission reduction targets, Industrial Emissions, Emerging Pollutants, Inadequate waste management</t>
  </si>
  <si>
    <t>Limited access to green spaces, Insufficient green spaces, Low vegetation and forest cover, Tree canopy effect</t>
  </si>
  <si>
    <t>Crowded environments, High population density, Overcrowded Urban Environments, Shared facilities, Overcrowded housing,Overcrowding in slums,Overcrowding</t>
  </si>
  <si>
    <t>Urban canyon characteristics, Urban Gray Spaces, Urban inequalities, Fragmented urban governance, Urban and industrial areas, Fragmented urban spaces, Eco-friendly urban design, Dense urban development, Inefficient urban planning, Dense urbanization, High building height,Large built-up areas</t>
  </si>
  <si>
    <t>Housing inequalities, Inequality in housing, Low living space per capita</t>
  </si>
  <si>
    <t>Smoking, Smoking and unhealthy diets, Tobacco Smoking, Commercial tobacco use,Commercial tobacco use,Excessive alcohol use</t>
  </si>
  <si>
    <t xml:space="preserve">COPD, HIV Co-infection, Co-existing health conditions,HIV Co-Infection, HIV Infection, Positive HIV status, Unknown HIV status, </t>
  </si>
  <si>
    <t>High-risk professions (service and retail), Informal employment dependence</t>
  </si>
  <si>
    <t>Income inequality, Poverty and Income Inequality, Economic disparities, Low income and unemployment, Marginalization and exclusion,High out-of-pocket costs,Economic disparities,High out-of-pocket costs</t>
  </si>
  <si>
    <t>Limited access to healthcare, Inadequate healthcare infrastructure, Lack of health insurance, Hospitalization barriers, Low testing rates,Limited Access to Healthcare ,Limited access to medical care,Inefficient diagnostic services,High treatment costs, Inadequate health systems,Limited access to specialized,Limited access to healthcare,Improved sanitation systems,Delayed health interventions</t>
  </si>
  <si>
    <t>Limited Education, Low educational attainment, Linguistic and educational barriers, High illiteracy rates, Linguistic and educational barriers, Inability to follow physical distancing, Lack of mask usage, Education campaigns, Community awareness programs, Awareness campaigns, Risk Reduction, Prevention</t>
  </si>
  <si>
    <t xml:space="preserve">Remote and isolated communities, Colonial legacies and marginalization, Fear and attacks by hyenas, Stigma associated with tuberculosis, Resistance to social distancing measures, Social isolation, Community-based education programs, Housing upgrades, Stigma, Stigmatization and isolation, </t>
  </si>
  <si>
    <t xml:space="preserve">Age ≥ 45 years, Weight &lt; 40 kg, Older age (&gt;45 years), Older age (&gt;45 years), </t>
  </si>
  <si>
    <t>Multidrug-Resistant TB (MDR), Drug-resistant TB strains,Adverse drug reactions</t>
  </si>
  <si>
    <t>Cavitary TB Disease, TB-HIV collaborative management, High prevalence of anthrax and bTB</t>
  </si>
  <si>
    <t>Late Diagnosis, Delayed healthcare-seeking behavior,  Directly Observed Therapy (DOTS), Enhanced diagnostic tools, Development of new therapies,Enhanced diagnostic criteria, Delayed Diagnosis,Lack of diagnostic resources, Diagnosis and Monitoring,Prolonged illness before diagnosis,Enhanced diagnostic tools,Enhanced diagnostic criteria, Asymptomatic carriers, Pulmonary Rehabilitation</t>
  </si>
  <si>
    <t>Non-adherence to treatment, Low adherence to treatment,Subsidized treatment programs, Directly Observed Therapy (DOTS), Integrated comorbidity management, Intensive treatment phase, Therapeutic Interventions</t>
  </si>
  <si>
    <t>Poor hygiene practices, Poor ventilation, Ineffective ventilation, Overcrowding and poor sanitation, Inefficient Ventilation Systems, Transportation costs and long distances,Poor access to water and sanitation,Inefficient air filtration systems,Limited Window Use, Energy-Saving Measures Compromising Ventilation, Presence of pathogenic spores and toxins, Housing upgrades</t>
  </si>
  <si>
    <t xml:space="preserve"> Lifestyles</t>
  </si>
  <si>
    <t>Sedentary lifestyles, Lack of Physical Activity</t>
  </si>
  <si>
    <t>Poor Nutrition and Food Insecurity, Unbalanced Diets,Food insecurity,Unbalanced Diets</t>
  </si>
  <si>
    <t>Prolonged heat or cold waves, Extreme cold temperatures, Precipitation conditions, Climate change impacts</t>
  </si>
  <si>
    <t>High-risk professions</t>
  </si>
  <si>
    <t>Risk factors</t>
  </si>
  <si>
    <t>Disease</t>
  </si>
  <si>
    <t xml:space="preserve">Frequency </t>
  </si>
  <si>
    <t xml:space="preserve">Pourcentage </t>
  </si>
  <si>
    <t>Delayed treatments</t>
  </si>
  <si>
    <t>mortality from COVID-19</t>
  </si>
  <si>
    <t>Complications during childbirth</t>
  </si>
  <si>
    <t>Mortality</t>
  </si>
  <si>
    <t>Chronic conditions</t>
  </si>
  <si>
    <t>Higher mortality from preventable diseases</t>
  </si>
  <si>
    <t>Active tuberculosis</t>
  </si>
  <si>
    <t>Total</t>
  </si>
  <si>
    <t>mortality from TB</t>
  </si>
  <si>
    <t>Respiratory diseases</t>
  </si>
  <si>
    <t>COVID-19</t>
  </si>
  <si>
    <t>Pneumonia</t>
  </si>
  <si>
    <t>Diarrhea</t>
  </si>
  <si>
    <t>COPD</t>
  </si>
  <si>
    <t>Asthma</t>
  </si>
  <si>
    <t>Reduced lung capacity</t>
  </si>
  <si>
    <t>Influenza</t>
  </si>
  <si>
    <t>Cardiovascular diseases</t>
  </si>
  <si>
    <t>Stress</t>
  </si>
  <si>
    <t>Mental health</t>
  </si>
  <si>
    <t>Infectious diseases</t>
  </si>
  <si>
    <t>Gastrointestinal diseases</t>
  </si>
  <si>
    <t>Worse health outcomes</t>
  </si>
  <si>
    <t>Pulmonary issues</t>
  </si>
  <si>
    <t>Pulmonary diseases</t>
  </si>
  <si>
    <t>Allergic</t>
  </si>
  <si>
    <t>Stroke</t>
  </si>
  <si>
    <t>Late TB diagnosis</t>
  </si>
  <si>
    <t>Obesity</t>
  </si>
  <si>
    <t>Pulmonary</t>
  </si>
  <si>
    <t>Tuberculosis mortality rates</t>
  </si>
  <si>
    <t>Mortality risks</t>
  </si>
  <si>
    <t>Mental health issues</t>
  </si>
  <si>
    <t>Secondary infections</t>
  </si>
  <si>
    <t>Worsening airflow obstruction</t>
  </si>
  <si>
    <t>Chronic respiratory impairment</t>
  </si>
  <si>
    <t>Restrictive lung disease</t>
  </si>
  <si>
    <t>Hypoxemia</t>
  </si>
  <si>
    <t>Chronic productive cough</t>
  </si>
  <si>
    <t>Recurrent lung infections</t>
  </si>
  <si>
    <t>Progressive lung damage</t>
  </si>
  <si>
    <t>Increased incidence post-TB</t>
  </si>
  <si>
    <t>Adenocarcinoma</t>
  </si>
  <si>
    <t>Squamous cell carcinoma</t>
  </si>
  <si>
    <t>Heat-related illnesses</t>
  </si>
  <si>
    <t>Lung infections</t>
  </si>
  <si>
    <t>Hypothermia</t>
  </si>
  <si>
    <t>Heat stroke</t>
  </si>
  <si>
    <t>Dehydration</t>
  </si>
  <si>
    <t>Discomfort</t>
  </si>
  <si>
    <t>Fungal diseases</t>
  </si>
  <si>
    <t>Influenza outbreaks</t>
  </si>
  <si>
    <t>Stress thermique</t>
  </si>
  <si>
    <t>Maladies vectorielles</t>
  </si>
  <si>
    <t>Troubles respiratoires</t>
  </si>
  <si>
    <t>Humidity-related issues</t>
  </si>
  <si>
    <t>Bronchitis</t>
  </si>
  <si>
    <t>Premature mortality</t>
  </si>
  <si>
    <t>Metabolic disorders</t>
  </si>
  <si>
    <t>Cholera</t>
  </si>
  <si>
    <t>Waterborne diseases</t>
  </si>
  <si>
    <t>Undernutrition</t>
  </si>
  <si>
    <t>Cancer</t>
  </si>
  <si>
    <t>Skin diseases</t>
  </si>
  <si>
    <t>Kidney diseases</t>
  </si>
  <si>
    <t>Dysentery</t>
  </si>
  <si>
    <t>Gastrointestinal infections</t>
  </si>
  <si>
    <t>Treatment challenges</t>
  </si>
  <si>
    <t>Microplastics-related diseases</t>
  </si>
  <si>
    <t>Endocrine disorders</t>
  </si>
  <si>
    <t>Neurological diseases</t>
  </si>
  <si>
    <t>Human injuries</t>
  </si>
  <si>
    <t>Livestock losses</t>
  </si>
  <si>
    <t>Mental health impacts</t>
  </si>
  <si>
    <t>Anemia</t>
  </si>
  <si>
    <t>Diabetes</t>
  </si>
  <si>
    <t>Drug resistance</t>
  </si>
  <si>
    <t>Suboptimal TB case detection</t>
  </si>
  <si>
    <t>Musculoskeletal disorders</t>
  </si>
  <si>
    <t>Hypertension</t>
  </si>
  <si>
    <t>Sleep disturbances</t>
  </si>
  <si>
    <t>Increased risks of infection</t>
  </si>
  <si>
    <r>
      <t xml:space="preserve">Table </t>
    </r>
    <r>
      <rPr>
        <sz val="12"/>
        <color theme="1"/>
        <rFont val="Cambria"/>
        <family val="1"/>
      </rPr>
      <t xml:space="preserve">S1 PRISMA manager </t>
    </r>
  </si>
  <si>
    <t xml:space="preserve">Article ID </t>
  </si>
  <si>
    <t>Risk Factor</t>
  </si>
  <si>
    <t>Frequency</t>
  </si>
  <si>
    <t>Applicability</t>
  </si>
  <si>
    <t>Contextuality</t>
  </si>
  <si>
    <t>Total Score</t>
  </si>
  <si>
    <t>Normalized Weight (Frequency)</t>
  </si>
  <si>
    <t>Normalized Weight (Impact)</t>
  </si>
  <si>
    <t>Normalized Weight (Applicability)</t>
  </si>
  <si>
    <t>Normalized Weight (Contextuality)</t>
  </si>
  <si>
    <t>Sum of Normalized Weights (4 Criteria)</t>
  </si>
  <si>
    <t>Average Normalized Weight</t>
  </si>
  <si>
    <t>Final Relative Weight</t>
  </si>
  <si>
    <t>factor</t>
  </si>
  <si>
    <t>mi</t>
  </si>
  <si>
    <t>Wbar_base</t>
  </si>
  <si>
    <t>Wbar_noF</t>
  </si>
  <si>
    <t>Wbar_noI</t>
  </si>
  <si>
    <t>Wbar_noA</t>
  </si>
  <si>
    <t>Wbar_noC</t>
  </si>
  <si>
    <t>sd_base</t>
  </si>
  <si>
    <t>sd_noF</t>
  </si>
  <si>
    <t>sd_noI</t>
  </si>
  <si>
    <t>sd_noA</t>
  </si>
  <si>
    <t>sd_noC</t>
  </si>
  <si>
    <t>cv_base</t>
  </si>
  <si>
    <t>r_base</t>
  </si>
  <si>
    <t>r_noF</t>
  </si>
  <si>
    <t>r_noI</t>
  </si>
  <si>
    <t>r_noA</t>
  </si>
  <si>
    <t>r_noC</t>
  </si>
  <si>
    <t>top10_base</t>
  </si>
  <si>
    <t>top10_noF</t>
  </si>
  <si>
    <t>top10_noI</t>
  </si>
  <si>
    <t>top10_noA</t>
  </si>
  <si>
    <t>top10_noC</t>
  </si>
  <si>
    <t>top20_base</t>
  </si>
  <si>
    <t>top20_noF</t>
  </si>
  <si>
    <t>top20_noI</t>
  </si>
  <si>
    <t>top20_noA</t>
  </si>
  <si>
    <t>top20_noC</t>
  </si>
  <si>
    <t>Groups</t>
  </si>
  <si>
    <t>Most Representative Diseases</t>
  </si>
  <si>
    <t>Interpretation</t>
  </si>
  <si>
    <t>Delayed treatments, Chronic diseases, Tuberculosis</t>
  </si>
  <si>
    <t>Limited access to care leads to treatment delays and promotes chronic and infectious diseases.</t>
  </si>
  <si>
    <t>Tuberculosis, Mortality, Respiratory diseases</t>
  </si>
  <si>
    <t>HIV increases vulnerability to opportunistic infections and related mortality.</t>
  </si>
  <si>
    <t>COVID-19, Tuberculosis, Respiratory diseases</t>
  </si>
  <si>
    <t>Unsanitary living conditions promote multiple respiratory and infectious diseases.</t>
  </si>
  <si>
    <t>Tuberculosis, COVID-19, Mental health</t>
  </si>
  <si>
    <t>Urban overcrowding increases the risk of disease transmission and mental health disorders.</t>
  </si>
  <si>
    <t>COVID-19, Chronic diseases, Mental health</t>
  </si>
  <si>
    <t>Social inequalities amplify exposure to infectious, chronic, and mental health conditions.</t>
  </si>
  <si>
    <t>TB Characteristics</t>
  </si>
  <si>
    <t>Tuberculosis, Chronic diseases, Mortality</t>
  </si>
  <si>
    <t>TB-related characteristics lead to chronic complications and increased mortality.</t>
  </si>
  <si>
    <t>Respiratory diseases, Cardiovascular diseases, Lung cancer</t>
  </si>
  <si>
    <t>Air pollution affects respiratory and cardiovascular systems and increases cancer risks.</t>
  </si>
  <si>
    <t>COVID-19, Tuberculosis, Late TB diagnosis</t>
  </si>
  <si>
    <t>Lack of health education results in delayed diagnoses and ineffective prevention.</t>
  </si>
  <si>
    <t>Stress, Respiratory diseases, Obesity</t>
  </si>
  <si>
    <t>Limited access to green areas impacts mental health and leads to respiratory and metabolic disorders.</t>
  </si>
  <si>
    <t>Tuberculosis mortality rates, Infectious diseases</t>
  </si>
  <si>
    <t>Demographic characteristics heavily influence TB mortality and infectious disease vulnerability.</t>
  </si>
  <si>
    <t>Tuberculosis, Respiratory diseases, Lung cancer</t>
  </si>
  <si>
    <t>Smoking is a major contributor to chronic lung diseases and tuberculosis.</t>
  </si>
  <si>
    <t>Chronic respiratory conditions, COPD, Lung damage</t>
  </si>
  <si>
    <t>Poor adherence exacerbates respiratory illnesses and leads to severe relapses.</t>
  </si>
  <si>
    <t>Cardiovascular diseases, Heat-related illnesses</t>
  </si>
  <si>
    <t>Urban heat islands intensify cardiovascular conditions and heat stress.</t>
  </si>
  <si>
    <t>Particulate Matter (PM2.5/10)</t>
  </si>
  <si>
    <t>Fine particles severely impact lung function and cardiovascular health.</t>
  </si>
  <si>
    <t>Cardiovascular diseases, Respiratory infections, Infectious diseases</t>
  </si>
  <si>
    <t>Extreme weather events increase respiratory, cardiovascular, and infectious diseases.</t>
  </si>
  <si>
    <t>Cardiovascular diseases, Asthma, Mortality</t>
  </si>
  <si>
    <t>Traffic pollution is strongly linked to cardiovascular morbidity and premature death.</t>
  </si>
  <si>
    <t>Urban Characteristics</t>
  </si>
  <si>
    <t>Respiratory diseases, Chronic diseases, Obesity</t>
  </si>
  <si>
    <t>Urban features directly influence respiratory health and metabolic disorders.</t>
  </si>
  <si>
    <t>Cholera, Diarrhea, Chronic diseases</t>
  </si>
  <si>
    <t>Water pollution is a major cause of digestive diseases and chronic vulnerability.</t>
  </si>
  <si>
    <t>Respiratory diseases, Stress</t>
  </si>
  <si>
    <t>Housing inequalities contribute to respiratory disorders and chronic stress.</t>
  </si>
  <si>
    <t>Chronic diseases, Tuberculosis, Mortality</t>
  </si>
  <si>
    <t>Drug-resistant TB is associated with severe comorbidities and high mortality risk.</t>
  </si>
  <si>
    <t>Cancer, Respiratory diseases, Cardiovascular diseases</t>
  </si>
  <si>
    <t>Industrial emissions increase risks of cancer, respiratory issues, and chronic diseases.</t>
  </si>
  <si>
    <t>Delayed treatments, Mental health, Chronic diseases</t>
  </si>
  <si>
    <t>Community behaviors influence treatment access, mental health, and care continuity.</t>
  </si>
  <si>
    <t>Tuberculosis, Anemia, Infectious diseases</t>
  </si>
  <si>
    <t>Malnutrition underlies immunological, infectious, and metabolic vulnerability.</t>
  </si>
  <si>
    <t>Tuberculosis, Chronic diseases, Drug resistance</t>
  </si>
  <si>
    <t>Weak diagnostic criteria cause detection errors and disease progression.</t>
  </si>
  <si>
    <t>Cardiovascular diseases, Obesity, Diabetes</t>
  </si>
  <si>
    <t>Sedentary lifestyles contribute to metabolic and cardiovascular diseases.</t>
  </si>
  <si>
    <t>Hypertension, Sleep disturbances, Stress</t>
  </si>
  <si>
    <t>Chronic noise is associated with sleep disorders, hypertension, and mental health issues.</t>
  </si>
  <si>
    <t>Cardiovascular diseases, Respiratory diseases, COVID-19</t>
  </si>
  <si>
    <t>Some professions carry elevated risks of infection and cardiovascular conditions.</t>
  </si>
  <si>
    <t>Respiratory diseases, Mortality, Cardiovascular diseases</t>
  </si>
  <si>
    <t>Extreme weather conditions worsen respiratory diseases and increase mortality.</t>
  </si>
  <si>
    <t>Tuberculosis, Chronic diseases, Infection risks</t>
  </si>
  <si>
    <t>Diabetes weakens the immune system and increases the risk of TB and infections.</t>
  </si>
  <si>
    <t>Table S8 Summary of Disease Associations by Risk Factor.</t>
  </si>
  <si>
    <t xml:space="preserve">Table S2 Extraction grid1riskfactors </t>
  </si>
  <si>
    <t>Table S3 Extraction grid1improvfactors</t>
  </si>
  <si>
    <r>
      <t xml:space="preserve"> </t>
    </r>
    <r>
      <rPr>
        <sz val="12"/>
        <color theme="1"/>
        <rFont val="Cambria"/>
        <family val="1"/>
      </rPr>
      <t>Table S4 Final id</t>
    </r>
    <r>
      <rPr>
        <sz val="12"/>
        <color theme="1"/>
        <rFont val="Cambria"/>
        <family val="1"/>
        <scheme val="major"/>
      </rPr>
      <t xml:space="preserve">entique riskfactors FIRFs </t>
    </r>
  </si>
  <si>
    <t xml:space="preserve">Table S5 Matrix of Risk Factors and Disease-Associated Frequency </t>
  </si>
  <si>
    <r>
      <rPr>
        <sz val="12"/>
        <color theme="1"/>
        <rFont val="Cambria"/>
        <family val="1"/>
      </rPr>
      <t xml:space="preserve">Table S6 </t>
    </r>
    <r>
      <rPr>
        <sz val="12"/>
        <color theme="1"/>
        <rFont val="Times New Roman"/>
        <family val="1"/>
      </rPr>
      <t>PonderationDataBase1</t>
    </r>
    <r>
      <rPr>
        <sz val="11"/>
        <color theme="1"/>
        <rFont val="Calibri"/>
        <family val="2"/>
        <scheme val="minor"/>
      </rPr>
      <t xml:space="preserve"> </t>
    </r>
  </si>
  <si>
    <t xml:space="preserve">Table S7 Sensisivity_LOCO Factorlevel </t>
  </si>
  <si>
    <t>Factor</t>
  </si>
  <si>
    <t>Observation</t>
  </si>
  <si>
    <t>Mean</t>
  </si>
  <si>
    <t>Std_dev</t>
  </si>
  <si>
    <t>Min</t>
  </si>
  <si>
    <t>Max</t>
  </si>
  <si>
    <t>N/A</t>
  </si>
  <si>
    <t>Table S9 :  Cross-study summary statistics of harmonized risk factors.</t>
  </si>
  <si>
    <t>GRADE Criterion</t>
  </si>
  <si>
    <t>Assessment</t>
  </si>
  <si>
    <t>Justification (adapted to your results)</t>
  </si>
  <si>
    <t>Certainty of Evidence</t>
  </si>
  <si>
    <t>Moderate</t>
  </si>
  <si>
    <t>Consistency of Results</t>
  </si>
  <si>
    <t>Directness</t>
  </si>
  <si>
    <t>High</t>
  </si>
  <si>
    <t>Precision of Estimates</t>
  </si>
  <si>
    <t>Risk of Bias</t>
  </si>
  <si>
    <t>Robustness of Statistical Inference</t>
  </si>
  <si>
    <t>Moderate to high</t>
  </si>
  <si>
    <t>Magnitude of Effect / Contribution</t>
  </si>
  <si>
    <t>High for Impact &amp; Contextuality; Moderate for Frequency; Low for Applicability</t>
  </si>
  <si>
    <t>Publication Bias</t>
  </si>
  <si>
    <t>Coverage is based on indexed literature and systematic search; however, evidence is likely denser for widely studied exposures (e.g., air pollution) and thinner for others (e.g., noise, climate, some context-specific variables), which can skew recurrence and weighting stability across domains.</t>
  </si>
  <si>
    <t>The evidence base includes 43 PRISMA-selected articles and a structured dataset (N = 211 observations) with harmonized risk-factor nomenclature (29 factors; 7 categories). Internal validity is strengthened by statistical validation (ANOVA/post hoc; cluster-robust OLS) and transparent scoring/weighting procedures. However, the underlying literature is largely observational and heterogeneous, which limits causal certainty.</t>
  </si>
  <si>
    <t>Global group differences in final weights were significant across risk factors (F = 45.91, p &lt; 0.001) and across categories (F = 3.37, p = 0.0085), indicating a stable overall prioritization structure. Yet, dispersion varies across factors (some factors have low recurrence), suggesting context sensitivity for less-represented risk factors.</t>
  </si>
  <si>
    <t>The analysis directly targets the research question by quantifying urban, environmental, and socioeconomic risk factors for respiratory diseases and operationalizing them into comparable criteria (Frequency, Impact, Applicability, Contextuality) and final relative weights.</t>
  </si>
  <si>
    <t>The main econometric validation model is statistically strong (F(4,42) = 26.21, p &lt; 0.001; R² = 0.287), and key associations are estimated with interpretable effect sizes (per +1 point on a 1–5 scale). Precision is reduced for factors with small mi (few recurring observations) and for domains showing larger variability across studies.</t>
  </si>
  <si>
    <t>Systematic selection and structured extraction reduce selection/processing bias. Still, reliance on heterogeneous observational studies introduces potential confounding, differences in measurement/definitions, and uneven reporting across exposures and settings.</t>
  </si>
  <si>
    <t>Diagnostics indicate deviations from residual normality (Shapiro–Wilk p &lt; 0.001) and variance heterogeneity (robvar p &lt; 0.01), but inference was protected by cluster-robust standard errors at the article level (43 clusters) and visual checks (Q–Q and residual-vs-fitted plots). Multicollinearity was not a concern (mean VIF = 1.97; all &lt; 2.4).</t>
  </si>
  <si>
    <t>In cluster-robust OLS, Impact (β = 1.16, p = 0.023) and Contextuality (β = 1.58, p = 0.003) were significant positive predictors of final weights, indicating these criteria drive prioritization. Frequency was marginal (β = 1.21, p = 0.059) and Applicability was not significant (β = −0.57, p = 0.269), suggesting limited independent contribution once other criteria are controlled.</t>
  </si>
  <si>
    <r>
      <t xml:space="preserve">Table S10: </t>
    </r>
    <r>
      <rPr>
        <sz val="12"/>
        <color theme="1"/>
        <rFont val="Times New Roman"/>
        <family val="1"/>
      </rPr>
      <t>Structured GRADE Evaluation of Systematic Review and Econometric Analysis on Urban, Environmental, and Socioeconomic Risk Factors for Respiratory Diseases.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</si>
</sst>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
    <numFmt numFmtId="165" formatCode="0.00000"/>
  </numFmts>
  <fonts count="24">
    <font>
      <sz val="11"/>
      <color theme="1"/>
      <name val="Calibri"/>
      <family val="2"/>
      <scheme val="minor"/>
    </font>
    <font>
      <sz val="11"/>
      <color theme="1"/>
      <name val="Calibri"/>
      <family val="2"/>
      <scheme val="minor"/>
    </font>
    <font>
      <b/>
      <sz val="11"/>
      <color theme="1"/>
      <name val="Calibri"/>
      <family val="2"/>
      <charset val="178"/>
      <scheme val="minor"/>
    </font>
    <font>
      <b/>
      <sz val="11"/>
      <color theme="1"/>
      <name val="Calibri"/>
      <family val="2"/>
      <scheme val="minor"/>
    </font>
    <font>
      <i/>
      <sz val="11"/>
      <color theme="1"/>
      <name val="Calibri"/>
      <family val="2"/>
      <scheme val="minor"/>
    </font>
    <font>
      <sz val="12"/>
      <color theme="1"/>
      <name val="Cambria"/>
      <family val="1"/>
    </font>
    <font>
      <i/>
      <sz val="11"/>
      <color theme="1"/>
      <name val="Calibri"/>
      <family val="2"/>
      <charset val="178"/>
      <scheme val="minor"/>
    </font>
    <font>
      <sz val="11"/>
      <color rgb="FFFF0000"/>
      <name val="Calibri"/>
      <family val="2"/>
      <charset val="178"/>
      <scheme val="minor"/>
    </font>
    <font>
      <sz val="11"/>
      <color theme="1"/>
      <name val="Calibri"/>
      <family val="2"/>
      <charset val="178"/>
    </font>
    <font>
      <sz val="12"/>
      <color theme="1"/>
      <name val="Times New Roman"/>
      <family val="1"/>
    </font>
    <font>
      <b/>
      <sz val="11"/>
      <color rgb="FF000000"/>
      <name val="Calibri"/>
      <family val="2"/>
    </font>
    <font>
      <b/>
      <sz val="11"/>
      <color rgb="FFFF0000"/>
      <name val="Calibri"/>
      <family val="2"/>
    </font>
    <font>
      <sz val="11"/>
      <color rgb="FF5B9BD5"/>
      <name val="Calibri"/>
      <family val="2"/>
    </font>
    <font>
      <sz val="12"/>
      <color theme="1"/>
      <name val="Cambria"/>
      <family val="1"/>
      <scheme val="major"/>
    </font>
    <font>
      <sz val="11"/>
      <color rgb="FF1F1F1F"/>
      <name val="Inherit"/>
    </font>
    <font>
      <sz val="11"/>
      <color theme="1"/>
      <name val="Times New Roman"/>
      <family val="1"/>
    </font>
    <font>
      <b/>
      <sz val="11"/>
      <color theme="1"/>
      <name val="Times New Roman"/>
      <family val="1"/>
    </font>
    <font>
      <b/>
      <sz val="11"/>
      <color rgb="FFFF0000"/>
      <name val="Times New Roman"/>
      <family val="1"/>
    </font>
    <font>
      <sz val="11"/>
      <color rgb="FFFF0000"/>
      <name val="Times New Roman"/>
      <family val="1"/>
    </font>
    <font>
      <b/>
      <sz val="12"/>
      <name val="Times New Roman"/>
      <family val="1"/>
    </font>
    <font>
      <b/>
      <sz val="12"/>
      <color rgb="FF000000"/>
      <name val="Times New Roman"/>
      <family val="1"/>
    </font>
    <font>
      <sz val="12"/>
      <color rgb="FF000000"/>
      <name val="Times New Roman"/>
      <family val="1"/>
    </font>
    <font>
      <b/>
      <sz val="11"/>
      <name val="Times New Roman"/>
      <family val="1"/>
    </font>
    <font>
      <b/>
      <sz val="12"/>
      <color theme="1"/>
      <name val="Times New Roman"/>
      <family val="1"/>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88">
    <xf numFmtId="0" fontId="0" fillId="0" borderId="0" xfId="0"/>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xf>
    <xf numFmtId="0" fontId="2" fillId="0" borderId="1"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vertical="center"/>
    </xf>
    <xf numFmtId="0" fontId="0" fillId="0" borderId="1" xfId="0" applyFill="1" applyBorder="1" applyAlignment="1">
      <alignment wrapText="1"/>
    </xf>
    <xf numFmtId="0" fontId="0" fillId="0" borderId="1" xfId="0" applyBorder="1" applyAlignment="1">
      <alignment vertical="top" wrapText="1"/>
    </xf>
    <xf numFmtId="0" fontId="0" fillId="0" borderId="1" xfId="0" applyBorder="1" applyAlignment="1">
      <alignment horizontal="lef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ill="1" applyBorder="1" applyAlignment="1">
      <alignment vertical="center" wrapText="1"/>
    </xf>
    <xf numFmtId="0" fontId="0" fillId="0" borderId="1" xfId="0" applyFont="1" applyBorder="1" applyAlignment="1">
      <alignment vertical="center" wrapText="1"/>
    </xf>
    <xf numFmtId="0" fontId="0" fillId="0" borderId="1" xfId="0" applyBorder="1" applyAlignment="1"/>
    <xf numFmtId="0" fontId="0" fillId="0" borderId="1" xfId="0" applyBorder="1" applyAlignment="1">
      <alignment horizontal="center" vertical="center" wrapText="1"/>
    </xf>
    <xf numFmtId="0" fontId="0" fillId="0" borderId="1" xfId="0" applyBorder="1" applyAlignment="1">
      <alignment horizontal="left"/>
    </xf>
    <xf numFmtId="0" fontId="7" fillId="2" borderId="1" xfId="0" applyFont="1" applyFill="1" applyBorder="1"/>
    <xf numFmtId="0" fontId="7" fillId="2" borderId="1" xfId="0" applyFont="1" applyFill="1" applyBorder="1" applyAlignment="1"/>
    <xf numFmtId="0" fontId="7" fillId="2" borderId="1" xfId="0" applyFont="1" applyFill="1" applyBorder="1" applyAlignment="1">
      <alignment horizontal="left"/>
    </xf>
    <xf numFmtId="0" fontId="0" fillId="0" borderId="1" xfId="0" applyBorder="1" applyAlignment="1">
      <alignment horizontal="left" vertical="center"/>
    </xf>
    <xf numFmtId="0" fontId="7" fillId="2" borderId="1" xfId="0" applyFont="1" applyFill="1" applyBorder="1" applyAlignment="1">
      <alignment horizontal="left" vertical="center"/>
    </xf>
    <xf numFmtId="0" fontId="0" fillId="0" borderId="1" xfId="0" applyFill="1" applyBorder="1"/>
    <xf numFmtId="0" fontId="0" fillId="0" borderId="1" xfId="0" applyFill="1" applyBorder="1" applyAlignment="1"/>
    <xf numFmtId="0" fontId="0" fillId="0" borderId="1" xfId="0" applyFill="1" applyBorder="1" applyAlignment="1">
      <alignment horizontal="left" vertical="center"/>
    </xf>
    <xf numFmtId="0" fontId="0" fillId="0" borderId="1" xfId="0" applyFill="1" applyBorder="1" applyAlignment="1">
      <alignment horizontal="center" vertical="center" wrapText="1"/>
    </xf>
    <xf numFmtId="0" fontId="9" fillId="0" borderId="0" xfId="0" applyFont="1"/>
    <xf numFmtId="0" fontId="10" fillId="0" borderId="0" xfId="0" applyFont="1" applyFill="1" applyBorder="1" applyAlignment="1">
      <alignment horizontal="center" vertical="center" wrapText="1"/>
    </xf>
    <xf numFmtId="0" fontId="8" fillId="0" borderId="0" xfId="0" applyFont="1" applyFill="1" applyBorder="1"/>
    <xf numFmtId="0" fontId="10" fillId="0" borderId="0" xfId="0" applyFont="1" applyFill="1" applyBorder="1" applyAlignment="1">
      <alignment vertical="center" wrapText="1"/>
    </xf>
    <xf numFmtId="0" fontId="11" fillId="0" borderId="0" xfId="0" applyFont="1" applyFill="1" applyBorder="1" applyAlignment="1">
      <alignment vertical="center" wrapText="1"/>
    </xf>
    <xf numFmtId="0" fontId="8" fillId="0" borderId="0" xfId="0" applyFont="1" applyFill="1" applyBorder="1" applyAlignment="1">
      <alignment vertical="center" wrapText="1"/>
    </xf>
    <xf numFmtId="2" fontId="8" fillId="0" borderId="0" xfId="0" applyNumberFormat="1" applyFont="1" applyFill="1" applyBorder="1" applyAlignment="1">
      <alignment vertical="center" wrapText="1"/>
    </xf>
    <xf numFmtId="2" fontId="12" fillId="0" borderId="0" xfId="0" applyNumberFormat="1" applyFont="1" applyFill="1" applyBorder="1"/>
    <xf numFmtId="2" fontId="8" fillId="0" borderId="0" xfId="1" applyNumberFormat="1" applyFont="1" applyFill="1" applyBorder="1" applyAlignment="1">
      <alignment vertical="center" wrapText="1"/>
    </xf>
    <xf numFmtId="9" fontId="10" fillId="0" borderId="0" xfId="1" applyNumberFormat="1" applyFont="1" applyFill="1" applyBorder="1" applyAlignment="1">
      <alignment vertical="center" wrapText="1"/>
    </xf>
    <xf numFmtId="9" fontId="10" fillId="0" borderId="0" xfId="1" applyFont="1" applyFill="1" applyBorder="1" applyAlignment="1">
      <alignment vertical="center" wrapText="1"/>
    </xf>
    <xf numFmtId="0" fontId="11" fillId="0" borderId="0" xfId="0" applyFont="1" applyFill="1" applyBorder="1" applyAlignment="1">
      <alignment vertical="center"/>
    </xf>
    <xf numFmtId="0" fontId="14" fillId="0" borderId="1" xfId="0" applyFont="1" applyBorder="1" applyAlignment="1">
      <alignment horizontal="left" vertical="center"/>
    </xf>
    <xf numFmtId="0" fontId="15" fillId="0" borderId="1" xfId="0" applyFont="1" applyBorder="1"/>
    <xf numFmtId="0" fontId="15" fillId="0" borderId="1" xfId="0" applyFont="1" applyBorder="1" applyAlignment="1">
      <alignment vertical="center" wrapText="1"/>
    </xf>
    <xf numFmtId="0" fontId="16" fillId="0" borderId="1" xfId="0" applyFont="1" applyBorder="1" applyAlignment="1">
      <alignment horizontal="center"/>
    </xf>
    <xf numFmtId="0" fontId="16" fillId="0" borderId="1" xfId="0" applyFont="1" applyBorder="1" applyAlignment="1">
      <alignment horizontal="center" vertical="center" wrapText="1"/>
    </xf>
    <xf numFmtId="0" fontId="16" fillId="0" borderId="1" xfId="0" applyFont="1" applyBorder="1"/>
    <xf numFmtId="10" fontId="15" fillId="0" borderId="1" xfId="0" applyNumberFormat="1" applyFont="1" applyBorder="1"/>
    <xf numFmtId="0" fontId="17" fillId="0" borderId="1" xfId="0" applyFont="1" applyFill="1" applyBorder="1" applyAlignment="1">
      <alignment vertical="center" wrapText="1"/>
    </xf>
    <xf numFmtId="0" fontId="18" fillId="0" borderId="1" xfId="0" applyFont="1" applyFill="1" applyBorder="1"/>
    <xf numFmtId="10" fontId="18" fillId="0" borderId="1" xfId="0" applyNumberFormat="1" applyFont="1" applyFill="1" applyBorder="1"/>
    <xf numFmtId="10" fontId="15" fillId="0" borderId="1" xfId="0" applyNumberFormat="1" applyFont="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vertical="center" wrapText="1"/>
    </xf>
    <xf numFmtId="10" fontId="18" fillId="0" borderId="1" xfId="0" applyNumberFormat="1" applyFont="1" applyBorder="1" applyAlignment="1">
      <alignment vertical="center" wrapText="1"/>
    </xf>
    <xf numFmtId="9" fontId="17" fillId="0" borderId="1" xfId="0" applyNumberFormat="1" applyFont="1" applyBorder="1" applyAlignment="1">
      <alignment vertical="center" wrapText="1"/>
    </xf>
    <xf numFmtId="0" fontId="18" fillId="0" borderId="1" xfId="0" applyFont="1" applyBorder="1"/>
    <xf numFmtId="10" fontId="17" fillId="0" borderId="1" xfId="0" applyNumberFormat="1" applyFont="1" applyBorder="1" applyAlignment="1">
      <alignment vertical="center" wrapText="1"/>
    </xf>
    <xf numFmtId="0" fontId="17" fillId="0" borderId="1" xfId="0" applyNumberFormat="1" applyFont="1" applyBorder="1" applyAlignment="1">
      <alignment vertical="center" wrapText="1"/>
    </xf>
    <xf numFmtId="10" fontId="18" fillId="0" borderId="1" xfId="0" applyNumberFormat="1" applyFont="1" applyBorder="1"/>
    <xf numFmtId="0" fontId="15" fillId="0" borderId="1" xfId="0" applyNumberFormat="1" applyFont="1" applyBorder="1" applyAlignment="1">
      <alignment vertical="center" wrapText="1"/>
    </xf>
    <xf numFmtId="0" fontId="5" fillId="0" borderId="0" xfId="0" applyFont="1"/>
    <xf numFmtId="0" fontId="0" fillId="0" borderId="0" xfId="0" applyAlignment="1">
      <alignment horizontal="center"/>
    </xf>
    <xf numFmtId="0" fontId="19" fillId="0" borderId="1" xfId="0" applyFont="1" applyBorder="1" applyAlignment="1">
      <alignment horizontal="center" vertical="center"/>
    </xf>
    <xf numFmtId="0" fontId="9" fillId="0" borderId="1" xfId="0" applyFont="1" applyBorder="1"/>
    <xf numFmtId="1" fontId="9" fillId="0" borderId="1" xfId="0" applyNumberFormat="1" applyFont="1" applyBorder="1" applyAlignment="1">
      <alignment horizontal="center"/>
    </xf>
    <xf numFmtId="164" fontId="9" fillId="0" borderId="1" xfId="0" applyNumberFormat="1" applyFont="1" applyBorder="1" applyAlignment="1">
      <alignment horizontal="center"/>
    </xf>
    <xf numFmtId="165" fontId="9" fillId="0" borderId="1" xfId="0" applyNumberFormat="1" applyFont="1" applyBorder="1" applyAlignment="1">
      <alignment horizont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8" xfId="0" applyFont="1" applyBorder="1" applyAlignment="1">
      <alignment vertical="center" wrapText="1"/>
    </xf>
    <xf numFmtId="0" fontId="21" fillId="0" borderId="9" xfId="0" applyFont="1" applyBorder="1" applyAlignment="1">
      <alignment vertical="center" wrapText="1"/>
    </xf>
    <xf numFmtId="0" fontId="9" fillId="0" borderId="0" xfId="0" applyFont="1" applyAlignment="1">
      <alignment vertical="center"/>
    </xf>
    <xf numFmtId="0" fontId="15" fillId="0" borderId="0" xfId="0" applyFont="1"/>
    <xf numFmtId="0" fontId="22" fillId="0" borderId="1" xfId="0" applyFont="1" applyBorder="1" applyAlignment="1">
      <alignment horizontal="center" vertical="center"/>
    </xf>
    <xf numFmtId="0" fontId="15" fillId="0" borderId="1" xfId="0" applyFont="1" applyBorder="1" applyAlignment="1">
      <alignment vertical="center"/>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23" fillId="0" borderId="0" xfId="0" applyFont="1" applyAlignment="1">
      <alignment vertical="center"/>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52388</xdr:colOff>
      <xdr:row>31</xdr:row>
      <xdr:rowOff>47625</xdr:rowOff>
    </xdr:from>
    <xdr:to>
      <xdr:col>28</xdr:col>
      <xdr:colOff>4763</xdr:colOff>
      <xdr:row>34</xdr:row>
      <xdr:rowOff>23812</xdr:rowOff>
    </xdr:to>
    <xdr:sp macro="" textlink="">
      <xdr:nvSpPr>
        <xdr:cNvPr id="2" name="ZoneTexte 1"/>
        <xdr:cNvSpPr txBox="1"/>
      </xdr:nvSpPr>
      <xdr:spPr>
        <a:xfrm>
          <a:off x="52388" y="8158163"/>
          <a:ext cx="22517100" cy="5191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MA" sz="1200" b="1">
              <a:latin typeface="Times New Roman" panose="02020603050405020304" pitchFamily="18" charset="0"/>
              <a:cs typeface="Times New Roman" panose="02020603050405020304" pitchFamily="18" charset="0"/>
            </a:rPr>
            <a:t>Note S7:</a:t>
          </a:r>
          <a:r>
            <a:rPr lang="fr-MA" sz="1200" b="1" baseline="0">
              <a:latin typeface="Times New Roman" panose="02020603050405020304" pitchFamily="18" charset="0"/>
              <a:cs typeface="Times New Roman" panose="02020603050405020304" pitchFamily="18" charset="0"/>
            </a:rPr>
            <a:t> </a:t>
          </a:r>
          <a:r>
            <a:rPr lang="fr-MA" sz="1200" i="0">
              <a:latin typeface="Times New Roman" panose="02020603050405020304" pitchFamily="18" charset="0"/>
              <a:cs typeface="Times New Roman" panose="02020603050405020304" pitchFamily="18" charset="0"/>
            </a:rPr>
            <a:t>To assess robustness of the factor prioritization, we performed a leave-one-criterion-out (LOCO) sensitivity analysis by sequentially removing Frequency (noF), Impact (noI), Applicability (noA), and Contextuality (noC), then recomputing factor weights and ranks. Rank stability remained high across scenarios (Spearman </a:t>
          </a:r>
          <a:r>
            <a:rPr lang="el-GR" sz="1200" i="0">
              <a:latin typeface="Times New Roman" panose="02020603050405020304" pitchFamily="18" charset="0"/>
              <a:cs typeface="Times New Roman" panose="02020603050405020304" pitchFamily="18" charset="0"/>
            </a:rPr>
            <a:t>ρ </a:t>
          </a:r>
          <a:r>
            <a:rPr lang="fr-MA" sz="1200" i="0">
              <a:latin typeface="Times New Roman" panose="02020603050405020304" pitchFamily="18" charset="0"/>
              <a:cs typeface="Times New Roman" panose="02020603050405020304" pitchFamily="18" charset="0"/>
            </a:rPr>
            <a:t>with baseline: noF = 0.988; noI = 0.970; noA = 0.968; noC = 0.964), indicating that results are not driven by any single criterion. Top-k overlap with the baseline ranking was also substantial (Top-10 overlap: 10/10 for noF; 8/10 for noI/noA/noC; Top-20 overlap: 20/20 for noF; 19/20 for noI; 20/20 for noA; 18/20 for noC), with only minor shifts near the cut-off.</a:t>
          </a:r>
          <a:r>
            <a:rPr lang="en-GB" sz="1200" i="0">
              <a:solidFill>
                <a:schemeClr val="dk1"/>
              </a:solidFill>
              <a:effectLst/>
              <a:latin typeface="Times New Roman" panose="02020603050405020304" pitchFamily="18" charset="0"/>
              <a:ea typeface="+mn-ea"/>
              <a:cs typeface="Times New Roman" panose="02020603050405020304" pitchFamily="18" charset="0"/>
            </a:rPr>
            <a:t>Ponderation2_clean.dta (stataNowSE19) © 2025, Jihane Erraji. All rights reserved. </a:t>
          </a:r>
          <a:endParaRPr lang="fr-MA" sz="1200" i="0">
            <a:solidFill>
              <a:schemeClr val="dk1"/>
            </a:solidFill>
            <a:effectLst/>
            <a:latin typeface="Times New Roman" panose="02020603050405020304" pitchFamily="18" charset="0"/>
            <a:ea typeface="+mn-ea"/>
            <a:cs typeface="Times New Roman" panose="02020603050405020304" pitchFamily="18" charset="0"/>
          </a:endParaRPr>
        </a:p>
        <a:p>
          <a:endParaRPr lang="fr-MA"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28577</xdr:rowOff>
    </xdr:from>
    <xdr:to>
      <xdr:col>9</xdr:col>
      <xdr:colOff>4762</xdr:colOff>
      <xdr:row>15</xdr:row>
      <xdr:rowOff>66677</xdr:rowOff>
    </xdr:to>
    <xdr:sp macro="" textlink="">
      <xdr:nvSpPr>
        <xdr:cNvPr id="2" name="ZoneTexte 1"/>
        <xdr:cNvSpPr txBox="1"/>
      </xdr:nvSpPr>
      <xdr:spPr>
        <a:xfrm>
          <a:off x="0" y="209552"/>
          <a:ext cx="6862762" cy="2571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MA" sz="1200" b="1">
              <a:latin typeface="Times New Roman" panose="02020603050405020304" pitchFamily="18" charset="0"/>
              <a:cs typeface="Times New Roman" panose="02020603050405020304" pitchFamily="18" charset="0"/>
            </a:rPr>
            <a:t>Robustness Assessment: Inter-Study Stability (CV) and Leave-One-Criterion-Out Sensitivity (LOCO)</a:t>
          </a:r>
        </a:p>
        <a:p>
          <a:endParaRPr lang="fr-MA" sz="1200" b="1">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MA" sz="1200">
              <a:latin typeface="Times New Roman" panose="02020603050405020304" pitchFamily="18" charset="0"/>
              <a:cs typeface="Times New Roman" panose="02020603050405020304" pitchFamily="18" charset="0"/>
            </a:rPr>
            <a:t>In the Supplemental Material, we assessed the robustness of factor-level final relative weights across studies using stability and sensitivity diagnostics. Stability was quantified with the coefficient of variation (CV = SD/mean), showing that most factors were stable (19/29 with CV &lt; 0.20), while only a small subset displayed marked inter-study heterogeneity (notably Industrial Emissions and TB characteristics, CV ≥ 0.40). Sensitivity was evaluated using a leave-one-criterion-out (LOCO) approach (removing Frequency, Impact, Applicability, or Contextuality), and the resulting changes in mean weights were generally small, indicating robust prioritization. Across factors, removing Applicability and Contextuality produced the largest</a:t>
          </a:r>
          <a:r>
            <a:rPr lang="fr-MA" sz="1200" baseline="0">
              <a:latin typeface="Times New Roman" panose="02020603050405020304" pitchFamily="18" charset="0"/>
              <a:cs typeface="Times New Roman" panose="02020603050405020304" pitchFamily="18" charset="0"/>
            </a:rPr>
            <a:t> </a:t>
          </a:r>
          <a:r>
            <a:rPr lang="fr-MA" sz="1200">
              <a:latin typeface="Times New Roman" panose="02020603050405020304" pitchFamily="18" charset="0"/>
              <a:cs typeface="Times New Roman" panose="02020603050405020304" pitchFamily="18" charset="0"/>
            </a:rPr>
            <a:t>but still modest</a:t>
          </a:r>
          <a:r>
            <a:rPr lang="fr-MA" sz="1200" baseline="0">
              <a:latin typeface="Times New Roman" panose="02020603050405020304" pitchFamily="18" charset="0"/>
              <a:cs typeface="Times New Roman" panose="02020603050405020304" pitchFamily="18" charset="0"/>
            </a:rPr>
            <a:t> </a:t>
          </a:r>
          <a:r>
            <a:rPr lang="fr-MA" sz="1200">
              <a:latin typeface="Times New Roman" panose="02020603050405020304" pitchFamily="18" charset="0"/>
              <a:cs typeface="Times New Roman" panose="02020603050405020304" pitchFamily="18" charset="0"/>
            </a:rPr>
            <a:t>average deviations (=1.45% and =1.26%), whereas removing Impact had the smallest effect (0.88%). Overall, these results support the stability of the weighting scheme and suggest that the ranking is not driven by a single criterion, with observed larger shifts mainly confined to sparsely represented factors (low)</a:t>
          </a:r>
          <a:r>
            <a:rPr lang="fr-MA" sz="1200" baseline="0">
              <a:latin typeface="Times New Roman" panose="02020603050405020304" pitchFamily="18" charset="0"/>
              <a:cs typeface="Times New Roman" panose="02020603050405020304" pitchFamily="18" charset="0"/>
            </a:rPr>
            <a:t>. </a:t>
          </a:r>
          <a:r>
            <a:rPr lang="en-GB" sz="1100">
              <a:solidFill>
                <a:schemeClr val="dk1"/>
              </a:solidFill>
              <a:effectLst/>
              <a:latin typeface="Times New Roman" panose="02020603050405020304" pitchFamily="18" charset="0"/>
              <a:ea typeface="+mn-ea"/>
              <a:cs typeface="Times New Roman" panose="02020603050405020304" pitchFamily="18" charset="0"/>
            </a:rPr>
            <a:t>Ponderation2_clean.dta (stataNowSE19) © 2025, Jihane Erraji. All rights reserved. </a:t>
          </a:r>
          <a:endParaRPr lang="fr-MA" sz="1100">
            <a:solidFill>
              <a:schemeClr val="dk1"/>
            </a:solidFill>
            <a:effectLst/>
            <a:latin typeface="Times New Roman" panose="02020603050405020304" pitchFamily="18" charset="0"/>
            <a:ea typeface="+mn-ea"/>
            <a:cs typeface="Times New Roman" panose="02020603050405020304" pitchFamily="18" charset="0"/>
          </a:endParaRPr>
        </a:p>
        <a:p>
          <a:endParaRPr lang="fr-MA" sz="1200" b="1">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31</xdr:row>
      <xdr:rowOff>28576</xdr:rowOff>
    </xdr:from>
    <xdr:to>
      <xdr:col>5</xdr:col>
      <xdr:colOff>738188</xdr:colOff>
      <xdr:row>37</xdr:row>
      <xdr:rowOff>42864</xdr:rowOff>
    </xdr:to>
    <xdr:sp macro="" textlink="">
      <xdr:nvSpPr>
        <xdr:cNvPr id="2" name="ZoneTexte 1"/>
        <xdr:cNvSpPr txBox="1"/>
      </xdr:nvSpPr>
      <xdr:spPr>
        <a:xfrm>
          <a:off x="0" y="8324851"/>
          <a:ext cx="5776913" cy="11001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Times New Roman" panose="02020603050405020304" pitchFamily="18" charset="0"/>
              <a:ea typeface="+mn-ea"/>
              <a:cs typeface="Times New Roman" panose="02020603050405020304" pitchFamily="18" charset="0"/>
            </a:rPr>
            <a:t>Note 9:</a:t>
          </a:r>
          <a:r>
            <a:rPr lang="en-GB" sz="1100">
              <a:solidFill>
                <a:schemeClr val="dk1"/>
              </a:solidFill>
              <a:effectLst/>
              <a:latin typeface="Times New Roman" panose="02020603050405020304" pitchFamily="18" charset="0"/>
              <a:ea typeface="+mn-ea"/>
              <a:cs typeface="Times New Roman" panose="02020603050405020304" pitchFamily="18" charset="0"/>
            </a:rPr>
            <a:t> Data were extracted from our custom database Ponderation2_clean.dta. Statistical analysis was conducted using Stata SE/19. The observations obtained are sorted from highest to lowest.</a:t>
          </a:r>
          <a:br>
            <a:rPr lang="en-GB" sz="1100">
              <a:solidFill>
                <a:schemeClr val="dk1"/>
              </a:solidFill>
              <a:effectLst/>
              <a:latin typeface="Times New Roman" panose="02020603050405020304" pitchFamily="18" charset="0"/>
              <a:ea typeface="+mn-ea"/>
              <a:cs typeface="Times New Roman" panose="02020603050405020304" pitchFamily="18" charset="0"/>
            </a:rPr>
          </a:br>
          <a:r>
            <a:rPr lang="en-GB" sz="1100">
              <a:solidFill>
                <a:schemeClr val="dk1"/>
              </a:solidFill>
              <a:effectLst/>
              <a:latin typeface="Times New Roman" panose="02020603050405020304" pitchFamily="18" charset="0"/>
              <a:ea typeface="+mn-ea"/>
              <a:cs typeface="Times New Roman" panose="02020603050405020304" pitchFamily="18" charset="0"/>
            </a:rPr>
            <a:t>The table presents 211 risk factors, A descriptive statistical summary of the variables weighted by risk factor. including the number of observations, the mean of final relative weights, standard deviations, and minimum and maximum values. These weights were derived from quantitative synthesis across studies included in the systematic review.</a:t>
          </a:r>
          <a:endParaRPr lang="fr-MA" sz="1100">
            <a:solidFill>
              <a:schemeClr val="dk1"/>
            </a:solidFill>
            <a:effectLst/>
            <a:latin typeface="Times New Roman" panose="02020603050405020304" pitchFamily="18" charset="0"/>
            <a:ea typeface="+mn-ea"/>
            <a:cs typeface="Times New Roman" panose="02020603050405020304" pitchFamily="18" charset="0"/>
          </a:endParaRPr>
        </a:p>
        <a:p>
          <a:endParaRPr lang="fr-MA"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11</xdr:row>
      <xdr:rowOff>9525</xdr:rowOff>
    </xdr:from>
    <xdr:to>
      <xdr:col>3</xdr:col>
      <xdr:colOff>0</xdr:colOff>
      <xdr:row>14</xdr:row>
      <xdr:rowOff>166688</xdr:rowOff>
    </xdr:to>
    <xdr:sp macro="" textlink="">
      <xdr:nvSpPr>
        <xdr:cNvPr id="2" name="ZoneTexte 1"/>
        <xdr:cNvSpPr txBox="1"/>
      </xdr:nvSpPr>
      <xdr:spPr>
        <a:xfrm>
          <a:off x="76200" y="11801475"/>
          <a:ext cx="8653463" cy="700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MA" b="1" i="0">
              <a:latin typeface="Times New Roman" panose="02020603050405020304" pitchFamily="18" charset="0"/>
              <a:cs typeface="Times New Roman" panose="02020603050405020304" pitchFamily="18" charset="0"/>
            </a:rPr>
            <a:t>Note</a:t>
          </a:r>
          <a:r>
            <a:rPr lang="fr-MA" b="1" i="0" baseline="0">
              <a:latin typeface="Times New Roman" panose="02020603050405020304" pitchFamily="18" charset="0"/>
              <a:cs typeface="Times New Roman" panose="02020603050405020304" pitchFamily="18" charset="0"/>
            </a:rPr>
            <a:t> 10: </a:t>
          </a:r>
          <a:r>
            <a:rPr lang="fr-MA" i="1">
              <a:latin typeface="Times New Roman" panose="02020603050405020304" pitchFamily="18" charset="0"/>
              <a:cs typeface="Times New Roman" panose="02020603050405020304" pitchFamily="18" charset="0"/>
            </a:rPr>
            <a:t>Assessments are based on the PRISMA-selected evidence base (43 articles; N = 211) and the study’s statistical validation (ANOVA/post hoc and cluster-robust OLS). Ratings reflect certainty and robustness of the synthesis/weighting pipeline and do not imply causal inference.</a:t>
          </a:r>
          <a:endParaRPr lang="fr-MA" sz="11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319087</xdr:colOff>
      <xdr:row>2</xdr:row>
      <xdr:rowOff>42862</xdr:rowOff>
    </xdr:from>
    <xdr:to>
      <xdr:col>5</xdr:col>
      <xdr:colOff>481012</xdr:colOff>
      <xdr:row>22</xdr:row>
      <xdr:rowOff>39687</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087" y="404812"/>
          <a:ext cx="5424488" cy="3616325"/>
        </a:xfrm>
        <a:prstGeom prst="rect">
          <a:avLst/>
        </a:prstGeom>
      </xdr:spPr>
    </xdr:pic>
    <xdr:clientData/>
  </xdr:twoCellAnchor>
  <xdr:twoCellAnchor>
    <xdr:from>
      <xdr:col>0</xdr:col>
      <xdr:colOff>314325</xdr:colOff>
      <xdr:row>23</xdr:row>
      <xdr:rowOff>0</xdr:rowOff>
    </xdr:from>
    <xdr:to>
      <xdr:col>5</xdr:col>
      <xdr:colOff>490537</xdr:colOff>
      <xdr:row>30</xdr:row>
      <xdr:rowOff>47625</xdr:rowOff>
    </xdr:to>
    <xdr:sp macro="" textlink="">
      <xdr:nvSpPr>
        <xdr:cNvPr id="4" name="ZoneTexte 3"/>
        <xdr:cNvSpPr txBox="1"/>
      </xdr:nvSpPr>
      <xdr:spPr>
        <a:xfrm>
          <a:off x="314325" y="4162425"/>
          <a:ext cx="5438775" cy="131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MA" sz="1200" b="1">
              <a:latin typeface="Times New Roman" panose="02020603050405020304" pitchFamily="18" charset="0"/>
              <a:cs typeface="Times New Roman" panose="02020603050405020304" pitchFamily="18" charset="0"/>
            </a:rPr>
            <a:t>Figure S1. Normal Q–Q plot of OLS residuals (clustered by article).</a:t>
          </a:r>
          <a:r>
            <a:rPr lang="fr-MA" sz="1200">
              <a:latin typeface="Times New Roman" panose="02020603050405020304" pitchFamily="18" charset="0"/>
              <a:cs typeface="Times New Roman" panose="02020603050405020304" pitchFamily="18" charset="0"/>
            </a:rPr>
            <a:t/>
          </a:r>
          <a:br>
            <a:rPr lang="fr-MA" sz="1200">
              <a:latin typeface="Times New Roman" panose="02020603050405020304" pitchFamily="18" charset="0"/>
              <a:cs typeface="Times New Roman" panose="02020603050405020304" pitchFamily="18" charset="0"/>
            </a:rPr>
          </a:br>
          <a:r>
            <a:rPr lang="fr-MA" sz="1200">
              <a:latin typeface="Times New Roman" panose="02020603050405020304" pitchFamily="18" charset="0"/>
              <a:cs typeface="Times New Roman" panose="02020603050405020304" pitchFamily="18" charset="0"/>
            </a:rPr>
            <a:t>Residuals from the cluster-robust OLS model (w_final_pct regressed on Frequency, Impact, Applicability, and Contextuality) are plotted against theoretical normal quantiles. Deviations from the reference line, particularly in the tails, indicate departures from normality; inference therefore relies on cluster-robust standard errors.</a:t>
          </a:r>
          <a:r>
            <a:rPr lang="en-GB" sz="1100">
              <a:solidFill>
                <a:schemeClr val="dk1"/>
              </a:solidFill>
              <a:effectLst/>
              <a:latin typeface="Times New Roman" panose="02020603050405020304" pitchFamily="18" charset="0"/>
              <a:ea typeface="+mn-ea"/>
              <a:cs typeface="Times New Roman" panose="02020603050405020304" pitchFamily="18" charset="0"/>
            </a:rPr>
            <a:t>Ponderation2_clean.dta (stataNowSE19) © 2025, Jihane Erraji. All rights reserved. </a:t>
          </a:r>
          <a:endParaRPr lang="fr-MA" sz="1100">
            <a:solidFill>
              <a:schemeClr val="dk1"/>
            </a:solidFill>
            <a:effectLst/>
            <a:latin typeface="Times New Roman" panose="02020603050405020304" pitchFamily="18" charset="0"/>
            <a:ea typeface="+mn-ea"/>
            <a:cs typeface="Times New Roman" panose="02020603050405020304" pitchFamily="18" charset="0"/>
          </a:endParaRPr>
        </a:p>
        <a:p>
          <a:endParaRPr lang="fr-MA"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45246</xdr:colOff>
      <xdr:row>22</xdr:row>
      <xdr:rowOff>147638</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542925"/>
          <a:ext cx="5379246" cy="3586163"/>
        </a:xfrm>
        <a:prstGeom prst="rect">
          <a:avLst/>
        </a:prstGeom>
      </xdr:spPr>
    </xdr:pic>
    <xdr:clientData/>
  </xdr:twoCellAnchor>
  <xdr:twoCellAnchor>
    <xdr:from>
      <xdr:col>1</xdr:col>
      <xdr:colOff>4763</xdr:colOff>
      <xdr:row>24</xdr:row>
      <xdr:rowOff>0</xdr:rowOff>
    </xdr:from>
    <xdr:to>
      <xdr:col>8</xdr:col>
      <xdr:colOff>33338</xdr:colOff>
      <xdr:row>31</xdr:row>
      <xdr:rowOff>166688</xdr:rowOff>
    </xdr:to>
    <xdr:sp macro="" textlink="">
      <xdr:nvSpPr>
        <xdr:cNvPr id="3" name="ZoneTexte 2"/>
        <xdr:cNvSpPr txBox="1"/>
      </xdr:nvSpPr>
      <xdr:spPr>
        <a:xfrm>
          <a:off x="766763" y="4343400"/>
          <a:ext cx="5362575" cy="14335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MA" sz="1200" b="1">
              <a:latin typeface="Times New Roman" panose="02020603050405020304" pitchFamily="18" charset="0"/>
              <a:cs typeface="Times New Roman" panose="02020603050405020304" pitchFamily="18" charset="0"/>
            </a:rPr>
            <a:t>Figure S2. Normal Q–Q plot of residuals for the category-based model (w_final i</a:t>
          </a:r>
          <a:r>
            <a:rPr lang="fr-MA" sz="1200" b="1" baseline="0">
              <a:latin typeface="Times New Roman" panose="02020603050405020304" pitchFamily="18" charset="0"/>
              <a:cs typeface="Times New Roman" panose="02020603050405020304" pitchFamily="18" charset="0"/>
            </a:rPr>
            <a:t> </a:t>
          </a:r>
          <a:r>
            <a:rPr lang="fr-MA" sz="1200" b="1">
              <a:latin typeface="Times New Roman" panose="02020603050405020304" pitchFamily="18" charset="0"/>
              <a:cs typeface="Times New Roman" panose="02020603050405020304" pitchFamily="18" charset="0"/>
            </a:rPr>
            <a:t>category_2).</a:t>
          </a:r>
          <a:r>
            <a:rPr lang="fr-MA" sz="1200">
              <a:latin typeface="Times New Roman" panose="02020603050405020304" pitchFamily="18" charset="0"/>
              <a:cs typeface="Times New Roman" panose="02020603050405020304" pitchFamily="18" charset="0"/>
            </a:rPr>
            <a:t/>
          </a:r>
          <a:br>
            <a:rPr lang="fr-MA" sz="1200">
              <a:latin typeface="Times New Roman" panose="02020603050405020304" pitchFamily="18" charset="0"/>
              <a:cs typeface="Times New Roman" panose="02020603050405020304" pitchFamily="18" charset="0"/>
            </a:rPr>
          </a:br>
          <a:r>
            <a:rPr lang="fr-MA" sz="1200">
              <a:latin typeface="Times New Roman" panose="02020603050405020304" pitchFamily="18" charset="0"/>
              <a:cs typeface="Times New Roman" panose="02020603050405020304" pitchFamily="18" charset="0"/>
            </a:rPr>
            <a:t>Residuals from the model comparing </a:t>
          </a:r>
          <a:r>
            <a:rPr lang="fr-MA" sz="1200" i="1">
              <a:latin typeface="Times New Roman" panose="02020603050405020304" pitchFamily="18" charset="0"/>
              <a:cs typeface="Times New Roman" panose="02020603050405020304" pitchFamily="18" charset="0"/>
            </a:rPr>
            <a:t>w_final</a:t>
          </a:r>
          <a:r>
            <a:rPr lang="fr-MA" sz="1200">
              <a:latin typeface="Times New Roman" panose="02020603050405020304" pitchFamily="18" charset="0"/>
              <a:cs typeface="Times New Roman" panose="02020603050405020304" pitchFamily="18" charset="0"/>
            </a:rPr>
            <a:t> across categories (category_2) are plotted against theoretical normal quantiles. Deviations from the reference line, particularly in the tails, indicate departures from normality, supporting the use of robust inference and complementary non-parametric checks.</a:t>
          </a:r>
          <a:r>
            <a:rPr lang="en-GB" sz="1100">
              <a:solidFill>
                <a:schemeClr val="dk1"/>
              </a:solidFill>
              <a:effectLst/>
              <a:latin typeface="Times New Roman" panose="02020603050405020304" pitchFamily="18" charset="0"/>
              <a:ea typeface="+mn-ea"/>
              <a:cs typeface="Times New Roman" panose="02020603050405020304" pitchFamily="18" charset="0"/>
            </a:rPr>
            <a:t>Ponderation2_clean.dta (stataNowSE19) © 2025, Jihane Erraji. All rights reserved. </a:t>
          </a:r>
          <a:endParaRPr lang="fr-MA" sz="11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MA" sz="1200">
            <a:latin typeface="Times New Roman" panose="02020603050405020304" pitchFamily="18" charset="0"/>
            <a:cs typeface="Times New Roman" panose="02020603050405020304" pitchFamily="18" charset="0"/>
          </a:endParaRPr>
        </a:p>
        <a:p>
          <a:endParaRPr lang="fr-MA"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view="pageBreakPreview" zoomScale="98" zoomScaleNormal="100" zoomScaleSheetLayoutView="98" workbookViewId="0"/>
  </sheetViews>
  <sheetFormatPr baseColWidth="10" defaultRowHeight="14.25"/>
  <cols>
    <col min="1" max="1" width="15.265625" customWidth="1"/>
    <col min="2" max="2" width="15.53125" customWidth="1"/>
    <col min="3" max="3" width="45.796875" customWidth="1"/>
  </cols>
  <sheetData>
    <row r="1" spans="1:9" ht="15.4">
      <c r="A1" s="35" t="s">
        <v>1513</v>
      </c>
    </row>
    <row r="2" spans="1:9" ht="57">
      <c r="A2" s="24" t="s">
        <v>1369</v>
      </c>
      <c r="B2" s="24" t="s">
        <v>1368</v>
      </c>
      <c r="C2" s="24" t="s">
        <v>1367</v>
      </c>
      <c r="D2" s="24" t="s">
        <v>1366</v>
      </c>
      <c r="E2" s="34" t="s">
        <v>1365</v>
      </c>
      <c r="F2" s="34" t="s">
        <v>1364</v>
      </c>
      <c r="G2" s="34" t="s">
        <v>1363</v>
      </c>
      <c r="H2" s="34" t="s">
        <v>1362</v>
      </c>
      <c r="I2" s="34" t="s">
        <v>1361</v>
      </c>
    </row>
    <row r="3" spans="1:9">
      <c r="A3" s="29">
        <v>1</v>
      </c>
      <c r="B3" s="13" t="s">
        <v>1360</v>
      </c>
      <c r="C3" s="13" t="s">
        <v>1356</v>
      </c>
      <c r="D3" s="13">
        <v>34</v>
      </c>
      <c r="E3" s="13">
        <v>2</v>
      </c>
      <c r="F3" s="13">
        <v>11</v>
      </c>
      <c r="G3" s="13">
        <v>5</v>
      </c>
      <c r="H3" s="13">
        <v>1</v>
      </c>
      <c r="I3" s="24">
        <f>D3-(E3+F3+G3+H3)</f>
        <v>15</v>
      </c>
    </row>
    <row r="4" spans="1:9">
      <c r="A4" s="29">
        <v>2</v>
      </c>
      <c r="B4" s="13" t="s">
        <v>1360</v>
      </c>
      <c r="C4" s="23" t="s">
        <v>1348</v>
      </c>
      <c r="D4" s="13">
        <v>24</v>
      </c>
      <c r="E4" s="13">
        <v>0</v>
      </c>
      <c r="F4" s="13">
        <v>13</v>
      </c>
      <c r="G4" s="13">
        <v>9</v>
      </c>
      <c r="H4" s="13">
        <v>0</v>
      </c>
      <c r="I4" s="24">
        <f>D4-(E4+F4+G4+H4)</f>
        <v>2</v>
      </c>
    </row>
    <row r="5" spans="1:9">
      <c r="A5" s="30"/>
      <c r="B5" s="26"/>
      <c r="C5" s="27"/>
      <c r="D5" s="26"/>
      <c r="E5" s="26"/>
      <c r="F5" s="26"/>
      <c r="G5" s="26"/>
      <c r="H5" s="26"/>
      <c r="I5" s="26"/>
    </row>
    <row r="6" spans="1:9">
      <c r="A6" s="33">
        <v>3</v>
      </c>
      <c r="B6" s="31" t="s">
        <v>1359</v>
      </c>
      <c r="C6" s="32" t="s">
        <v>1348</v>
      </c>
      <c r="D6" s="31">
        <v>3</v>
      </c>
      <c r="E6" s="31">
        <v>0</v>
      </c>
      <c r="F6" s="31">
        <v>1</v>
      </c>
      <c r="G6" s="31">
        <v>0</v>
      </c>
      <c r="H6" s="31">
        <v>0</v>
      </c>
      <c r="I6" s="24">
        <f>D6-(E6+F6+G6+H6)</f>
        <v>2</v>
      </c>
    </row>
    <row r="7" spans="1:9">
      <c r="A7" s="30"/>
      <c r="B7" s="26"/>
      <c r="C7" s="27"/>
      <c r="D7" s="26"/>
      <c r="E7" s="26"/>
      <c r="F7" s="26"/>
      <c r="G7" s="26"/>
      <c r="H7" s="26"/>
      <c r="I7" s="26"/>
    </row>
    <row r="8" spans="1:9">
      <c r="A8" s="29" t="s">
        <v>1358</v>
      </c>
      <c r="B8" s="2" t="s">
        <v>1352</v>
      </c>
      <c r="C8" s="23" t="s">
        <v>1348</v>
      </c>
      <c r="D8" s="2">
        <v>26</v>
      </c>
      <c r="E8" s="2">
        <v>1</v>
      </c>
      <c r="F8" s="2">
        <v>12</v>
      </c>
      <c r="G8" s="2">
        <v>4</v>
      </c>
      <c r="H8" s="2">
        <v>1</v>
      </c>
      <c r="I8" s="24">
        <f>D8-(E8+F8+G8+H8)</f>
        <v>8</v>
      </c>
    </row>
    <row r="9" spans="1:9">
      <c r="A9" s="29" t="s">
        <v>1357</v>
      </c>
      <c r="B9" s="2" t="s">
        <v>1352</v>
      </c>
      <c r="C9" s="13" t="s">
        <v>1356</v>
      </c>
      <c r="D9" s="2">
        <v>2</v>
      </c>
      <c r="E9" s="2">
        <v>0</v>
      </c>
      <c r="F9" s="2">
        <v>1</v>
      </c>
      <c r="G9" s="2">
        <v>0</v>
      </c>
      <c r="H9" s="2">
        <v>0</v>
      </c>
      <c r="I9" s="24">
        <f>D9-(E9+F9+G9+H9)</f>
        <v>1</v>
      </c>
    </row>
    <row r="10" spans="1:9">
      <c r="A10" s="29" t="s">
        <v>1355</v>
      </c>
      <c r="B10" s="2" t="s">
        <v>1352</v>
      </c>
      <c r="C10" s="23" t="s">
        <v>1354</v>
      </c>
      <c r="D10" s="2">
        <v>42</v>
      </c>
      <c r="E10" s="2">
        <v>1</v>
      </c>
      <c r="F10" s="2">
        <v>19</v>
      </c>
      <c r="G10" s="2">
        <v>13</v>
      </c>
      <c r="H10" s="2">
        <v>4</v>
      </c>
      <c r="I10" s="24">
        <f>D10-(E10+F10+G10+H10)</f>
        <v>5</v>
      </c>
    </row>
    <row r="11" spans="1:9">
      <c r="A11" s="29" t="s">
        <v>1353</v>
      </c>
      <c r="B11" s="2" t="s">
        <v>1352</v>
      </c>
      <c r="C11" s="23" t="s">
        <v>1351</v>
      </c>
      <c r="D11" s="2">
        <v>9</v>
      </c>
      <c r="E11" s="2">
        <v>0</v>
      </c>
      <c r="F11" s="2">
        <v>4</v>
      </c>
      <c r="G11" s="2">
        <v>3</v>
      </c>
      <c r="H11" s="2">
        <v>0</v>
      </c>
      <c r="I11" s="24">
        <f>D11-(E11+F11+G11+H11)</f>
        <v>2</v>
      </c>
    </row>
    <row r="12" spans="1:9">
      <c r="A12" s="30"/>
      <c r="B12" s="26"/>
      <c r="C12" s="27"/>
      <c r="D12" s="26"/>
      <c r="E12" s="26"/>
      <c r="F12" s="26"/>
      <c r="G12" s="26"/>
      <c r="H12" s="26"/>
      <c r="I12" s="26"/>
    </row>
    <row r="13" spans="1:9">
      <c r="A13" s="29">
        <v>6</v>
      </c>
      <c r="B13" s="2" t="s">
        <v>1350</v>
      </c>
      <c r="C13" s="23" t="s">
        <v>1346</v>
      </c>
      <c r="D13" s="2">
        <v>430</v>
      </c>
      <c r="E13" s="2">
        <v>0</v>
      </c>
      <c r="F13" s="2">
        <v>392</v>
      </c>
      <c r="G13" s="2">
        <v>18</v>
      </c>
      <c r="H13" s="2">
        <v>17</v>
      </c>
      <c r="I13" s="24">
        <f>D13-(E13+F13+G13+H13)</f>
        <v>3</v>
      </c>
    </row>
    <row r="14" spans="1:9">
      <c r="A14" s="28"/>
      <c r="B14" s="26"/>
      <c r="C14" s="27"/>
      <c r="D14" s="26"/>
      <c r="E14" s="26"/>
      <c r="F14" s="26"/>
      <c r="G14" s="26"/>
      <c r="H14" s="26"/>
      <c r="I14" s="26"/>
    </row>
    <row r="15" spans="1:9">
      <c r="A15" s="25">
        <v>7</v>
      </c>
      <c r="B15" s="2" t="s">
        <v>1349</v>
      </c>
      <c r="C15" s="23" t="s">
        <v>1348</v>
      </c>
      <c r="D15" s="2">
        <v>28</v>
      </c>
      <c r="E15" s="2">
        <v>0</v>
      </c>
      <c r="F15" s="2">
        <v>22</v>
      </c>
      <c r="G15" s="2">
        <v>5</v>
      </c>
      <c r="H15" s="2">
        <v>0</v>
      </c>
      <c r="I15" s="24">
        <f>D15-(E15+F15+G15+H15)</f>
        <v>1</v>
      </c>
    </row>
    <row r="16" spans="1:9">
      <c r="A16" s="28"/>
      <c r="B16" s="26"/>
      <c r="C16" s="27"/>
      <c r="D16" s="26"/>
      <c r="E16" s="26"/>
      <c r="F16" s="26"/>
      <c r="G16" s="26"/>
      <c r="H16" s="26"/>
      <c r="I16" s="26"/>
    </row>
    <row r="17" spans="1:9">
      <c r="A17" s="25">
        <v>8</v>
      </c>
      <c r="B17" s="2" t="s">
        <v>1347</v>
      </c>
      <c r="C17" s="23" t="s">
        <v>1346</v>
      </c>
      <c r="D17" s="2">
        <v>11</v>
      </c>
      <c r="E17" s="2">
        <v>0</v>
      </c>
      <c r="F17" s="2">
        <v>3</v>
      </c>
      <c r="G17" s="2">
        <v>2</v>
      </c>
      <c r="H17" s="2">
        <v>2</v>
      </c>
      <c r="I17" s="24">
        <f>D17-(E17+F17+G17+H17)</f>
        <v>4</v>
      </c>
    </row>
    <row r="18" spans="1:9">
      <c r="A18" s="2"/>
      <c r="B18" s="2"/>
      <c r="C18" s="23"/>
      <c r="D18" s="2">
        <f t="shared" ref="D18:I18" si="0">SUM(D3:D17)</f>
        <v>609</v>
      </c>
      <c r="E18" s="2">
        <f t="shared" si="0"/>
        <v>4</v>
      </c>
      <c r="F18" s="2">
        <f t="shared" si="0"/>
        <v>478</v>
      </c>
      <c r="G18" s="2">
        <f t="shared" si="0"/>
        <v>59</v>
      </c>
      <c r="H18" s="2">
        <f t="shared" si="0"/>
        <v>25</v>
      </c>
      <c r="I18" s="2">
        <f t="shared" si="0"/>
        <v>43</v>
      </c>
    </row>
  </sheetData>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
  <sheetViews>
    <sheetView tabSelected="1" view="pageBreakPreview" zoomScale="103" zoomScaleNormal="100" zoomScaleSheetLayoutView="103" workbookViewId="0"/>
  </sheetViews>
  <sheetFormatPr baseColWidth="10" defaultRowHeight="14.25"/>
  <cols>
    <col min="2" max="2" width="15.73046875" customWidth="1"/>
    <col min="3" max="3" width="27.33203125" customWidth="1"/>
    <col min="4" max="4" width="27.796875" customWidth="1"/>
    <col min="5" max="5" width="17.53125" customWidth="1"/>
    <col min="6" max="6" width="24.59765625" customWidth="1"/>
  </cols>
  <sheetData>
    <row r="1" spans="1:6" ht="15.75" thickBot="1">
      <c r="A1" s="67" t="s">
        <v>1619</v>
      </c>
    </row>
    <row r="2" spans="1:6" ht="26.65" customHeight="1">
      <c r="A2" s="4" t="s">
        <v>1</v>
      </c>
      <c r="B2" s="5" t="s">
        <v>2</v>
      </c>
      <c r="C2" s="5" t="s">
        <v>698</v>
      </c>
      <c r="D2" s="5" t="s">
        <v>3</v>
      </c>
      <c r="E2" s="6" t="s">
        <v>4</v>
      </c>
      <c r="F2" s="7" t="s">
        <v>701</v>
      </c>
    </row>
    <row r="3" spans="1:6" ht="85.5">
      <c r="A3" s="1">
        <v>1</v>
      </c>
      <c r="B3" s="8" t="s">
        <v>5</v>
      </c>
      <c r="C3" s="9" t="s">
        <v>467</v>
      </c>
      <c r="D3" s="9" t="s">
        <v>6</v>
      </c>
      <c r="E3" s="9" t="s">
        <v>7</v>
      </c>
      <c r="F3" s="3" t="s">
        <v>8</v>
      </c>
    </row>
    <row r="4" spans="1:6" ht="85.5">
      <c r="A4" s="1">
        <v>1</v>
      </c>
      <c r="B4" s="8" t="s">
        <v>9</v>
      </c>
      <c r="C4" s="9" t="s">
        <v>468</v>
      </c>
      <c r="D4" s="9" t="s">
        <v>10</v>
      </c>
      <c r="E4" s="9" t="s">
        <v>7</v>
      </c>
      <c r="F4" s="3" t="s">
        <v>8</v>
      </c>
    </row>
    <row r="5" spans="1:6" ht="85.5">
      <c r="A5" s="1">
        <v>1</v>
      </c>
      <c r="B5" s="8" t="s">
        <v>11</v>
      </c>
      <c r="C5" s="9" t="s">
        <v>469</v>
      </c>
      <c r="D5" s="9" t="s">
        <v>12</v>
      </c>
      <c r="E5" s="9" t="s">
        <v>7</v>
      </c>
      <c r="F5" s="3" t="s">
        <v>8</v>
      </c>
    </row>
    <row r="6" spans="1:6" ht="85.5">
      <c r="A6" s="1">
        <v>1</v>
      </c>
      <c r="B6" s="8" t="s">
        <v>13</v>
      </c>
      <c r="C6" s="9" t="s">
        <v>470</v>
      </c>
      <c r="D6" s="9" t="s">
        <v>14</v>
      </c>
      <c r="E6" s="9" t="s">
        <v>7</v>
      </c>
      <c r="F6" s="3" t="s">
        <v>8</v>
      </c>
    </row>
    <row r="7" spans="1:6" ht="114">
      <c r="A7" s="1">
        <v>2</v>
      </c>
      <c r="B7" s="17" t="s">
        <v>695</v>
      </c>
      <c r="C7" s="9" t="s">
        <v>464</v>
      </c>
      <c r="D7" s="9" t="s">
        <v>15</v>
      </c>
      <c r="E7" s="9" t="s">
        <v>16</v>
      </c>
      <c r="F7" s="15" t="s">
        <v>17</v>
      </c>
    </row>
    <row r="8" spans="1:6" ht="128.25">
      <c r="A8" s="1">
        <v>2</v>
      </c>
      <c r="B8" s="17" t="s">
        <v>696</v>
      </c>
      <c r="C8" s="9" t="s">
        <v>465</v>
      </c>
      <c r="D8" s="9" t="s">
        <v>18</v>
      </c>
      <c r="E8" s="9" t="s">
        <v>16</v>
      </c>
      <c r="F8" s="15" t="s">
        <v>17</v>
      </c>
    </row>
    <row r="9" spans="1:6" ht="114">
      <c r="A9" s="1">
        <v>2</v>
      </c>
      <c r="B9" s="17" t="s">
        <v>697</v>
      </c>
      <c r="C9" s="9" t="s">
        <v>466</v>
      </c>
      <c r="D9" s="9" t="s">
        <v>19</v>
      </c>
      <c r="E9" s="9" t="s">
        <v>16</v>
      </c>
      <c r="F9" s="15" t="s">
        <v>17</v>
      </c>
    </row>
    <row r="10" spans="1:6" ht="57">
      <c r="A10" s="1">
        <v>3</v>
      </c>
      <c r="B10" s="17" t="s">
        <v>5</v>
      </c>
      <c r="C10" s="9" t="s">
        <v>471</v>
      </c>
      <c r="D10" s="18" t="s">
        <v>20</v>
      </c>
      <c r="E10" s="10" t="s">
        <v>21</v>
      </c>
      <c r="F10" s="10" t="s">
        <v>22</v>
      </c>
    </row>
    <row r="11" spans="1:6" ht="57">
      <c r="A11" s="1">
        <v>3</v>
      </c>
      <c r="B11" s="17" t="s">
        <v>23</v>
      </c>
      <c r="C11" s="9" t="s">
        <v>472</v>
      </c>
      <c r="D11" s="18" t="s">
        <v>24</v>
      </c>
      <c r="E11" s="10" t="s">
        <v>25</v>
      </c>
      <c r="F11" s="10" t="s">
        <v>22</v>
      </c>
    </row>
    <row r="12" spans="1:6" ht="57">
      <c r="A12" s="1">
        <v>3</v>
      </c>
      <c r="B12" s="17" t="s">
        <v>26</v>
      </c>
      <c r="C12" s="9" t="s">
        <v>473</v>
      </c>
      <c r="D12" s="18" t="s">
        <v>27</v>
      </c>
      <c r="E12" s="10" t="s">
        <v>28</v>
      </c>
      <c r="F12" s="10" t="s">
        <v>22</v>
      </c>
    </row>
    <row r="13" spans="1:6" ht="57">
      <c r="A13" s="1">
        <v>3</v>
      </c>
      <c r="B13" s="17" t="s">
        <v>29</v>
      </c>
      <c r="C13" s="9" t="s">
        <v>474</v>
      </c>
      <c r="D13" s="18" t="s">
        <v>30</v>
      </c>
      <c r="E13" s="10" t="s">
        <v>31</v>
      </c>
      <c r="F13" s="10" t="s">
        <v>22</v>
      </c>
    </row>
    <row r="14" spans="1:6" ht="57">
      <c r="A14" s="1">
        <v>3</v>
      </c>
      <c r="B14" s="17" t="s">
        <v>32</v>
      </c>
      <c r="C14" s="9" t="s">
        <v>475</v>
      </c>
      <c r="D14" s="18" t="s">
        <v>33</v>
      </c>
      <c r="E14" s="10" t="s">
        <v>34</v>
      </c>
      <c r="F14" s="10" t="s">
        <v>22</v>
      </c>
    </row>
    <row r="15" spans="1:6" ht="57">
      <c r="A15" s="1">
        <v>3</v>
      </c>
      <c r="B15" s="17" t="s">
        <v>35</v>
      </c>
      <c r="C15" s="9" t="s">
        <v>476</v>
      </c>
      <c r="D15" s="18" t="s">
        <v>36</v>
      </c>
      <c r="E15" s="10" t="s">
        <v>37</v>
      </c>
      <c r="F15" s="10" t="s">
        <v>22</v>
      </c>
    </row>
    <row r="16" spans="1:6" ht="85.5">
      <c r="A16" s="1">
        <v>4</v>
      </c>
      <c r="B16" s="8" t="s">
        <v>38</v>
      </c>
      <c r="C16" s="9" t="s">
        <v>477</v>
      </c>
      <c r="D16" s="9" t="s">
        <v>39</v>
      </c>
      <c r="E16" s="10" t="s">
        <v>40</v>
      </c>
      <c r="F16" s="9" t="s">
        <v>41</v>
      </c>
    </row>
    <row r="17" spans="1:6" ht="85.5">
      <c r="A17" s="1">
        <v>4</v>
      </c>
      <c r="B17" s="8" t="s">
        <v>42</v>
      </c>
      <c r="C17" s="9" t="s">
        <v>478</v>
      </c>
      <c r="D17" s="9" t="s">
        <v>43</v>
      </c>
      <c r="E17" s="10" t="s">
        <v>40</v>
      </c>
      <c r="F17" s="9" t="s">
        <v>41</v>
      </c>
    </row>
    <row r="18" spans="1:6" ht="85.5">
      <c r="A18" s="1">
        <v>4</v>
      </c>
      <c r="B18" s="8" t="s">
        <v>44</v>
      </c>
      <c r="C18" s="9" t="s">
        <v>479</v>
      </c>
      <c r="D18" s="9" t="s">
        <v>45</v>
      </c>
      <c r="E18" s="10" t="s">
        <v>40</v>
      </c>
      <c r="F18" s="9" t="s">
        <v>41</v>
      </c>
    </row>
    <row r="19" spans="1:6" ht="85.5">
      <c r="A19" s="1">
        <v>4</v>
      </c>
      <c r="B19" s="8" t="s">
        <v>46</v>
      </c>
      <c r="C19" s="9" t="s">
        <v>480</v>
      </c>
      <c r="D19" s="9" t="s">
        <v>47</v>
      </c>
      <c r="E19" s="10" t="s">
        <v>40</v>
      </c>
      <c r="F19" s="9" t="s">
        <v>41</v>
      </c>
    </row>
    <row r="20" spans="1:6" ht="85.5">
      <c r="A20" s="1">
        <v>4</v>
      </c>
      <c r="B20" s="8" t="s">
        <v>48</v>
      </c>
      <c r="C20" s="9" t="s">
        <v>481</v>
      </c>
      <c r="D20" s="9" t="s">
        <v>49</v>
      </c>
      <c r="E20" s="10" t="s">
        <v>40</v>
      </c>
      <c r="F20" s="9" t="s">
        <v>41</v>
      </c>
    </row>
    <row r="21" spans="1:6" ht="85.5">
      <c r="A21" s="1">
        <v>4</v>
      </c>
      <c r="B21" s="8" t="s">
        <v>50</v>
      </c>
      <c r="C21" s="9" t="s">
        <v>482</v>
      </c>
      <c r="D21" s="9" t="s">
        <v>51</v>
      </c>
      <c r="E21" s="10" t="s">
        <v>40</v>
      </c>
      <c r="F21" s="9" t="s">
        <v>41</v>
      </c>
    </row>
    <row r="22" spans="1:6" ht="71.25">
      <c r="A22" s="11">
        <v>5</v>
      </c>
      <c r="B22" s="8" t="s">
        <v>52</v>
      </c>
      <c r="C22" s="9" t="s">
        <v>483</v>
      </c>
      <c r="D22" s="9" t="s">
        <v>53</v>
      </c>
      <c r="E22" s="9" t="s">
        <v>54</v>
      </c>
      <c r="F22" s="9" t="s">
        <v>55</v>
      </c>
    </row>
    <row r="23" spans="1:6" ht="71.25">
      <c r="A23" s="11">
        <v>5</v>
      </c>
      <c r="B23" s="8" t="s">
        <v>56</v>
      </c>
      <c r="C23" s="9" t="s">
        <v>484</v>
      </c>
      <c r="D23" s="9" t="s">
        <v>57</v>
      </c>
      <c r="E23" s="9" t="s">
        <v>54</v>
      </c>
      <c r="F23" s="9" t="s">
        <v>55</v>
      </c>
    </row>
    <row r="24" spans="1:6" ht="71.25">
      <c r="A24" s="11">
        <v>5</v>
      </c>
      <c r="B24" s="8" t="s">
        <v>58</v>
      </c>
      <c r="C24" s="9" t="s">
        <v>485</v>
      </c>
      <c r="D24" s="9" t="s">
        <v>59</v>
      </c>
      <c r="E24" s="9" t="s">
        <v>54</v>
      </c>
      <c r="F24" s="9" t="s">
        <v>55</v>
      </c>
    </row>
    <row r="25" spans="1:6" ht="71.25">
      <c r="A25" s="11">
        <v>5</v>
      </c>
      <c r="B25" s="8" t="s">
        <v>60</v>
      </c>
      <c r="C25" s="9" t="s">
        <v>486</v>
      </c>
      <c r="D25" s="9" t="s">
        <v>61</v>
      </c>
      <c r="E25" s="9" t="s">
        <v>54</v>
      </c>
      <c r="F25" s="9" t="s">
        <v>55</v>
      </c>
    </row>
    <row r="26" spans="1:6" ht="71.25">
      <c r="A26" s="11">
        <v>5</v>
      </c>
      <c r="B26" s="8" t="s">
        <v>62</v>
      </c>
      <c r="C26" s="9" t="s">
        <v>487</v>
      </c>
      <c r="D26" s="9" t="s">
        <v>63</v>
      </c>
      <c r="E26" s="9" t="s">
        <v>54</v>
      </c>
      <c r="F26" s="9" t="s">
        <v>55</v>
      </c>
    </row>
    <row r="27" spans="1:6" ht="71.25">
      <c r="A27" s="11">
        <v>5</v>
      </c>
      <c r="B27" s="8" t="s">
        <v>64</v>
      </c>
      <c r="C27" s="9" t="s">
        <v>488</v>
      </c>
      <c r="D27" s="9" t="s">
        <v>65</v>
      </c>
      <c r="E27" s="9" t="s">
        <v>54</v>
      </c>
      <c r="F27" s="9" t="s">
        <v>55</v>
      </c>
    </row>
    <row r="28" spans="1:6" ht="85.5">
      <c r="A28" s="11">
        <v>6</v>
      </c>
      <c r="B28" s="8" t="s">
        <v>66</v>
      </c>
      <c r="C28" s="9" t="s">
        <v>489</v>
      </c>
      <c r="D28" s="9" t="s">
        <v>67</v>
      </c>
      <c r="E28" s="9" t="s">
        <v>68</v>
      </c>
      <c r="F28" s="9" t="s">
        <v>69</v>
      </c>
    </row>
    <row r="29" spans="1:6" ht="85.5">
      <c r="A29" s="11">
        <v>6</v>
      </c>
      <c r="B29" s="8" t="s">
        <v>70</v>
      </c>
      <c r="C29" s="9" t="s">
        <v>490</v>
      </c>
      <c r="D29" s="9" t="s">
        <v>71</v>
      </c>
      <c r="E29" s="9" t="s">
        <v>68</v>
      </c>
      <c r="F29" s="9" t="s">
        <v>69</v>
      </c>
    </row>
    <row r="30" spans="1:6" ht="85.5">
      <c r="A30" s="11">
        <v>6</v>
      </c>
      <c r="B30" s="8" t="s">
        <v>72</v>
      </c>
      <c r="C30" s="9" t="s">
        <v>491</v>
      </c>
      <c r="D30" s="9" t="s">
        <v>73</v>
      </c>
      <c r="E30" s="9" t="s">
        <v>68</v>
      </c>
      <c r="F30" s="9" t="s">
        <v>69</v>
      </c>
    </row>
    <row r="31" spans="1:6" ht="85.5">
      <c r="A31" s="11">
        <v>6</v>
      </c>
      <c r="B31" s="8" t="s">
        <v>74</v>
      </c>
      <c r="C31" s="9" t="s">
        <v>492</v>
      </c>
      <c r="D31" s="9" t="s">
        <v>75</v>
      </c>
      <c r="E31" s="9" t="s">
        <v>68</v>
      </c>
      <c r="F31" s="9" t="s">
        <v>69</v>
      </c>
    </row>
    <row r="32" spans="1:6" ht="71.25">
      <c r="A32" s="12">
        <v>7</v>
      </c>
      <c r="B32" s="17" t="s">
        <v>5</v>
      </c>
      <c r="C32" s="9" t="s">
        <v>494</v>
      </c>
      <c r="D32" s="9" t="s">
        <v>77</v>
      </c>
      <c r="E32" s="9" t="s">
        <v>78</v>
      </c>
      <c r="F32" s="3" t="s">
        <v>79</v>
      </c>
    </row>
    <row r="33" spans="1:6" ht="57">
      <c r="A33" s="12">
        <v>7</v>
      </c>
      <c r="B33" s="17" t="s">
        <v>493</v>
      </c>
      <c r="C33" s="9" t="s">
        <v>495</v>
      </c>
      <c r="D33" s="9" t="s">
        <v>81</v>
      </c>
      <c r="E33" s="9" t="s">
        <v>78</v>
      </c>
      <c r="F33" s="3" t="s">
        <v>79</v>
      </c>
    </row>
    <row r="34" spans="1:6" ht="57">
      <c r="A34" s="12">
        <v>7</v>
      </c>
      <c r="B34" s="17" t="s">
        <v>496</v>
      </c>
      <c r="C34" s="9" t="s">
        <v>497</v>
      </c>
      <c r="D34" s="9" t="s">
        <v>82</v>
      </c>
      <c r="E34" s="9" t="s">
        <v>78</v>
      </c>
      <c r="F34" s="3" t="s">
        <v>79</v>
      </c>
    </row>
    <row r="35" spans="1:6" ht="57">
      <c r="A35" s="12">
        <v>7</v>
      </c>
      <c r="B35" s="17" t="s">
        <v>498</v>
      </c>
      <c r="C35" s="9" t="s">
        <v>499</v>
      </c>
      <c r="D35" s="9" t="s">
        <v>83</v>
      </c>
      <c r="E35" s="9" t="s">
        <v>78</v>
      </c>
      <c r="F35" s="3" t="s">
        <v>79</v>
      </c>
    </row>
    <row r="36" spans="1:6" ht="57">
      <c r="A36" s="12">
        <v>7</v>
      </c>
      <c r="B36" s="17" t="s">
        <v>29</v>
      </c>
      <c r="C36" s="9" t="s">
        <v>500</v>
      </c>
      <c r="D36" s="9" t="s">
        <v>84</v>
      </c>
      <c r="E36" s="9" t="s">
        <v>78</v>
      </c>
      <c r="F36" s="3" t="s">
        <v>79</v>
      </c>
    </row>
    <row r="37" spans="1:6" ht="71.25">
      <c r="A37" s="11">
        <v>8</v>
      </c>
      <c r="B37" s="8" t="s">
        <v>85</v>
      </c>
      <c r="C37" s="9" t="s">
        <v>504</v>
      </c>
      <c r="D37" s="9" t="s">
        <v>86</v>
      </c>
      <c r="E37" s="9" t="s">
        <v>87</v>
      </c>
      <c r="F37" s="9" t="s">
        <v>88</v>
      </c>
    </row>
    <row r="38" spans="1:6" ht="71.25">
      <c r="A38" s="11">
        <v>8</v>
      </c>
      <c r="B38" s="17" t="s">
        <v>502</v>
      </c>
      <c r="C38" s="9" t="s">
        <v>503</v>
      </c>
      <c r="D38" s="9" t="s">
        <v>89</v>
      </c>
      <c r="E38" s="9" t="s">
        <v>87</v>
      </c>
      <c r="F38" s="9" t="s">
        <v>88</v>
      </c>
    </row>
    <row r="39" spans="1:6" ht="57">
      <c r="A39" s="11">
        <v>8</v>
      </c>
      <c r="B39" s="8" t="s">
        <v>90</v>
      </c>
      <c r="C39" s="9" t="s">
        <v>501</v>
      </c>
      <c r="D39" s="9" t="s">
        <v>91</v>
      </c>
      <c r="E39" s="9" t="s">
        <v>87</v>
      </c>
      <c r="F39" s="9" t="s">
        <v>88</v>
      </c>
    </row>
    <row r="40" spans="1:6" ht="57">
      <c r="A40" s="11">
        <v>8</v>
      </c>
      <c r="B40" s="8" t="s">
        <v>11</v>
      </c>
      <c r="C40" s="9" t="s">
        <v>505</v>
      </c>
      <c r="D40" s="9" t="s">
        <v>92</v>
      </c>
      <c r="E40" s="9" t="s">
        <v>87</v>
      </c>
      <c r="F40" s="9" t="s">
        <v>88</v>
      </c>
    </row>
    <row r="41" spans="1:6" ht="42.75">
      <c r="A41" s="11">
        <v>8</v>
      </c>
      <c r="B41" s="8" t="s">
        <v>93</v>
      </c>
      <c r="C41" s="9" t="s">
        <v>506</v>
      </c>
      <c r="D41" s="9" t="s">
        <v>94</v>
      </c>
      <c r="E41" s="9" t="s">
        <v>87</v>
      </c>
      <c r="F41" s="9" t="s">
        <v>88</v>
      </c>
    </row>
    <row r="42" spans="1:6" ht="57">
      <c r="A42" s="11">
        <v>9</v>
      </c>
      <c r="B42" s="17" t="s">
        <v>5</v>
      </c>
      <c r="C42" s="9" t="s">
        <v>507</v>
      </c>
      <c r="D42" s="9" t="s">
        <v>95</v>
      </c>
      <c r="E42" s="9" t="s">
        <v>96</v>
      </c>
      <c r="F42" s="13" t="s">
        <v>97</v>
      </c>
    </row>
    <row r="43" spans="1:6" ht="57">
      <c r="A43" s="11">
        <v>9</v>
      </c>
      <c r="B43" s="17" t="s">
        <v>98</v>
      </c>
      <c r="C43" s="9" t="s">
        <v>508</v>
      </c>
      <c r="D43" s="9" t="s">
        <v>99</v>
      </c>
      <c r="E43" s="9" t="s">
        <v>96</v>
      </c>
      <c r="F43" s="13" t="s">
        <v>97</v>
      </c>
    </row>
    <row r="44" spans="1:6" ht="42.75">
      <c r="A44" s="11">
        <v>9</v>
      </c>
      <c r="B44" s="17" t="s">
        <v>93</v>
      </c>
      <c r="C44" s="9" t="s">
        <v>509</v>
      </c>
      <c r="D44" s="9" t="s">
        <v>100</v>
      </c>
      <c r="E44" s="9" t="s">
        <v>96</v>
      </c>
      <c r="F44" s="13" t="s">
        <v>97</v>
      </c>
    </row>
    <row r="45" spans="1:6" ht="71.25">
      <c r="A45" s="11">
        <v>9</v>
      </c>
      <c r="B45" s="17" t="s">
        <v>101</v>
      </c>
      <c r="C45" s="9" t="s">
        <v>510</v>
      </c>
      <c r="D45" s="9" t="s">
        <v>102</v>
      </c>
      <c r="E45" s="9" t="s">
        <v>96</v>
      </c>
      <c r="F45" s="13" t="s">
        <v>97</v>
      </c>
    </row>
    <row r="46" spans="1:6" ht="71.25">
      <c r="A46" s="11">
        <v>9</v>
      </c>
      <c r="B46" s="17" t="s">
        <v>103</v>
      </c>
      <c r="C46" s="9" t="s">
        <v>511</v>
      </c>
      <c r="D46" s="9" t="s">
        <v>104</v>
      </c>
      <c r="E46" s="9" t="s">
        <v>96</v>
      </c>
      <c r="F46" s="13" t="s">
        <v>97</v>
      </c>
    </row>
    <row r="47" spans="1:6" ht="71.25">
      <c r="A47" s="11">
        <v>10</v>
      </c>
      <c r="B47" s="17" t="s">
        <v>105</v>
      </c>
      <c r="C47" s="9" t="s">
        <v>512</v>
      </c>
      <c r="D47" s="9" t="s">
        <v>106</v>
      </c>
      <c r="E47" s="9" t="s">
        <v>107</v>
      </c>
      <c r="F47" s="9" t="s">
        <v>108</v>
      </c>
    </row>
    <row r="48" spans="1:6" ht="71.25">
      <c r="A48" s="11">
        <v>10</v>
      </c>
      <c r="B48" s="17" t="s">
        <v>109</v>
      </c>
      <c r="C48" s="9" t="s">
        <v>513</v>
      </c>
      <c r="D48" s="9" t="s">
        <v>110</v>
      </c>
      <c r="E48" s="9" t="s">
        <v>107</v>
      </c>
      <c r="F48" s="9" t="s">
        <v>108</v>
      </c>
    </row>
    <row r="49" spans="1:6" ht="71.25">
      <c r="A49" s="11">
        <v>10</v>
      </c>
      <c r="B49" s="17" t="s">
        <v>111</v>
      </c>
      <c r="C49" s="9" t="s">
        <v>514</v>
      </c>
      <c r="D49" s="9" t="s">
        <v>112</v>
      </c>
      <c r="E49" s="9" t="s">
        <v>107</v>
      </c>
      <c r="F49" s="9" t="s">
        <v>108</v>
      </c>
    </row>
    <row r="50" spans="1:6" ht="71.25">
      <c r="A50" s="11">
        <v>10</v>
      </c>
      <c r="B50" s="17" t="s">
        <v>113</v>
      </c>
      <c r="C50" s="9" t="s">
        <v>515</v>
      </c>
      <c r="D50" s="9" t="s">
        <v>114</v>
      </c>
      <c r="E50" s="9" t="s">
        <v>107</v>
      </c>
      <c r="F50" s="9" t="s">
        <v>108</v>
      </c>
    </row>
    <row r="51" spans="1:6" ht="71.25">
      <c r="A51" s="11">
        <v>10</v>
      </c>
      <c r="B51" s="17" t="s">
        <v>115</v>
      </c>
      <c r="C51" s="9" t="s">
        <v>516</v>
      </c>
      <c r="D51" s="9" t="s">
        <v>116</v>
      </c>
      <c r="E51" s="9" t="s">
        <v>107</v>
      </c>
      <c r="F51" s="9" t="s">
        <v>108</v>
      </c>
    </row>
    <row r="52" spans="1:6" ht="85.5">
      <c r="A52" s="11">
        <v>11</v>
      </c>
      <c r="B52" s="17" t="s">
        <v>117</v>
      </c>
      <c r="C52" s="9" t="s">
        <v>517</v>
      </c>
      <c r="D52" s="9" t="s">
        <v>118</v>
      </c>
      <c r="E52" s="9" t="s">
        <v>119</v>
      </c>
      <c r="F52" s="3" t="s">
        <v>120</v>
      </c>
    </row>
    <row r="53" spans="1:6" ht="85.5">
      <c r="A53" s="11">
        <v>11</v>
      </c>
      <c r="B53" s="17" t="s">
        <v>121</v>
      </c>
      <c r="C53" s="9" t="s">
        <v>518</v>
      </c>
      <c r="D53" s="9" t="s">
        <v>122</v>
      </c>
      <c r="E53" s="9" t="s">
        <v>119</v>
      </c>
      <c r="F53" s="3" t="s">
        <v>120</v>
      </c>
    </row>
    <row r="54" spans="1:6" ht="85.5">
      <c r="A54" s="11">
        <v>11</v>
      </c>
      <c r="B54" s="17" t="s">
        <v>123</v>
      </c>
      <c r="C54" s="9" t="s">
        <v>519</v>
      </c>
      <c r="D54" s="9" t="s">
        <v>124</v>
      </c>
      <c r="E54" s="9" t="s">
        <v>119</v>
      </c>
      <c r="F54" s="3" t="s">
        <v>120</v>
      </c>
    </row>
    <row r="55" spans="1:6" ht="85.5">
      <c r="A55" s="11">
        <v>11</v>
      </c>
      <c r="B55" s="17" t="s">
        <v>125</v>
      </c>
      <c r="C55" s="9" t="s">
        <v>520</v>
      </c>
      <c r="D55" s="9" t="s">
        <v>126</v>
      </c>
      <c r="E55" s="9" t="s">
        <v>119</v>
      </c>
      <c r="F55" s="3" t="s">
        <v>120</v>
      </c>
    </row>
    <row r="56" spans="1:6" ht="85.5">
      <c r="A56" s="11">
        <v>11</v>
      </c>
      <c r="B56" s="17" t="s">
        <v>127</v>
      </c>
      <c r="C56" s="9" t="s">
        <v>521</v>
      </c>
      <c r="D56" s="9" t="s">
        <v>128</v>
      </c>
      <c r="E56" s="9" t="s">
        <v>119</v>
      </c>
      <c r="F56" s="3" t="s">
        <v>120</v>
      </c>
    </row>
    <row r="57" spans="1:6" ht="85.5">
      <c r="A57" s="11">
        <v>12</v>
      </c>
      <c r="B57" s="17" t="s">
        <v>129</v>
      </c>
      <c r="C57" s="9" t="s">
        <v>522</v>
      </c>
      <c r="D57" s="9" t="s">
        <v>130</v>
      </c>
      <c r="E57" s="9" t="s">
        <v>131</v>
      </c>
      <c r="F57" s="3" t="s">
        <v>132</v>
      </c>
    </row>
    <row r="58" spans="1:6" ht="71.25">
      <c r="A58" s="11">
        <v>12</v>
      </c>
      <c r="B58" s="17" t="s">
        <v>133</v>
      </c>
      <c r="C58" s="9" t="s">
        <v>523</v>
      </c>
      <c r="D58" s="9" t="s">
        <v>134</v>
      </c>
      <c r="E58" s="9" t="s">
        <v>131</v>
      </c>
      <c r="F58" s="3" t="s">
        <v>132</v>
      </c>
    </row>
    <row r="59" spans="1:6" ht="71.25">
      <c r="A59" s="11">
        <v>12</v>
      </c>
      <c r="B59" s="17" t="s">
        <v>135</v>
      </c>
      <c r="C59" s="9" t="s">
        <v>524</v>
      </c>
      <c r="D59" s="9" t="s">
        <v>136</v>
      </c>
      <c r="E59" s="9" t="s">
        <v>131</v>
      </c>
      <c r="F59" s="3" t="s">
        <v>132</v>
      </c>
    </row>
    <row r="60" spans="1:6" ht="71.25">
      <c r="A60" s="11">
        <v>12</v>
      </c>
      <c r="B60" s="17" t="s">
        <v>137</v>
      </c>
      <c r="C60" s="9" t="s">
        <v>525</v>
      </c>
      <c r="D60" s="9" t="s">
        <v>138</v>
      </c>
      <c r="E60" s="9" t="s">
        <v>131</v>
      </c>
      <c r="F60" s="3" t="s">
        <v>132</v>
      </c>
    </row>
    <row r="61" spans="1:6" ht="71.25">
      <c r="A61" s="11">
        <v>12</v>
      </c>
      <c r="B61" s="17" t="s">
        <v>139</v>
      </c>
      <c r="C61" s="9" t="s">
        <v>526</v>
      </c>
      <c r="D61" s="9" t="s">
        <v>140</v>
      </c>
      <c r="E61" s="9" t="s">
        <v>141</v>
      </c>
      <c r="F61" s="3" t="s">
        <v>132</v>
      </c>
    </row>
    <row r="62" spans="1:6" ht="85.5">
      <c r="A62" s="11">
        <v>13</v>
      </c>
      <c r="B62" s="17" t="s">
        <v>142</v>
      </c>
      <c r="C62" s="9" t="s">
        <v>527</v>
      </c>
      <c r="D62" s="9" t="s">
        <v>143</v>
      </c>
      <c r="E62" s="9" t="s">
        <v>144</v>
      </c>
      <c r="F62" s="14" t="s">
        <v>145</v>
      </c>
    </row>
    <row r="63" spans="1:6" ht="85.5">
      <c r="A63" s="11">
        <v>13</v>
      </c>
      <c r="B63" s="17" t="s">
        <v>146</v>
      </c>
      <c r="C63" s="9" t="s">
        <v>528</v>
      </c>
      <c r="D63" s="9" t="s">
        <v>147</v>
      </c>
      <c r="E63" s="9" t="s">
        <v>144</v>
      </c>
      <c r="F63" s="14" t="s">
        <v>145</v>
      </c>
    </row>
    <row r="64" spans="1:6" ht="85.5">
      <c r="A64" s="11">
        <v>13</v>
      </c>
      <c r="B64" s="17" t="s">
        <v>148</v>
      </c>
      <c r="C64" s="9" t="s">
        <v>529</v>
      </c>
      <c r="D64" s="9" t="s">
        <v>149</v>
      </c>
      <c r="E64" s="9" t="s">
        <v>144</v>
      </c>
      <c r="F64" s="14" t="s">
        <v>145</v>
      </c>
    </row>
    <row r="65" spans="1:6" ht="85.5">
      <c r="A65" s="11">
        <v>13</v>
      </c>
      <c r="B65" s="17" t="s">
        <v>150</v>
      </c>
      <c r="C65" s="9" t="s">
        <v>530</v>
      </c>
      <c r="D65" s="9" t="s">
        <v>151</v>
      </c>
      <c r="E65" s="9" t="s">
        <v>152</v>
      </c>
      <c r="F65" s="14" t="s">
        <v>145</v>
      </c>
    </row>
    <row r="66" spans="1:6" ht="57">
      <c r="A66" s="11">
        <v>14</v>
      </c>
      <c r="B66" s="17" t="s">
        <v>153</v>
      </c>
      <c r="C66" s="9" t="s">
        <v>531</v>
      </c>
      <c r="D66" s="9" t="s">
        <v>154</v>
      </c>
      <c r="E66" s="9" t="s">
        <v>155</v>
      </c>
      <c r="F66" s="3" t="s">
        <v>536</v>
      </c>
    </row>
    <row r="67" spans="1:6" ht="57">
      <c r="A67" s="11">
        <v>14</v>
      </c>
      <c r="B67" s="17" t="s">
        <v>156</v>
      </c>
      <c r="C67" s="9" t="s">
        <v>532</v>
      </c>
      <c r="D67" s="9" t="s">
        <v>157</v>
      </c>
      <c r="E67" s="9" t="s">
        <v>155</v>
      </c>
      <c r="F67" s="3" t="s">
        <v>536</v>
      </c>
    </row>
    <row r="68" spans="1:6" ht="57">
      <c r="A68" s="11">
        <v>14</v>
      </c>
      <c r="B68" s="17" t="s">
        <v>158</v>
      </c>
      <c r="C68" s="9" t="s">
        <v>533</v>
      </c>
      <c r="D68" s="9" t="s">
        <v>159</v>
      </c>
      <c r="E68" s="9" t="s">
        <v>155</v>
      </c>
      <c r="F68" s="3" t="s">
        <v>536</v>
      </c>
    </row>
    <row r="69" spans="1:6" ht="57">
      <c r="A69" s="11">
        <v>14</v>
      </c>
      <c r="B69" s="17" t="s">
        <v>160</v>
      </c>
      <c r="C69" s="9" t="s">
        <v>534</v>
      </c>
      <c r="D69" s="9" t="s">
        <v>161</v>
      </c>
      <c r="E69" s="9" t="s">
        <v>155</v>
      </c>
      <c r="F69" s="3" t="s">
        <v>536</v>
      </c>
    </row>
    <row r="70" spans="1:6" ht="57">
      <c r="A70" s="11">
        <v>14</v>
      </c>
      <c r="B70" s="17" t="s">
        <v>162</v>
      </c>
      <c r="C70" s="9" t="s">
        <v>535</v>
      </c>
      <c r="D70" s="9" t="s">
        <v>163</v>
      </c>
      <c r="E70" s="9" t="s">
        <v>155</v>
      </c>
      <c r="F70" s="3" t="s">
        <v>536</v>
      </c>
    </row>
    <row r="71" spans="1:6" ht="85.5">
      <c r="A71" s="11">
        <v>15</v>
      </c>
      <c r="B71" s="17" t="s">
        <v>164</v>
      </c>
      <c r="C71" s="9" t="s">
        <v>537</v>
      </c>
      <c r="D71" s="9" t="s">
        <v>165</v>
      </c>
      <c r="E71" s="9" t="s">
        <v>166</v>
      </c>
      <c r="F71" s="15" t="s">
        <v>167</v>
      </c>
    </row>
    <row r="72" spans="1:6" ht="71.25">
      <c r="A72" s="11">
        <v>15</v>
      </c>
      <c r="B72" s="17" t="s">
        <v>168</v>
      </c>
      <c r="C72" s="9" t="s">
        <v>538</v>
      </c>
      <c r="D72" s="9" t="s">
        <v>169</v>
      </c>
      <c r="E72" s="9" t="s">
        <v>166</v>
      </c>
      <c r="F72" s="15" t="s">
        <v>167</v>
      </c>
    </row>
    <row r="73" spans="1:6" ht="71.25">
      <c r="A73" s="11">
        <v>15</v>
      </c>
      <c r="B73" s="17" t="s">
        <v>170</v>
      </c>
      <c r="C73" s="9" t="s">
        <v>539</v>
      </c>
      <c r="D73" s="9" t="s">
        <v>171</v>
      </c>
      <c r="E73" s="9" t="s">
        <v>166</v>
      </c>
      <c r="F73" s="15" t="s">
        <v>167</v>
      </c>
    </row>
    <row r="74" spans="1:6" ht="71.25">
      <c r="A74" s="11">
        <v>15</v>
      </c>
      <c r="B74" s="17" t="s">
        <v>172</v>
      </c>
      <c r="C74" s="9" t="s">
        <v>540</v>
      </c>
      <c r="D74" s="9" t="s">
        <v>173</v>
      </c>
      <c r="E74" s="9" t="s">
        <v>166</v>
      </c>
      <c r="F74" s="15" t="s">
        <v>167</v>
      </c>
    </row>
    <row r="75" spans="1:6" ht="99.75">
      <c r="A75" s="11">
        <v>16</v>
      </c>
      <c r="B75" s="17" t="s">
        <v>174</v>
      </c>
      <c r="C75" s="9" t="s">
        <v>541</v>
      </c>
      <c r="D75" s="9" t="s">
        <v>175</v>
      </c>
      <c r="E75" s="9" t="s">
        <v>176</v>
      </c>
      <c r="F75" s="3" t="s">
        <v>177</v>
      </c>
    </row>
    <row r="76" spans="1:6" ht="99.75">
      <c r="A76" s="11">
        <v>16</v>
      </c>
      <c r="B76" s="17" t="s">
        <v>178</v>
      </c>
      <c r="C76" s="9" t="s">
        <v>542</v>
      </c>
      <c r="D76" s="9" t="s">
        <v>179</v>
      </c>
      <c r="E76" s="9" t="s">
        <v>176</v>
      </c>
      <c r="F76" s="3" t="s">
        <v>177</v>
      </c>
    </row>
    <row r="77" spans="1:6" ht="99.75">
      <c r="A77" s="11">
        <v>16</v>
      </c>
      <c r="B77" s="17" t="s">
        <v>180</v>
      </c>
      <c r="C77" s="9" t="s">
        <v>543</v>
      </c>
      <c r="D77" s="9" t="s">
        <v>181</v>
      </c>
      <c r="E77" s="9" t="s">
        <v>176</v>
      </c>
      <c r="F77" s="3" t="s">
        <v>177</v>
      </c>
    </row>
    <row r="78" spans="1:6" ht="99.75">
      <c r="A78" s="11">
        <v>16</v>
      </c>
      <c r="B78" s="17" t="s">
        <v>182</v>
      </c>
      <c r="C78" s="9" t="s">
        <v>544</v>
      </c>
      <c r="D78" s="9" t="s">
        <v>183</v>
      </c>
      <c r="E78" s="9" t="s">
        <v>176</v>
      </c>
      <c r="F78" s="3" t="s">
        <v>177</v>
      </c>
    </row>
    <row r="79" spans="1:6" ht="99.75">
      <c r="A79" s="11">
        <v>16</v>
      </c>
      <c r="B79" s="17" t="s">
        <v>184</v>
      </c>
      <c r="C79" s="9" t="s">
        <v>545</v>
      </c>
      <c r="D79" s="9" t="s">
        <v>185</v>
      </c>
      <c r="E79" s="9" t="s">
        <v>176</v>
      </c>
      <c r="F79" s="3" t="s">
        <v>177</v>
      </c>
    </row>
    <row r="80" spans="1:6" ht="71.25">
      <c r="A80" s="11">
        <v>17</v>
      </c>
      <c r="B80" s="17" t="s">
        <v>546</v>
      </c>
      <c r="C80" s="9" t="s">
        <v>547</v>
      </c>
      <c r="D80" s="9" t="s">
        <v>186</v>
      </c>
      <c r="E80" s="9" t="s">
        <v>187</v>
      </c>
      <c r="F80" s="3" t="s">
        <v>188</v>
      </c>
    </row>
    <row r="81" spans="1:6" ht="71.25">
      <c r="A81" s="11">
        <v>17</v>
      </c>
      <c r="B81" s="17" t="s">
        <v>548</v>
      </c>
      <c r="C81" s="9" t="s">
        <v>549</v>
      </c>
      <c r="D81" s="9" t="s">
        <v>189</v>
      </c>
      <c r="E81" s="9" t="s">
        <v>187</v>
      </c>
      <c r="F81" s="3" t="s">
        <v>188</v>
      </c>
    </row>
    <row r="82" spans="1:6" ht="71.25">
      <c r="A82" s="11">
        <v>17</v>
      </c>
      <c r="B82" s="17" t="s">
        <v>550</v>
      </c>
      <c r="C82" s="9" t="s">
        <v>551</v>
      </c>
      <c r="D82" s="9" t="s">
        <v>190</v>
      </c>
      <c r="E82" s="9" t="s">
        <v>187</v>
      </c>
      <c r="F82" s="3" t="s">
        <v>188</v>
      </c>
    </row>
    <row r="83" spans="1:6" ht="71.25">
      <c r="A83" s="11">
        <v>17</v>
      </c>
      <c r="B83" s="17" t="s">
        <v>552</v>
      </c>
      <c r="C83" s="9" t="s">
        <v>553</v>
      </c>
      <c r="D83" s="9" t="s">
        <v>191</v>
      </c>
      <c r="E83" s="9" t="s">
        <v>187</v>
      </c>
      <c r="F83" s="3" t="s">
        <v>188</v>
      </c>
    </row>
    <row r="84" spans="1:6" ht="42.75">
      <c r="A84" s="11">
        <v>18</v>
      </c>
      <c r="B84" s="17" t="s">
        <v>214</v>
      </c>
      <c r="C84" s="9" t="s">
        <v>554</v>
      </c>
      <c r="D84" s="9" t="s">
        <v>215</v>
      </c>
      <c r="E84" s="9" t="s">
        <v>216</v>
      </c>
      <c r="F84" s="9" t="s">
        <v>217</v>
      </c>
    </row>
    <row r="85" spans="1:6" ht="57">
      <c r="A85" s="11">
        <v>18</v>
      </c>
      <c r="B85" s="17" t="s">
        <v>218</v>
      </c>
      <c r="C85" s="9" t="s">
        <v>555</v>
      </c>
      <c r="D85" s="9" t="s">
        <v>219</v>
      </c>
      <c r="E85" s="9" t="s">
        <v>216</v>
      </c>
      <c r="F85" s="9" t="s">
        <v>217</v>
      </c>
    </row>
    <row r="86" spans="1:6" ht="57">
      <c r="A86" s="11">
        <v>18</v>
      </c>
      <c r="B86" s="17" t="s">
        <v>220</v>
      </c>
      <c r="C86" s="9" t="s">
        <v>556</v>
      </c>
      <c r="D86" s="9" t="s">
        <v>221</v>
      </c>
      <c r="E86" s="9" t="s">
        <v>216</v>
      </c>
      <c r="F86" s="9" t="s">
        <v>217</v>
      </c>
    </row>
    <row r="87" spans="1:6" ht="42.75">
      <c r="A87" s="11">
        <v>18</v>
      </c>
      <c r="B87" s="17" t="s">
        <v>222</v>
      </c>
      <c r="C87" s="9" t="s">
        <v>557</v>
      </c>
      <c r="D87" s="9" t="s">
        <v>223</v>
      </c>
      <c r="E87" s="9" t="s">
        <v>216</v>
      </c>
      <c r="F87" s="9" t="s">
        <v>217</v>
      </c>
    </row>
    <row r="88" spans="1:6" ht="42.75">
      <c r="A88" s="11">
        <v>18</v>
      </c>
      <c r="B88" s="17" t="s">
        <v>224</v>
      </c>
      <c r="C88" s="9" t="s">
        <v>558</v>
      </c>
      <c r="D88" s="9" t="s">
        <v>225</v>
      </c>
      <c r="E88" s="9" t="s">
        <v>216</v>
      </c>
      <c r="F88" s="9" t="s">
        <v>217</v>
      </c>
    </row>
    <row r="89" spans="1:6" ht="57">
      <c r="A89" s="11">
        <v>18</v>
      </c>
      <c r="B89" s="17" t="s">
        <v>226</v>
      </c>
      <c r="C89" s="9" t="s">
        <v>559</v>
      </c>
      <c r="D89" s="9" t="s">
        <v>227</v>
      </c>
      <c r="E89" s="9" t="s">
        <v>216</v>
      </c>
      <c r="F89" s="9" t="s">
        <v>217</v>
      </c>
    </row>
    <row r="90" spans="1:6" ht="99.75">
      <c r="A90" s="11">
        <v>19</v>
      </c>
      <c r="B90" s="17" t="s">
        <v>192</v>
      </c>
      <c r="C90" s="9" t="s">
        <v>560</v>
      </c>
      <c r="D90" s="9" t="s">
        <v>193</v>
      </c>
      <c r="E90" s="9" t="s">
        <v>194</v>
      </c>
      <c r="F90" s="3" t="s">
        <v>195</v>
      </c>
    </row>
    <row r="91" spans="1:6" ht="99.75">
      <c r="A91" s="11">
        <v>19</v>
      </c>
      <c r="B91" s="17" t="s">
        <v>196</v>
      </c>
      <c r="C91" s="9" t="s">
        <v>561</v>
      </c>
      <c r="D91" s="9" t="s">
        <v>197</v>
      </c>
      <c r="E91" s="9" t="s">
        <v>194</v>
      </c>
      <c r="F91" s="3" t="s">
        <v>195</v>
      </c>
    </row>
    <row r="92" spans="1:6" ht="99.75">
      <c r="A92" s="11">
        <v>19</v>
      </c>
      <c r="B92" s="17" t="s">
        <v>198</v>
      </c>
      <c r="C92" s="9" t="s">
        <v>562</v>
      </c>
      <c r="D92" s="9" t="s">
        <v>199</v>
      </c>
      <c r="E92" s="9" t="s">
        <v>194</v>
      </c>
      <c r="F92" s="3" t="s">
        <v>195</v>
      </c>
    </row>
    <row r="93" spans="1:6" ht="99.75">
      <c r="A93" s="11">
        <v>19</v>
      </c>
      <c r="B93" s="17" t="s">
        <v>200</v>
      </c>
      <c r="C93" s="9" t="s">
        <v>563</v>
      </c>
      <c r="D93" s="9" t="s">
        <v>201</v>
      </c>
      <c r="E93" s="9" t="s">
        <v>194</v>
      </c>
      <c r="F93" s="3" t="s">
        <v>195</v>
      </c>
    </row>
    <row r="94" spans="1:6" ht="71.25">
      <c r="A94" s="11">
        <v>20</v>
      </c>
      <c r="B94" s="17" t="s">
        <v>202</v>
      </c>
      <c r="C94" s="9" t="s">
        <v>564</v>
      </c>
      <c r="D94" s="9" t="s">
        <v>203</v>
      </c>
      <c r="E94" s="9" t="s">
        <v>204</v>
      </c>
      <c r="F94" s="3" t="s">
        <v>205</v>
      </c>
    </row>
    <row r="95" spans="1:6" ht="71.25">
      <c r="A95" s="11">
        <v>20</v>
      </c>
      <c r="B95" s="17" t="s">
        <v>206</v>
      </c>
      <c r="C95" s="9" t="s">
        <v>565</v>
      </c>
      <c r="D95" s="9" t="s">
        <v>207</v>
      </c>
      <c r="E95" s="9" t="s">
        <v>204</v>
      </c>
      <c r="F95" s="3" t="s">
        <v>205</v>
      </c>
    </row>
    <row r="96" spans="1:6" ht="71.25">
      <c r="A96" s="11">
        <v>20</v>
      </c>
      <c r="B96" s="17" t="s">
        <v>208</v>
      </c>
      <c r="C96" s="9" t="s">
        <v>566</v>
      </c>
      <c r="D96" s="9" t="s">
        <v>209</v>
      </c>
      <c r="E96" s="9" t="s">
        <v>204</v>
      </c>
      <c r="F96" s="3" t="s">
        <v>205</v>
      </c>
    </row>
    <row r="97" spans="1:6" ht="71.25">
      <c r="A97" s="11">
        <v>20</v>
      </c>
      <c r="B97" s="17" t="s">
        <v>210</v>
      </c>
      <c r="C97" s="9" t="s">
        <v>567</v>
      </c>
      <c r="D97" s="9" t="s">
        <v>211</v>
      </c>
      <c r="E97" s="9" t="s">
        <v>204</v>
      </c>
      <c r="F97" s="3" t="s">
        <v>205</v>
      </c>
    </row>
    <row r="98" spans="1:6" ht="71.25">
      <c r="A98" s="11">
        <v>20</v>
      </c>
      <c r="B98" s="17" t="s">
        <v>212</v>
      </c>
      <c r="C98" s="9" t="s">
        <v>568</v>
      </c>
      <c r="D98" s="9" t="s">
        <v>213</v>
      </c>
      <c r="E98" s="9" t="s">
        <v>204</v>
      </c>
      <c r="F98" s="3" t="s">
        <v>205</v>
      </c>
    </row>
    <row r="99" spans="1:6" ht="85.5">
      <c r="A99" s="11">
        <v>21</v>
      </c>
      <c r="B99" s="17" t="s">
        <v>228</v>
      </c>
      <c r="C99" s="9" t="s">
        <v>569</v>
      </c>
      <c r="D99" s="9" t="s">
        <v>229</v>
      </c>
      <c r="E99" s="9" t="s">
        <v>230</v>
      </c>
      <c r="F99" s="3" t="s">
        <v>231</v>
      </c>
    </row>
    <row r="100" spans="1:6" ht="85.5">
      <c r="A100" s="11">
        <v>21</v>
      </c>
      <c r="B100" s="17" t="s">
        <v>232</v>
      </c>
      <c r="C100" s="9" t="s">
        <v>570</v>
      </c>
      <c r="D100" s="9" t="s">
        <v>233</v>
      </c>
      <c r="E100" s="9" t="s">
        <v>230</v>
      </c>
      <c r="F100" s="3" t="s">
        <v>234</v>
      </c>
    </row>
    <row r="101" spans="1:6" ht="85.5">
      <c r="A101" s="11">
        <v>21</v>
      </c>
      <c r="B101" s="17" t="s">
        <v>235</v>
      </c>
      <c r="C101" s="9" t="s">
        <v>570</v>
      </c>
      <c r="D101" s="9" t="s">
        <v>236</v>
      </c>
      <c r="E101" s="9" t="s">
        <v>230</v>
      </c>
      <c r="F101" s="3" t="s">
        <v>237</v>
      </c>
    </row>
    <row r="102" spans="1:6" ht="85.5">
      <c r="A102" s="11">
        <v>21</v>
      </c>
      <c r="B102" s="17" t="s">
        <v>238</v>
      </c>
      <c r="C102" s="9" t="s">
        <v>570</v>
      </c>
      <c r="D102" s="9" t="s">
        <v>239</v>
      </c>
      <c r="E102" s="9" t="s">
        <v>230</v>
      </c>
      <c r="F102" s="3" t="s">
        <v>240</v>
      </c>
    </row>
    <row r="103" spans="1:6" ht="85.5">
      <c r="A103" s="11">
        <v>21</v>
      </c>
      <c r="B103" s="17" t="s">
        <v>241</v>
      </c>
      <c r="C103" s="9" t="s">
        <v>571</v>
      </c>
      <c r="D103" s="9" t="s">
        <v>242</v>
      </c>
      <c r="E103" s="9" t="s">
        <v>230</v>
      </c>
      <c r="F103" s="3" t="s">
        <v>243</v>
      </c>
    </row>
    <row r="104" spans="1:6" ht="85.5">
      <c r="A104" s="11">
        <v>22</v>
      </c>
      <c r="B104" s="17" t="s">
        <v>172</v>
      </c>
      <c r="C104" s="9" t="s">
        <v>572</v>
      </c>
      <c r="D104" s="9" t="s">
        <v>244</v>
      </c>
      <c r="E104" s="9" t="s">
        <v>245</v>
      </c>
      <c r="F104" s="3" t="s">
        <v>246</v>
      </c>
    </row>
    <row r="105" spans="1:6" ht="85.5">
      <c r="A105" s="11">
        <v>22</v>
      </c>
      <c r="B105" s="17" t="s">
        <v>247</v>
      </c>
      <c r="C105" s="9" t="s">
        <v>573</v>
      </c>
      <c r="D105" s="9" t="s">
        <v>248</v>
      </c>
      <c r="E105" s="9" t="s">
        <v>245</v>
      </c>
      <c r="F105" s="3" t="s">
        <v>246</v>
      </c>
    </row>
    <row r="106" spans="1:6" ht="85.5">
      <c r="A106" s="11">
        <v>22</v>
      </c>
      <c r="B106" s="17" t="s">
        <v>249</v>
      </c>
      <c r="C106" s="9" t="s">
        <v>574</v>
      </c>
      <c r="D106" s="9" t="s">
        <v>250</v>
      </c>
      <c r="E106" s="9" t="s">
        <v>245</v>
      </c>
      <c r="F106" s="3" t="s">
        <v>246</v>
      </c>
    </row>
    <row r="107" spans="1:6" ht="85.5">
      <c r="A107" s="11">
        <v>22</v>
      </c>
      <c r="B107" s="17" t="s">
        <v>251</v>
      </c>
      <c r="C107" s="9" t="s">
        <v>575</v>
      </c>
      <c r="D107" s="9" t="s">
        <v>252</v>
      </c>
      <c r="E107" s="9" t="s">
        <v>245</v>
      </c>
      <c r="F107" s="3" t="s">
        <v>246</v>
      </c>
    </row>
    <row r="108" spans="1:6" ht="85.5">
      <c r="A108" s="11">
        <v>22</v>
      </c>
      <c r="B108" s="17" t="s">
        <v>253</v>
      </c>
      <c r="C108" s="9" t="s">
        <v>576</v>
      </c>
      <c r="D108" s="9" t="s">
        <v>254</v>
      </c>
      <c r="E108" s="9" t="s">
        <v>245</v>
      </c>
      <c r="F108" s="3" t="s">
        <v>246</v>
      </c>
    </row>
    <row r="109" spans="1:6" ht="57">
      <c r="A109" s="11">
        <v>23</v>
      </c>
      <c r="B109" s="17" t="s">
        <v>255</v>
      </c>
      <c r="C109" s="9" t="s">
        <v>577</v>
      </c>
      <c r="D109" s="9" t="s">
        <v>256</v>
      </c>
      <c r="E109" s="9" t="s">
        <v>257</v>
      </c>
      <c r="F109" s="3" t="s">
        <v>258</v>
      </c>
    </row>
    <row r="110" spans="1:6" ht="57">
      <c r="A110" s="11">
        <v>23</v>
      </c>
      <c r="B110" s="17" t="s">
        <v>259</v>
      </c>
      <c r="C110" s="9" t="s">
        <v>578</v>
      </c>
      <c r="D110" s="9" t="s">
        <v>260</v>
      </c>
      <c r="E110" s="9" t="s">
        <v>257</v>
      </c>
      <c r="F110" s="3" t="s">
        <v>258</v>
      </c>
    </row>
    <row r="111" spans="1:6" ht="57">
      <c r="A111" s="11">
        <v>23</v>
      </c>
      <c r="B111" s="17" t="s">
        <v>261</v>
      </c>
      <c r="C111" s="9" t="s">
        <v>579</v>
      </c>
      <c r="D111" s="9" t="s">
        <v>262</v>
      </c>
      <c r="E111" s="9" t="s">
        <v>257</v>
      </c>
      <c r="F111" s="3" t="s">
        <v>258</v>
      </c>
    </row>
    <row r="112" spans="1:6" ht="57">
      <c r="A112" s="11">
        <v>23</v>
      </c>
      <c r="B112" s="17" t="s">
        <v>263</v>
      </c>
      <c r="C112" s="9" t="s">
        <v>580</v>
      </c>
      <c r="D112" s="9" t="s">
        <v>264</v>
      </c>
      <c r="E112" s="9" t="s">
        <v>257</v>
      </c>
      <c r="F112" s="3" t="s">
        <v>258</v>
      </c>
    </row>
    <row r="113" spans="1:6" ht="57">
      <c r="A113" s="11">
        <v>23</v>
      </c>
      <c r="B113" s="17" t="s">
        <v>265</v>
      </c>
      <c r="C113" s="9" t="s">
        <v>581</v>
      </c>
      <c r="D113" s="9" t="s">
        <v>266</v>
      </c>
      <c r="E113" s="9" t="s">
        <v>257</v>
      </c>
      <c r="F113" s="3" t="s">
        <v>258</v>
      </c>
    </row>
    <row r="114" spans="1:6" ht="71.25">
      <c r="A114" s="11">
        <v>24</v>
      </c>
      <c r="B114" s="17" t="s">
        <v>267</v>
      </c>
      <c r="C114" s="9" t="s">
        <v>582</v>
      </c>
      <c r="D114" s="9" t="s">
        <v>268</v>
      </c>
      <c r="E114" s="9" t="s">
        <v>257</v>
      </c>
      <c r="F114" s="3" t="s">
        <v>269</v>
      </c>
    </row>
    <row r="115" spans="1:6" ht="71.25">
      <c r="A115" s="11">
        <v>24</v>
      </c>
      <c r="B115" s="17" t="s">
        <v>270</v>
      </c>
      <c r="C115" s="9" t="s">
        <v>583</v>
      </c>
      <c r="D115" s="9" t="s">
        <v>271</v>
      </c>
      <c r="E115" s="9" t="s">
        <v>257</v>
      </c>
      <c r="F115" s="3" t="s">
        <v>269</v>
      </c>
    </row>
    <row r="116" spans="1:6" ht="71.25">
      <c r="A116" s="11">
        <v>24</v>
      </c>
      <c r="B116" s="17" t="s">
        <v>272</v>
      </c>
      <c r="C116" s="9" t="s">
        <v>584</v>
      </c>
      <c r="D116" s="9" t="s">
        <v>273</v>
      </c>
      <c r="E116" s="9" t="s">
        <v>257</v>
      </c>
      <c r="F116" s="3" t="s">
        <v>269</v>
      </c>
    </row>
    <row r="117" spans="1:6" ht="71.25">
      <c r="A117" s="11">
        <v>24</v>
      </c>
      <c r="B117" s="17" t="s">
        <v>259</v>
      </c>
      <c r="C117" s="9" t="s">
        <v>585</v>
      </c>
      <c r="D117" s="9" t="s">
        <v>274</v>
      </c>
      <c r="E117" s="9" t="s">
        <v>257</v>
      </c>
      <c r="F117" s="3" t="s">
        <v>269</v>
      </c>
    </row>
    <row r="118" spans="1:6" ht="57">
      <c r="A118" s="11">
        <v>25</v>
      </c>
      <c r="B118" s="17" t="s">
        <v>586</v>
      </c>
      <c r="C118" s="9" t="s">
        <v>587</v>
      </c>
      <c r="D118" s="9" t="s">
        <v>275</v>
      </c>
      <c r="E118" s="9" t="s">
        <v>276</v>
      </c>
      <c r="F118" s="3" t="s">
        <v>277</v>
      </c>
    </row>
    <row r="119" spans="1:6" ht="57">
      <c r="A119" s="11">
        <v>25</v>
      </c>
      <c r="B119" s="17" t="s">
        <v>588</v>
      </c>
      <c r="C119" s="9" t="s">
        <v>589</v>
      </c>
      <c r="D119" s="9" t="s">
        <v>278</v>
      </c>
      <c r="E119" s="9" t="s">
        <v>276</v>
      </c>
      <c r="F119" s="3" t="s">
        <v>277</v>
      </c>
    </row>
    <row r="120" spans="1:6" ht="57">
      <c r="A120" s="11">
        <v>25</v>
      </c>
      <c r="B120" s="17" t="s">
        <v>590</v>
      </c>
      <c r="C120" s="9" t="s">
        <v>591</v>
      </c>
      <c r="D120" s="9" t="s">
        <v>279</v>
      </c>
      <c r="E120" s="9" t="s">
        <v>276</v>
      </c>
      <c r="F120" s="3" t="s">
        <v>277</v>
      </c>
    </row>
    <row r="121" spans="1:6" ht="85.5">
      <c r="A121" s="11">
        <v>26</v>
      </c>
      <c r="B121" s="17" t="s">
        <v>550</v>
      </c>
      <c r="C121" s="9" t="s">
        <v>592</v>
      </c>
      <c r="D121" s="9" t="s">
        <v>280</v>
      </c>
      <c r="E121" s="9" t="s">
        <v>281</v>
      </c>
      <c r="F121" s="3" t="s">
        <v>282</v>
      </c>
    </row>
    <row r="122" spans="1:6" ht="85.5">
      <c r="A122" s="11">
        <v>26</v>
      </c>
      <c r="B122" s="17" t="s">
        <v>593</v>
      </c>
      <c r="C122" s="9" t="s">
        <v>594</v>
      </c>
      <c r="D122" s="9" t="s">
        <v>283</v>
      </c>
      <c r="E122" s="9" t="s">
        <v>281</v>
      </c>
      <c r="F122" s="3" t="s">
        <v>282</v>
      </c>
    </row>
    <row r="123" spans="1:6" ht="85.5">
      <c r="A123" s="11">
        <v>26</v>
      </c>
      <c r="B123" s="17" t="s">
        <v>595</v>
      </c>
      <c r="C123" s="9" t="s">
        <v>596</v>
      </c>
      <c r="D123" s="9" t="s">
        <v>284</v>
      </c>
      <c r="E123" s="9" t="s">
        <v>281</v>
      </c>
      <c r="F123" s="3" t="s">
        <v>282</v>
      </c>
    </row>
    <row r="124" spans="1:6" ht="85.5">
      <c r="A124" s="11">
        <v>26</v>
      </c>
      <c r="B124" s="17" t="s">
        <v>597</v>
      </c>
      <c r="C124" s="9" t="s">
        <v>598</v>
      </c>
      <c r="D124" s="9" t="s">
        <v>285</v>
      </c>
      <c r="E124" s="9" t="s">
        <v>281</v>
      </c>
      <c r="F124" s="3" t="s">
        <v>282</v>
      </c>
    </row>
    <row r="125" spans="1:6" ht="85.5">
      <c r="A125" s="11">
        <v>26</v>
      </c>
      <c r="B125" s="17" t="s">
        <v>599</v>
      </c>
      <c r="C125" s="9" t="s">
        <v>600</v>
      </c>
      <c r="D125" s="9" t="s">
        <v>286</v>
      </c>
      <c r="E125" s="9" t="s">
        <v>281</v>
      </c>
      <c r="F125" s="3" t="s">
        <v>282</v>
      </c>
    </row>
    <row r="126" spans="1:6" ht="57">
      <c r="A126" s="11">
        <v>27</v>
      </c>
      <c r="B126" s="17" t="s">
        <v>287</v>
      </c>
      <c r="C126" s="9" t="s">
        <v>601</v>
      </c>
      <c r="D126" s="9" t="s">
        <v>288</v>
      </c>
      <c r="E126" s="9" t="s">
        <v>289</v>
      </c>
      <c r="F126" s="3" t="s">
        <v>290</v>
      </c>
    </row>
    <row r="127" spans="1:6" ht="57">
      <c r="A127" s="11">
        <v>27</v>
      </c>
      <c r="B127" s="17" t="s">
        <v>291</v>
      </c>
      <c r="C127" s="9" t="s">
        <v>602</v>
      </c>
      <c r="D127" s="9" t="s">
        <v>292</v>
      </c>
      <c r="E127" s="9" t="s">
        <v>289</v>
      </c>
      <c r="F127" s="3" t="s">
        <v>290</v>
      </c>
    </row>
    <row r="128" spans="1:6" ht="57">
      <c r="A128" s="11">
        <v>27</v>
      </c>
      <c r="B128" s="17" t="s">
        <v>293</v>
      </c>
      <c r="C128" s="9" t="s">
        <v>603</v>
      </c>
      <c r="D128" s="9" t="s">
        <v>294</v>
      </c>
      <c r="E128" s="9" t="s">
        <v>289</v>
      </c>
      <c r="F128" s="3" t="s">
        <v>290</v>
      </c>
    </row>
    <row r="129" spans="1:6" ht="57">
      <c r="A129" s="11">
        <v>27</v>
      </c>
      <c r="B129" s="17" t="s">
        <v>295</v>
      </c>
      <c r="C129" s="9" t="s">
        <v>604</v>
      </c>
      <c r="D129" s="9" t="s">
        <v>296</v>
      </c>
      <c r="E129" s="9" t="s">
        <v>289</v>
      </c>
      <c r="F129" s="3" t="s">
        <v>290</v>
      </c>
    </row>
    <row r="130" spans="1:6" ht="57">
      <c r="A130" s="11">
        <v>27</v>
      </c>
      <c r="B130" s="17" t="s">
        <v>297</v>
      </c>
      <c r="C130" s="9" t="s">
        <v>605</v>
      </c>
      <c r="D130" s="9" t="s">
        <v>298</v>
      </c>
      <c r="E130" s="9" t="s">
        <v>289</v>
      </c>
      <c r="F130" s="3" t="s">
        <v>290</v>
      </c>
    </row>
    <row r="131" spans="1:6" ht="57">
      <c r="A131" s="11">
        <v>28</v>
      </c>
      <c r="B131" s="17" t="s">
        <v>299</v>
      </c>
      <c r="C131" s="9" t="s">
        <v>606</v>
      </c>
      <c r="D131" s="9" t="s">
        <v>300</v>
      </c>
      <c r="E131" s="9" t="s">
        <v>301</v>
      </c>
      <c r="F131" s="3" t="s">
        <v>302</v>
      </c>
    </row>
    <row r="132" spans="1:6" ht="42.75">
      <c r="A132" s="11">
        <v>28</v>
      </c>
      <c r="B132" s="17" t="s">
        <v>303</v>
      </c>
      <c r="C132" s="9" t="s">
        <v>607</v>
      </c>
      <c r="D132" s="9" t="s">
        <v>304</v>
      </c>
      <c r="E132" s="9" t="s">
        <v>301</v>
      </c>
      <c r="F132" s="3" t="s">
        <v>302</v>
      </c>
    </row>
    <row r="133" spans="1:6" ht="57">
      <c r="A133" s="11">
        <v>28</v>
      </c>
      <c r="B133" s="17" t="s">
        <v>305</v>
      </c>
      <c r="C133" s="9" t="s">
        <v>608</v>
      </c>
      <c r="D133" s="9" t="s">
        <v>306</v>
      </c>
      <c r="E133" s="9" t="s">
        <v>301</v>
      </c>
      <c r="F133" s="3" t="s">
        <v>302</v>
      </c>
    </row>
    <row r="134" spans="1:6" ht="57">
      <c r="A134" s="11">
        <v>28</v>
      </c>
      <c r="B134" s="17" t="s">
        <v>307</v>
      </c>
      <c r="C134" s="9" t="s">
        <v>609</v>
      </c>
      <c r="D134" s="9" t="s">
        <v>308</v>
      </c>
      <c r="E134" s="9" t="s">
        <v>301</v>
      </c>
      <c r="F134" s="3" t="s">
        <v>302</v>
      </c>
    </row>
    <row r="135" spans="1:6" ht="57">
      <c r="A135" s="11">
        <v>29</v>
      </c>
      <c r="B135" s="17" t="s">
        <v>76</v>
      </c>
      <c r="C135" s="9" t="s">
        <v>610</v>
      </c>
      <c r="D135" s="9" t="s">
        <v>309</v>
      </c>
      <c r="E135" s="9" t="s">
        <v>310</v>
      </c>
      <c r="F135" s="16" t="s">
        <v>311</v>
      </c>
    </row>
    <row r="136" spans="1:6" ht="71.25">
      <c r="A136" s="11">
        <v>29</v>
      </c>
      <c r="B136" s="17" t="s">
        <v>312</v>
      </c>
      <c r="C136" s="9" t="s">
        <v>611</v>
      </c>
      <c r="D136" s="9" t="s">
        <v>313</v>
      </c>
      <c r="E136" s="9" t="s">
        <v>310</v>
      </c>
      <c r="F136" s="16" t="s">
        <v>311</v>
      </c>
    </row>
    <row r="137" spans="1:6" ht="57">
      <c r="A137" s="11">
        <v>29</v>
      </c>
      <c r="B137" s="17" t="s">
        <v>314</v>
      </c>
      <c r="C137" s="9" t="s">
        <v>612</v>
      </c>
      <c r="D137" s="9" t="s">
        <v>315</v>
      </c>
      <c r="E137" s="9" t="s">
        <v>310</v>
      </c>
      <c r="F137" s="16" t="s">
        <v>311</v>
      </c>
    </row>
    <row r="138" spans="1:6" ht="57">
      <c r="A138" s="11">
        <v>29</v>
      </c>
      <c r="B138" s="17" t="s">
        <v>316</v>
      </c>
      <c r="C138" s="9" t="s">
        <v>613</v>
      </c>
      <c r="D138" s="9" t="s">
        <v>317</v>
      </c>
      <c r="E138" s="9" t="s">
        <v>310</v>
      </c>
      <c r="F138" s="16" t="s">
        <v>311</v>
      </c>
    </row>
    <row r="139" spans="1:6" ht="57">
      <c r="A139" s="11">
        <v>29</v>
      </c>
      <c r="B139" s="17" t="s">
        <v>318</v>
      </c>
      <c r="C139" s="9" t="s">
        <v>614</v>
      </c>
      <c r="D139" s="9" t="s">
        <v>319</v>
      </c>
      <c r="E139" s="9" t="s">
        <v>310</v>
      </c>
      <c r="F139" s="16" t="s">
        <v>311</v>
      </c>
    </row>
    <row r="140" spans="1:6" ht="57">
      <c r="A140" s="11">
        <v>29</v>
      </c>
      <c r="B140" s="17" t="s">
        <v>160</v>
      </c>
      <c r="C140" s="9" t="s">
        <v>615</v>
      </c>
      <c r="D140" s="9" t="s">
        <v>320</v>
      </c>
      <c r="E140" s="9" t="s">
        <v>310</v>
      </c>
      <c r="F140" s="16" t="s">
        <v>311</v>
      </c>
    </row>
    <row r="141" spans="1:6" ht="57">
      <c r="A141" s="11">
        <v>30</v>
      </c>
      <c r="B141" s="17" t="s">
        <v>321</v>
      </c>
      <c r="C141" s="9" t="s">
        <v>616</v>
      </c>
      <c r="D141" s="9" t="s">
        <v>322</v>
      </c>
      <c r="E141" s="9" t="s">
        <v>323</v>
      </c>
      <c r="F141" s="9" t="s">
        <v>324</v>
      </c>
    </row>
    <row r="142" spans="1:6" ht="57">
      <c r="A142" s="11">
        <v>30</v>
      </c>
      <c r="B142" s="17" t="s">
        <v>325</v>
      </c>
      <c r="C142" s="9" t="s">
        <v>616</v>
      </c>
      <c r="D142" s="9" t="s">
        <v>326</v>
      </c>
      <c r="E142" s="9" t="s">
        <v>323</v>
      </c>
      <c r="F142" s="9" t="s">
        <v>324</v>
      </c>
    </row>
    <row r="143" spans="1:6" ht="57">
      <c r="A143" s="11">
        <v>30</v>
      </c>
      <c r="B143" s="17" t="s">
        <v>327</v>
      </c>
      <c r="C143" s="9" t="s">
        <v>616</v>
      </c>
      <c r="D143" s="9" t="s">
        <v>328</v>
      </c>
      <c r="E143" s="9" t="s">
        <v>323</v>
      </c>
      <c r="F143" s="9" t="s">
        <v>324</v>
      </c>
    </row>
    <row r="144" spans="1:6" ht="57">
      <c r="A144" s="11">
        <v>30</v>
      </c>
      <c r="B144" s="17" t="s">
        <v>329</v>
      </c>
      <c r="C144" s="9" t="s">
        <v>616</v>
      </c>
      <c r="D144" s="9" t="s">
        <v>330</v>
      </c>
      <c r="E144" s="9" t="s">
        <v>323</v>
      </c>
      <c r="F144" s="9" t="s">
        <v>324</v>
      </c>
    </row>
    <row r="145" spans="1:6" ht="57">
      <c r="A145" s="11">
        <v>30</v>
      </c>
      <c r="B145" s="17" t="s">
        <v>261</v>
      </c>
      <c r="C145" s="9" t="s">
        <v>616</v>
      </c>
      <c r="D145" s="9" t="s">
        <v>331</v>
      </c>
      <c r="E145" s="9" t="s">
        <v>323</v>
      </c>
      <c r="F145" s="9" t="s">
        <v>324</v>
      </c>
    </row>
    <row r="146" spans="1:6" ht="85.5">
      <c r="A146" s="11">
        <v>31</v>
      </c>
      <c r="B146" s="17" t="s">
        <v>332</v>
      </c>
      <c r="C146" s="9" t="s">
        <v>617</v>
      </c>
      <c r="D146" s="9" t="s">
        <v>333</v>
      </c>
      <c r="E146" s="9" t="s">
        <v>334</v>
      </c>
      <c r="F146" s="3" t="s">
        <v>335</v>
      </c>
    </row>
    <row r="147" spans="1:6" ht="85.5">
      <c r="A147" s="11">
        <v>31</v>
      </c>
      <c r="B147" s="17" t="s">
        <v>202</v>
      </c>
      <c r="C147" s="9" t="s">
        <v>618</v>
      </c>
      <c r="D147" s="9" t="s">
        <v>336</v>
      </c>
      <c r="E147" s="9" t="s">
        <v>334</v>
      </c>
      <c r="F147" s="3" t="s">
        <v>335</v>
      </c>
    </row>
    <row r="148" spans="1:6" ht="85.5">
      <c r="A148" s="11">
        <v>31</v>
      </c>
      <c r="B148" s="17" t="s">
        <v>337</v>
      </c>
      <c r="C148" s="9" t="s">
        <v>619</v>
      </c>
      <c r="D148" s="9" t="s">
        <v>338</v>
      </c>
      <c r="E148" s="9" t="s">
        <v>334</v>
      </c>
      <c r="F148" s="3" t="s">
        <v>335</v>
      </c>
    </row>
    <row r="149" spans="1:6" ht="85.5">
      <c r="A149" s="11">
        <v>31</v>
      </c>
      <c r="B149" s="17" t="s">
        <v>339</v>
      </c>
      <c r="C149" s="9" t="s">
        <v>620</v>
      </c>
      <c r="D149" s="9" t="s">
        <v>340</v>
      </c>
      <c r="E149" s="9" t="s">
        <v>334</v>
      </c>
      <c r="F149" s="3" t="s">
        <v>335</v>
      </c>
    </row>
    <row r="150" spans="1:6" ht="85.5">
      <c r="A150" s="11">
        <v>31</v>
      </c>
      <c r="B150" s="17" t="s">
        <v>341</v>
      </c>
      <c r="C150" s="9" t="s">
        <v>621</v>
      </c>
      <c r="D150" s="9" t="s">
        <v>342</v>
      </c>
      <c r="E150" s="9" t="s">
        <v>334</v>
      </c>
      <c r="F150" s="3" t="s">
        <v>335</v>
      </c>
    </row>
    <row r="151" spans="1:6" ht="85.5">
      <c r="A151" s="11">
        <v>31</v>
      </c>
      <c r="B151" s="17" t="s">
        <v>343</v>
      </c>
      <c r="C151" s="9" t="s">
        <v>622</v>
      </c>
      <c r="D151" s="9" t="s">
        <v>344</v>
      </c>
      <c r="E151" s="9" t="s">
        <v>334</v>
      </c>
      <c r="F151" s="3" t="s">
        <v>335</v>
      </c>
    </row>
    <row r="152" spans="1:6" ht="57">
      <c r="A152" s="11">
        <v>32</v>
      </c>
      <c r="B152" s="17" t="s">
        <v>5</v>
      </c>
      <c r="C152" s="9" t="s">
        <v>623</v>
      </c>
      <c r="D152" s="9" t="s">
        <v>345</v>
      </c>
      <c r="E152" s="9" t="s">
        <v>346</v>
      </c>
      <c r="F152" s="3" t="s">
        <v>347</v>
      </c>
    </row>
    <row r="153" spans="1:6" ht="57">
      <c r="A153" s="11">
        <v>32</v>
      </c>
      <c r="B153" s="17" t="s">
        <v>624</v>
      </c>
      <c r="C153" s="9" t="s">
        <v>625</v>
      </c>
      <c r="D153" s="9" t="s">
        <v>349</v>
      </c>
      <c r="E153" s="9" t="s">
        <v>346</v>
      </c>
      <c r="F153" s="3" t="s">
        <v>347</v>
      </c>
    </row>
    <row r="154" spans="1:6" ht="57">
      <c r="A154" s="11">
        <v>32</v>
      </c>
      <c r="B154" s="17" t="s">
        <v>626</v>
      </c>
      <c r="C154" s="9" t="s">
        <v>627</v>
      </c>
      <c r="D154" s="9" t="s">
        <v>350</v>
      </c>
      <c r="E154" s="9" t="s">
        <v>346</v>
      </c>
      <c r="F154" s="3" t="s">
        <v>347</v>
      </c>
    </row>
    <row r="155" spans="1:6" ht="57">
      <c r="A155" s="11">
        <v>32</v>
      </c>
      <c r="B155" s="17" t="s">
        <v>628</v>
      </c>
      <c r="C155" s="9" t="s">
        <v>629</v>
      </c>
      <c r="D155" s="9" t="s">
        <v>351</v>
      </c>
      <c r="E155" s="9" t="s">
        <v>346</v>
      </c>
      <c r="F155" s="3" t="s">
        <v>347</v>
      </c>
    </row>
    <row r="156" spans="1:6" ht="57">
      <c r="A156" s="11">
        <v>32</v>
      </c>
      <c r="B156" s="17" t="s">
        <v>630</v>
      </c>
      <c r="C156" s="9" t="s">
        <v>631</v>
      </c>
      <c r="D156" s="9" t="s">
        <v>352</v>
      </c>
      <c r="E156" s="9" t="s">
        <v>346</v>
      </c>
      <c r="F156" s="3" t="s">
        <v>347</v>
      </c>
    </row>
    <row r="157" spans="1:6" ht="57">
      <c r="A157" s="11">
        <v>32</v>
      </c>
      <c r="B157" s="17" t="s">
        <v>632</v>
      </c>
      <c r="C157" s="9" t="s">
        <v>633</v>
      </c>
      <c r="D157" s="9" t="s">
        <v>353</v>
      </c>
      <c r="E157" s="9" t="s">
        <v>346</v>
      </c>
      <c r="F157" s="3" t="s">
        <v>347</v>
      </c>
    </row>
    <row r="158" spans="1:6" ht="42.75">
      <c r="A158" s="11">
        <v>33</v>
      </c>
      <c r="B158" s="17" t="s">
        <v>354</v>
      </c>
      <c r="C158" s="9" t="s">
        <v>634</v>
      </c>
      <c r="D158" s="9" t="s">
        <v>355</v>
      </c>
      <c r="E158" s="9" t="s">
        <v>356</v>
      </c>
      <c r="F158" s="9" t="s">
        <v>357</v>
      </c>
    </row>
    <row r="159" spans="1:6" ht="42.75">
      <c r="A159" s="11">
        <v>33</v>
      </c>
      <c r="B159" s="17" t="s">
        <v>358</v>
      </c>
      <c r="C159" s="9" t="s">
        <v>634</v>
      </c>
      <c r="D159" s="9" t="s">
        <v>359</v>
      </c>
      <c r="E159" s="9" t="s">
        <v>356</v>
      </c>
      <c r="F159" s="9" t="s">
        <v>357</v>
      </c>
    </row>
    <row r="160" spans="1:6" ht="57">
      <c r="A160" s="11">
        <v>33</v>
      </c>
      <c r="B160" s="17" t="s">
        <v>360</v>
      </c>
      <c r="C160" s="9" t="s">
        <v>634</v>
      </c>
      <c r="D160" s="9" t="s">
        <v>361</v>
      </c>
      <c r="E160" s="9" t="s">
        <v>356</v>
      </c>
      <c r="F160" s="9" t="s">
        <v>357</v>
      </c>
    </row>
    <row r="161" spans="1:6" ht="57">
      <c r="A161" s="11">
        <v>33</v>
      </c>
      <c r="B161" s="17" t="s">
        <v>362</v>
      </c>
      <c r="C161" s="9" t="s">
        <v>635</v>
      </c>
      <c r="D161" s="9" t="s">
        <v>363</v>
      </c>
      <c r="E161" s="9" t="s">
        <v>356</v>
      </c>
      <c r="F161" s="9" t="s">
        <v>357</v>
      </c>
    </row>
    <row r="162" spans="1:6" ht="42.75">
      <c r="A162" s="11">
        <v>33</v>
      </c>
      <c r="B162" s="17" t="s">
        <v>364</v>
      </c>
      <c r="C162" s="9" t="s">
        <v>634</v>
      </c>
      <c r="D162" s="9" t="s">
        <v>365</v>
      </c>
      <c r="E162" s="9" t="s">
        <v>356</v>
      </c>
      <c r="F162" s="9" t="s">
        <v>357</v>
      </c>
    </row>
    <row r="163" spans="1:6" ht="71.25">
      <c r="A163" s="11">
        <v>34</v>
      </c>
      <c r="B163" s="17" t="s">
        <v>366</v>
      </c>
      <c r="C163" s="9" t="s">
        <v>636</v>
      </c>
      <c r="D163" s="9" t="s">
        <v>367</v>
      </c>
      <c r="E163" s="9" t="s">
        <v>368</v>
      </c>
      <c r="F163" s="3" t="s">
        <v>369</v>
      </c>
    </row>
    <row r="164" spans="1:6" ht="71.25">
      <c r="A164" s="11">
        <v>34</v>
      </c>
      <c r="B164" s="17" t="s">
        <v>261</v>
      </c>
      <c r="C164" s="9" t="s">
        <v>637</v>
      </c>
      <c r="D164" s="9" t="s">
        <v>370</v>
      </c>
      <c r="E164" s="9" t="s">
        <v>368</v>
      </c>
      <c r="F164" s="3" t="s">
        <v>369</v>
      </c>
    </row>
    <row r="165" spans="1:6" ht="71.25">
      <c r="A165" s="11">
        <v>34</v>
      </c>
      <c r="B165" s="17" t="s">
        <v>371</v>
      </c>
      <c r="C165" s="9" t="s">
        <v>638</v>
      </c>
      <c r="D165" s="9" t="s">
        <v>372</v>
      </c>
      <c r="E165" s="9" t="s">
        <v>368</v>
      </c>
      <c r="F165" s="3" t="s">
        <v>369</v>
      </c>
    </row>
    <row r="166" spans="1:6" ht="71.25">
      <c r="A166" s="11">
        <v>34</v>
      </c>
      <c r="B166" s="17" t="s">
        <v>373</v>
      </c>
      <c r="C166" s="9" t="s">
        <v>639</v>
      </c>
      <c r="D166" s="9" t="s">
        <v>374</v>
      </c>
      <c r="E166" s="9" t="s">
        <v>368</v>
      </c>
      <c r="F166" s="3" t="s">
        <v>369</v>
      </c>
    </row>
    <row r="167" spans="1:6" ht="57">
      <c r="A167" s="11">
        <v>35</v>
      </c>
      <c r="B167" s="17" t="s">
        <v>287</v>
      </c>
      <c r="C167" s="9" t="s">
        <v>640</v>
      </c>
      <c r="D167" s="9" t="s">
        <v>375</v>
      </c>
      <c r="E167" s="9" t="s">
        <v>376</v>
      </c>
      <c r="F167" s="3" t="s">
        <v>377</v>
      </c>
    </row>
    <row r="168" spans="1:6" ht="57">
      <c r="A168" s="11">
        <v>35</v>
      </c>
      <c r="B168" s="17" t="s">
        <v>293</v>
      </c>
      <c r="C168" s="9" t="s">
        <v>641</v>
      </c>
      <c r="D168" s="9" t="s">
        <v>378</v>
      </c>
      <c r="E168" s="9" t="s">
        <v>376</v>
      </c>
      <c r="F168" s="3" t="s">
        <v>377</v>
      </c>
    </row>
    <row r="169" spans="1:6" ht="42.75">
      <c r="A169" s="11">
        <v>35</v>
      </c>
      <c r="B169" s="17" t="s">
        <v>295</v>
      </c>
      <c r="C169" s="9" t="s">
        <v>642</v>
      </c>
      <c r="D169" s="9" t="s">
        <v>379</v>
      </c>
      <c r="E169" s="9" t="s">
        <v>376</v>
      </c>
      <c r="F169" s="3" t="s">
        <v>377</v>
      </c>
    </row>
    <row r="170" spans="1:6" ht="42.75">
      <c r="A170" s="11">
        <v>35</v>
      </c>
      <c r="B170" s="17" t="s">
        <v>272</v>
      </c>
      <c r="C170" s="9" t="s">
        <v>643</v>
      </c>
      <c r="D170" s="9" t="s">
        <v>380</v>
      </c>
      <c r="E170" s="9" t="s">
        <v>376</v>
      </c>
      <c r="F170" s="3" t="s">
        <v>377</v>
      </c>
    </row>
    <row r="171" spans="1:6" ht="42.75">
      <c r="A171" s="11">
        <v>35</v>
      </c>
      <c r="B171" s="17" t="s">
        <v>297</v>
      </c>
      <c r="C171" s="9" t="s">
        <v>644</v>
      </c>
      <c r="D171" s="9" t="s">
        <v>381</v>
      </c>
      <c r="E171" s="9" t="s">
        <v>376</v>
      </c>
      <c r="F171" s="3" t="s">
        <v>377</v>
      </c>
    </row>
    <row r="172" spans="1:6" ht="57">
      <c r="A172" s="11">
        <v>36</v>
      </c>
      <c r="B172" s="17" t="s">
        <v>76</v>
      </c>
      <c r="C172" s="9" t="s">
        <v>645</v>
      </c>
      <c r="D172" s="9" t="s">
        <v>382</v>
      </c>
      <c r="E172" s="9" t="s">
        <v>383</v>
      </c>
      <c r="F172" s="16" t="s">
        <v>384</v>
      </c>
    </row>
    <row r="173" spans="1:6" ht="42.75">
      <c r="A173" s="11">
        <v>36</v>
      </c>
      <c r="B173" s="17" t="s">
        <v>385</v>
      </c>
      <c r="C173" s="9" t="s">
        <v>646</v>
      </c>
      <c r="D173" s="9" t="s">
        <v>386</v>
      </c>
      <c r="E173" s="9" t="s">
        <v>383</v>
      </c>
      <c r="F173" s="16" t="s">
        <v>384</v>
      </c>
    </row>
    <row r="174" spans="1:6" ht="42.75">
      <c r="A174" s="11">
        <v>36</v>
      </c>
      <c r="B174" s="17" t="s">
        <v>348</v>
      </c>
      <c r="C174" s="9" t="s">
        <v>647</v>
      </c>
      <c r="D174" s="9" t="s">
        <v>387</v>
      </c>
      <c r="E174" s="9" t="s">
        <v>383</v>
      </c>
      <c r="F174" s="16" t="s">
        <v>384</v>
      </c>
    </row>
    <row r="175" spans="1:6" ht="42.75">
      <c r="A175" s="11">
        <v>36</v>
      </c>
      <c r="B175" s="17" t="s">
        <v>388</v>
      </c>
      <c r="C175" s="9" t="s">
        <v>648</v>
      </c>
      <c r="D175" s="9" t="s">
        <v>389</v>
      </c>
      <c r="E175" s="9" t="s">
        <v>383</v>
      </c>
      <c r="F175" s="16" t="s">
        <v>384</v>
      </c>
    </row>
    <row r="176" spans="1:6" ht="57">
      <c r="A176" s="11">
        <v>36</v>
      </c>
      <c r="B176" s="17" t="s">
        <v>390</v>
      </c>
      <c r="C176" s="9" t="s">
        <v>649</v>
      </c>
      <c r="D176" s="9" t="s">
        <v>391</v>
      </c>
      <c r="E176" s="9" t="s">
        <v>383</v>
      </c>
      <c r="F176" s="16" t="s">
        <v>384</v>
      </c>
    </row>
    <row r="177" spans="1:6" ht="42.75">
      <c r="A177" s="11">
        <v>36</v>
      </c>
      <c r="B177" s="17" t="s">
        <v>392</v>
      </c>
      <c r="C177" s="9" t="s">
        <v>650</v>
      </c>
      <c r="D177" s="9" t="s">
        <v>393</v>
      </c>
      <c r="E177" s="9" t="s">
        <v>383</v>
      </c>
      <c r="F177" s="16" t="s">
        <v>384</v>
      </c>
    </row>
    <row r="178" spans="1:6" ht="42.75">
      <c r="A178" s="11">
        <v>36</v>
      </c>
      <c r="B178" s="17" t="s">
        <v>160</v>
      </c>
      <c r="C178" s="9" t="s">
        <v>651</v>
      </c>
      <c r="D178" s="9" t="s">
        <v>394</v>
      </c>
      <c r="E178" s="9" t="s">
        <v>383</v>
      </c>
      <c r="F178" s="16" t="s">
        <v>384</v>
      </c>
    </row>
    <row r="179" spans="1:6" ht="57">
      <c r="A179" s="11">
        <v>37</v>
      </c>
      <c r="B179" s="17" t="s">
        <v>652</v>
      </c>
      <c r="C179" s="9" t="s">
        <v>653</v>
      </c>
      <c r="D179" s="9" t="s">
        <v>395</v>
      </c>
      <c r="E179" s="9" t="s">
        <v>396</v>
      </c>
      <c r="F179" s="3" t="s">
        <v>397</v>
      </c>
    </row>
    <row r="180" spans="1:6" ht="57">
      <c r="A180" s="11">
        <v>37</v>
      </c>
      <c r="B180" s="17" t="s">
        <v>654</v>
      </c>
      <c r="C180" s="9" t="s">
        <v>655</v>
      </c>
      <c r="D180" s="9" t="s">
        <v>398</v>
      </c>
      <c r="E180" s="9" t="s">
        <v>396</v>
      </c>
      <c r="F180" s="3" t="s">
        <v>397</v>
      </c>
    </row>
    <row r="181" spans="1:6" ht="57">
      <c r="A181" s="11">
        <v>37</v>
      </c>
      <c r="B181" s="17" t="s">
        <v>656</v>
      </c>
      <c r="C181" s="9" t="s">
        <v>657</v>
      </c>
      <c r="D181" s="9" t="s">
        <v>399</v>
      </c>
      <c r="E181" s="9" t="s">
        <v>396</v>
      </c>
      <c r="F181" s="3" t="s">
        <v>397</v>
      </c>
    </row>
    <row r="182" spans="1:6" ht="57">
      <c r="A182" s="11">
        <v>37</v>
      </c>
      <c r="B182" s="17" t="s">
        <v>658</v>
      </c>
      <c r="C182" s="9" t="s">
        <v>659</v>
      </c>
      <c r="D182" s="9" t="s">
        <v>400</v>
      </c>
      <c r="E182" s="9" t="s">
        <v>396</v>
      </c>
      <c r="F182" s="3" t="s">
        <v>397</v>
      </c>
    </row>
    <row r="183" spans="1:6" ht="71.25">
      <c r="A183" s="11">
        <v>38</v>
      </c>
      <c r="B183" s="17" t="s">
        <v>76</v>
      </c>
      <c r="C183" s="9" t="s">
        <v>660</v>
      </c>
      <c r="D183" s="9" t="s">
        <v>401</v>
      </c>
      <c r="E183" s="9" t="s">
        <v>402</v>
      </c>
      <c r="F183" s="9" t="s">
        <v>403</v>
      </c>
    </row>
    <row r="184" spans="1:6" ht="57">
      <c r="A184" s="11">
        <v>38</v>
      </c>
      <c r="B184" s="17" t="s">
        <v>80</v>
      </c>
      <c r="C184" s="9" t="s">
        <v>661</v>
      </c>
      <c r="D184" s="9" t="s">
        <v>404</v>
      </c>
      <c r="E184" s="9" t="s">
        <v>402</v>
      </c>
      <c r="F184" s="9" t="s">
        <v>403</v>
      </c>
    </row>
    <row r="185" spans="1:6" ht="42.75">
      <c r="A185" s="11">
        <v>38</v>
      </c>
      <c r="B185" s="17" t="s">
        <v>405</v>
      </c>
      <c r="C185" s="9" t="s">
        <v>662</v>
      </c>
      <c r="D185" s="9" t="s">
        <v>406</v>
      </c>
      <c r="E185" s="9" t="s">
        <v>402</v>
      </c>
      <c r="F185" s="9" t="s">
        <v>403</v>
      </c>
    </row>
    <row r="186" spans="1:6" ht="42.75">
      <c r="A186" s="11">
        <v>38</v>
      </c>
      <c r="B186" s="17" t="s">
        <v>407</v>
      </c>
      <c r="C186" s="9" t="s">
        <v>663</v>
      </c>
      <c r="D186" s="9" t="s">
        <v>408</v>
      </c>
      <c r="E186" s="9" t="s">
        <v>402</v>
      </c>
      <c r="F186" s="9" t="s">
        <v>403</v>
      </c>
    </row>
    <row r="187" spans="1:6" ht="42.75">
      <c r="A187" s="11">
        <v>38</v>
      </c>
      <c r="B187" s="17" t="s">
        <v>409</v>
      </c>
      <c r="C187" s="9" t="s">
        <v>664</v>
      </c>
      <c r="D187" s="9" t="s">
        <v>410</v>
      </c>
      <c r="E187" s="9" t="s">
        <v>402</v>
      </c>
      <c r="F187" s="9" t="s">
        <v>403</v>
      </c>
    </row>
    <row r="188" spans="1:6" ht="99.75">
      <c r="A188" s="11">
        <v>39</v>
      </c>
      <c r="B188" s="17" t="s">
        <v>411</v>
      </c>
      <c r="C188" s="9" t="s">
        <v>665</v>
      </c>
      <c r="D188" s="9" t="s">
        <v>412</v>
      </c>
      <c r="E188" s="9" t="s">
        <v>413</v>
      </c>
      <c r="F188" s="3" t="s">
        <v>414</v>
      </c>
    </row>
    <row r="189" spans="1:6" ht="99.75">
      <c r="A189" s="11">
        <v>39</v>
      </c>
      <c r="B189" s="17" t="s">
        <v>666</v>
      </c>
      <c r="C189" s="9" t="s">
        <v>667</v>
      </c>
      <c r="D189" s="9" t="s">
        <v>415</v>
      </c>
      <c r="E189" s="9" t="s">
        <v>413</v>
      </c>
      <c r="F189" s="3" t="s">
        <v>414</v>
      </c>
    </row>
    <row r="190" spans="1:6" ht="99.75">
      <c r="A190" s="11">
        <v>39</v>
      </c>
      <c r="B190" s="17" t="s">
        <v>668</v>
      </c>
      <c r="C190" s="9" t="s">
        <v>669</v>
      </c>
      <c r="D190" s="9" t="s">
        <v>416</v>
      </c>
      <c r="E190" s="9" t="s">
        <v>413</v>
      </c>
      <c r="F190" s="3" t="s">
        <v>414</v>
      </c>
    </row>
    <row r="191" spans="1:6" ht="99.75">
      <c r="A191" s="11">
        <v>39</v>
      </c>
      <c r="B191" s="17" t="s">
        <v>670</v>
      </c>
      <c r="C191" s="9" t="s">
        <v>671</v>
      </c>
      <c r="D191" s="9" t="s">
        <v>417</v>
      </c>
      <c r="E191" s="9" t="s">
        <v>413</v>
      </c>
      <c r="F191" s="3" t="s">
        <v>414</v>
      </c>
    </row>
    <row r="192" spans="1:6" ht="99.75">
      <c r="A192" s="11">
        <v>39</v>
      </c>
      <c r="B192" s="17" t="s">
        <v>672</v>
      </c>
      <c r="C192" s="9" t="s">
        <v>673</v>
      </c>
      <c r="D192" s="9" t="s">
        <v>418</v>
      </c>
      <c r="E192" s="9" t="s">
        <v>413</v>
      </c>
      <c r="F192" s="3" t="s">
        <v>414</v>
      </c>
    </row>
    <row r="193" spans="1:6" ht="71.25">
      <c r="A193" s="11">
        <v>40</v>
      </c>
      <c r="B193" s="17" t="s">
        <v>419</v>
      </c>
      <c r="C193" s="9" t="s">
        <v>674</v>
      </c>
      <c r="D193" s="9" t="s">
        <v>420</v>
      </c>
      <c r="E193" s="9" t="s">
        <v>421</v>
      </c>
      <c r="F193" s="3" t="s">
        <v>422</v>
      </c>
    </row>
    <row r="194" spans="1:6" ht="71.25">
      <c r="A194" s="11">
        <v>40</v>
      </c>
      <c r="B194" s="17" t="s">
        <v>423</v>
      </c>
      <c r="C194" s="9" t="s">
        <v>675</v>
      </c>
      <c r="D194" s="9" t="s">
        <v>424</v>
      </c>
      <c r="E194" s="9" t="s">
        <v>421</v>
      </c>
      <c r="F194" s="3" t="s">
        <v>422</v>
      </c>
    </row>
    <row r="195" spans="1:6" ht="71.25">
      <c r="A195" s="11">
        <v>40</v>
      </c>
      <c r="B195" s="17" t="s">
        <v>425</v>
      </c>
      <c r="C195" s="9" t="s">
        <v>676</v>
      </c>
      <c r="D195" s="9" t="s">
        <v>426</v>
      </c>
      <c r="E195" s="9" t="s">
        <v>421</v>
      </c>
      <c r="F195" s="3" t="s">
        <v>422</v>
      </c>
    </row>
    <row r="196" spans="1:6" ht="71.25">
      <c r="A196" s="11">
        <v>40</v>
      </c>
      <c r="B196" s="17" t="s">
        <v>325</v>
      </c>
      <c r="C196" s="9" t="s">
        <v>677</v>
      </c>
      <c r="D196" s="9" t="s">
        <v>427</v>
      </c>
      <c r="E196" s="9" t="s">
        <v>421</v>
      </c>
      <c r="F196" s="3" t="s">
        <v>422</v>
      </c>
    </row>
    <row r="197" spans="1:6" ht="71.25">
      <c r="A197" s="11">
        <v>40</v>
      </c>
      <c r="B197" s="17" t="s">
        <v>428</v>
      </c>
      <c r="C197" s="9" t="s">
        <v>678</v>
      </c>
      <c r="D197" s="9" t="s">
        <v>429</v>
      </c>
      <c r="E197" s="9" t="s">
        <v>421</v>
      </c>
      <c r="F197" s="3" t="s">
        <v>422</v>
      </c>
    </row>
    <row r="198" spans="1:6" ht="57">
      <c r="A198" s="11">
        <v>41</v>
      </c>
      <c r="B198" s="17" t="s">
        <v>430</v>
      </c>
      <c r="C198" s="9" t="s">
        <v>679</v>
      </c>
      <c r="D198" s="9" t="s">
        <v>431</v>
      </c>
      <c r="E198" s="9" t="s">
        <v>432</v>
      </c>
      <c r="F198" s="9" t="s">
        <v>433</v>
      </c>
    </row>
    <row r="199" spans="1:6" ht="42.75">
      <c r="A199" s="11">
        <v>41</v>
      </c>
      <c r="B199" s="17" t="s">
        <v>261</v>
      </c>
      <c r="C199" s="9" t="s">
        <v>680</v>
      </c>
      <c r="D199" s="9" t="s">
        <v>434</v>
      </c>
      <c r="E199" s="9" t="s">
        <v>432</v>
      </c>
      <c r="F199" s="9" t="s">
        <v>433</v>
      </c>
    </row>
    <row r="200" spans="1:6" ht="57">
      <c r="A200" s="11">
        <v>41</v>
      </c>
      <c r="B200" s="17" t="s">
        <v>435</v>
      </c>
      <c r="C200" s="9" t="s">
        <v>681</v>
      </c>
      <c r="D200" s="9" t="s">
        <v>436</v>
      </c>
      <c r="E200" s="9" t="s">
        <v>432</v>
      </c>
      <c r="F200" s="9" t="s">
        <v>433</v>
      </c>
    </row>
    <row r="201" spans="1:6" ht="57">
      <c r="A201" s="11">
        <v>41</v>
      </c>
      <c r="B201" s="17" t="s">
        <v>437</v>
      </c>
      <c r="C201" s="9" t="s">
        <v>682</v>
      </c>
      <c r="D201" s="9" t="s">
        <v>438</v>
      </c>
      <c r="E201" s="9" t="s">
        <v>432</v>
      </c>
      <c r="F201" s="9" t="s">
        <v>433</v>
      </c>
    </row>
    <row r="202" spans="1:6" ht="42.75">
      <c r="A202" s="11">
        <v>41</v>
      </c>
      <c r="B202" s="17" t="s">
        <v>439</v>
      </c>
      <c r="C202" s="9" t="s">
        <v>683</v>
      </c>
      <c r="D202" s="9" t="s">
        <v>440</v>
      </c>
      <c r="E202" s="9" t="s">
        <v>432</v>
      </c>
      <c r="F202" s="9" t="s">
        <v>433</v>
      </c>
    </row>
    <row r="203" spans="1:6" ht="57">
      <c r="A203" s="11">
        <v>42</v>
      </c>
      <c r="B203" s="17" t="s">
        <v>411</v>
      </c>
      <c r="C203" s="9" t="s">
        <v>684</v>
      </c>
      <c r="D203" s="9" t="s">
        <v>441</v>
      </c>
      <c r="E203" s="9" t="s">
        <v>442</v>
      </c>
      <c r="F203" s="3" t="s">
        <v>443</v>
      </c>
    </row>
    <row r="204" spans="1:6" ht="57">
      <c r="A204" s="11">
        <v>42</v>
      </c>
      <c r="B204" s="17" t="s">
        <v>444</v>
      </c>
      <c r="C204" s="9" t="s">
        <v>685</v>
      </c>
      <c r="D204" s="9" t="s">
        <v>445</v>
      </c>
      <c r="E204" s="9" t="s">
        <v>442</v>
      </c>
      <c r="F204" s="3" t="s">
        <v>443</v>
      </c>
    </row>
    <row r="205" spans="1:6" ht="57">
      <c r="A205" s="11">
        <v>42</v>
      </c>
      <c r="B205" s="17" t="s">
        <v>343</v>
      </c>
      <c r="C205" s="9" t="s">
        <v>686</v>
      </c>
      <c r="D205" s="9" t="s">
        <v>446</v>
      </c>
      <c r="E205" s="9" t="s">
        <v>442</v>
      </c>
      <c r="F205" s="3" t="s">
        <v>443</v>
      </c>
    </row>
    <row r="206" spans="1:6" ht="57">
      <c r="A206" s="11">
        <v>42</v>
      </c>
      <c r="B206" s="17" t="s">
        <v>447</v>
      </c>
      <c r="C206" s="9" t="s">
        <v>687</v>
      </c>
      <c r="D206" s="9" t="s">
        <v>448</v>
      </c>
      <c r="E206" s="9" t="s">
        <v>442</v>
      </c>
      <c r="F206" s="3" t="s">
        <v>443</v>
      </c>
    </row>
    <row r="207" spans="1:6" ht="57">
      <c r="A207" s="11">
        <v>42</v>
      </c>
      <c r="B207" s="17" t="s">
        <v>449</v>
      </c>
      <c r="C207" s="9" t="s">
        <v>688</v>
      </c>
      <c r="D207" s="9" t="s">
        <v>450</v>
      </c>
      <c r="E207" s="9" t="s">
        <v>442</v>
      </c>
      <c r="F207" s="3" t="s">
        <v>443</v>
      </c>
    </row>
    <row r="208" spans="1:6" ht="57">
      <c r="A208" s="11">
        <v>43</v>
      </c>
      <c r="B208" s="17" t="s">
        <v>451</v>
      </c>
      <c r="C208" s="9" t="s">
        <v>689</v>
      </c>
      <c r="D208" s="9" t="s">
        <v>452</v>
      </c>
      <c r="E208" s="9" t="s">
        <v>453</v>
      </c>
      <c r="F208" s="13" t="s">
        <v>454</v>
      </c>
    </row>
    <row r="209" spans="1:6" ht="71.25">
      <c r="A209" s="11">
        <v>43</v>
      </c>
      <c r="B209" s="17" t="s">
        <v>455</v>
      </c>
      <c r="C209" s="9" t="s">
        <v>690</v>
      </c>
      <c r="D209" s="9" t="s">
        <v>456</v>
      </c>
      <c r="E209" s="9" t="s">
        <v>453</v>
      </c>
      <c r="F209" s="13" t="s">
        <v>454</v>
      </c>
    </row>
    <row r="210" spans="1:6" ht="57">
      <c r="A210" s="11">
        <v>43</v>
      </c>
      <c r="B210" s="17" t="s">
        <v>457</v>
      </c>
      <c r="C210" s="9" t="s">
        <v>691</v>
      </c>
      <c r="D210" s="9" t="s">
        <v>458</v>
      </c>
      <c r="E210" s="9" t="s">
        <v>453</v>
      </c>
      <c r="F210" s="13" t="s">
        <v>454</v>
      </c>
    </row>
    <row r="211" spans="1:6" ht="71.25">
      <c r="A211" s="11">
        <v>43</v>
      </c>
      <c r="B211" s="17" t="s">
        <v>76</v>
      </c>
      <c r="C211" s="9" t="s">
        <v>692</v>
      </c>
      <c r="D211" s="9" t="s">
        <v>459</v>
      </c>
      <c r="E211" s="9" t="s">
        <v>453</v>
      </c>
      <c r="F211" s="13" t="s">
        <v>454</v>
      </c>
    </row>
    <row r="212" spans="1:6" ht="85.5">
      <c r="A212" s="11">
        <v>43</v>
      </c>
      <c r="B212" s="17" t="s">
        <v>460</v>
      </c>
      <c r="C212" s="9" t="s">
        <v>693</v>
      </c>
      <c r="D212" s="9" t="s">
        <v>461</v>
      </c>
      <c r="E212" s="9" t="s">
        <v>453</v>
      </c>
      <c r="F212" s="13" t="s">
        <v>454</v>
      </c>
    </row>
    <row r="213" spans="1:6" ht="71.25">
      <c r="A213" s="11">
        <v>43</v>
      </c>
      <c r="B213" s="17" t="s">
        <v>462</v>
      </c>
      <c r="C213" s="9" t="s">
        <v>694</v>
      </c>
      <c r="D213" s="9" t="s">
        <v>463</v>
      </c>
      <c r="E213" s="9" t="s">
        <v>453</v>
      </c>
      <c r="F213" s="13" t="s">
        <v>454</v>
      </c>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1"/>
  <sheetViews>
    <sheetView view="pageBreakPreview" zoomScale="99" zoomScaleNormal="100" zoomScaleSheetLayoutView="99" workbookViewId="0"/>
  </sheetViews>
  <sheetFormatPr baseColWidth="10" defaultRowHeight="14.25"/>
  <cols>
    <col min="2" max="2" width="13.86328125" customWidth="1"/>
    <col min="3" max="3" width="26.46484375" customWidth="1"/>
    <col min="4" max="4" width="26.6640625" customWidth="1"/>
    <col min="5" max="5" width="19.796875" customWidth="1"/>
    <col min="6" max="6" width="27.6640625" customWidth="1"/>
  </cols>
  <sheetData>
    <row r="1" spans="1:6" ht="15.4">
      <c r="A1" s="67" t="s">
        <v>1620</v>
      </c>
    </row>
    <row r="2" spans="1:6" ht="28.5">
      <c r="A2" s="1" t="s">
        <v>1</v>
      </c>
      <c r="B2" s="17" t="s">
        <v>699</v>
      </c>
      <c r="C2" s="17" t="s">
        <v>700</v>
      </c>
      <c r="D2" s="17" t="s">
        <v>3</v>
      </c>
      <c r="E2" s="17" t="s">
        <v>4</v>
      </c>
      <c r="F2" s="17" t="s">
        <v>701</v>
      </c>
    </row>
    <row r="3" spans="1:6" ht="89.35" customHeight="1">
      <c r="A3" s="1">
        <v>1</v>
      </c>
      <c r="B3" s="17" t="s">
        <v>702</v>
      </c>
      <c r="C3" s="9" t="s">
        <v>703</v>
      </c>
      <c r="D3" s="9" t="s">
        <v>704</v>
      </c>
      <c r="E3" s="9" t="s">
        <v>7</v>
      </c>
      <c r="F3" s="3" t="s">
        <v>8</v>
      </c>
    </row>
    <row r="4" spans="1:6" ht="89.35" customHeight="1">
      <c r="A4" s="1">
        <v>1</v>
      </c>
      <c r="B4" s="17" t="s">
        <v>705</v>
      </c>
      <c r="C4" s="9" t="s">
        <v>706</v>
      </c>
      <c r="D4" s="9" t="s">
        <v>707</v>
      </c>
      <c r="E4" s="9" t="s">
        <v>7</v>
      </c>
      <c r="F4" s="3" t="s">
        <v>8</v>
      </c>
    </row>
    <row r="5" spans="1:6" ht="89.35" customHeight="1">
      <c r="A5" s="1">
        <v>1</v>
      </c>
      <c r="B5" s="17" t="s">
        <v>708</v>
      </c>
      <c r="C5" s="9" t="s">
        <v>709</v>
      </c>
      <c r="D5" s="9" t="s">
        <v>710</v>
      </c>
      <c r="E5" s="9" t="s">
        <v>7</v>
      </c>
      <c r="F5" s="3" t="s">
        <v>8</v>
      </c>
    </row>
    <row r="6" spans="1:6" ht="89.35" customHeight="1">
      <c r="A6" s="1">
        <v>1</v>
      </c>
      <c r="B6" s="17" t="s">
        <v>711</v>
      </c>
      <c r="C6" s="9" t="s">
        <v>712</v>
      </c>
      <c r="D6" s="9" t="s">
        <v>713</v>
      </c>
      <c r="E6" s="9" t="s">
        <v>7</v>
      </c>
      <c r="F6" s="3" t="s">
        <v>8</v>
      </c>
    </row>
    <row r="7" spans="1:6" ht="89.35" customHeight="1">
      <c r="A7" s="1">
        <v>2</v>
      </c>
      <c r="B7" s="17" t="s">
        <v>714</v>
      </c>
      <c r="C7" s="9" t="s">
        <v>715</v>
      </c>
      <c r="D7" s="9" t="s">
        <v>716</v>
      </c>
      <c r="E7" s="9" t="s">
        <v>16</v>
      </c>
      <c r="F7" s="3" t="s">
        <v>17</v>
      </c>
    </row>
    <row r="8" spans="1:6" ht="124.5" customHeight="1">
      <c r="A8" s="1">
        <v>2</v>
      </c>
      <c r="B8" s="17" t="s">
        <v>717</v>
      </c>
      <c r="C8" s="9" t="s">
        <v>718</v>
      </c>
      <c r="D8" s="9" t="s">
        <v>719</v>
      </c>
      <c r="E8" s="9" t="s">
        <v>16</v>
      </c>
      <c r="F8" s="3" t="s">
        <v>17</v>
      </c>
    </row>
    <row r="9" spans="1:6" ht="124.9" customHeight="1">
      <c r="A9" s="1">
        <v>2</v>
      </c>
      <c r="B9" s="17" t="s">
        <v>720</v>
      </c>
      <c r="C9" s="9" t="s">
        <v>721</v>
      </c>
      <c r="D9" s="9" t="s">
        <v>722</v>
      </c>
      <c r="E9" s="9" t="s">
        <v>16</v>
      </c>
      <c r="F9" s="3" t="s">
        <v>17</v>
      </c>
    </row>
    <row r="10" spans="1:6" ht="89.35" customHeight="1">
      <c r="A10" s="1">
        <v>3</v>
      </c>
      <c r="B10" s="17" t="s">
        <v>723</v>
      </c>
      <c r="C10" s="9" t="s">
        <v>724</v>
      </c>
      <c r="D10" s="18" t="s">
        <v>725</v>
      </c>
      <c r="E10" s="10" t="s">
        <v>726</v>
      </c>
      <c r="F10" s="10" t="s">
        <v>22</v>
      </c>
    </row>
    <row r="11" spans="1:6" ht="89.35" customHeight="1">
      <c r="A11" s="1">
        <v>3</v>
      </c>
      <c r="B11" s="17" t="s">
        <v>727</v>
      </c>
      <c r="C11" s="9" t="s">
        <v>728</v>
      </c>
      <c r="D11" s="18" t="s">
        <v>729</v>
      </c>
      <c r="E11" s="10" t="s">
        <v>730</v>
      </c>
      <c r="F11" s="10" t="s">
        <v>22</v>
      </c>
    </row>
    <row r="12" spans="1:6" ht="89.35" customHeight="1">
      <c r="A12" s="1">
        <v>3</v>
      </c>
      <c r="B12" s="17" t="s">
        <v>731</v>
      </c>
      <c r="C12" s="9" t="s">
        <v>732</v>
      </c>
      <c r="D12" s="18" t="s">
        <v>733</v>
      </c>
      <c r="E12" s="10" t="s">
        <v>734</v>
      </c>
      <c r="F12" s="10" t="s">
        <v>22</v>
      </c>
    </row>
    <row r="13" spans="1:6" ht="89.35" customHeight="1">
      <c r="A13" s="1">
        <v>3</v>
      </c>
      <c r="B13" s="17" t="s">
        <v>735</v>
      </c>
      <c r="C13" s="9" t="s">
        <v>736</v>
      </c>
      <c r="D13" s="18" t="s">
        <v>737</v>
      </c>
      <c r="E13" s="10" t="s">
        <v>738</v>
      </c>
      <c r="F13" s="10" t="s">
        <v>22</v>
      </c>
    </row>
    <row r="14" spans="1:6" ht="89.35" customHeight="1">
      <c r="A14" s="1">
        <v>3</v>
      </c>
      <c r="B14" s="17" t="s">
        <v>739</v>
      </c>
      <c r="C14" s="9" t="s">
        <v>740</v>
      </c>
      <c r="D14" s="18" t="s">
        <v>741</v>
      </c>
      <c r="E14" s="10" t="s">
        <v>742</v>
      </c>
      <c r="F14" s="10" t="s">
        <v>22</v>
      </c>
    </row>
    <row r="15" spans="1:6" ht="89.35" customHeight="1">
      <c r="A15" s="19">
        <v>4</v>
      </c>
      <c r="B15" s="20" t="s">
        <v>743</v>
      </c>
      <c r="C15" s="9" t="s">
        <v>744</v>
      </c>
      <c r="D15" s="21" t="s">
        <v>745</v>
      </c>
      <c r="E15" s="10" t="s">
        <v>746</v>
      </c>
      <c r="F15" s="9" t="s">
        <v>41</v>
      </c>
    </row>
    <row r="16" spans="1:6" ht="89.35" customHeight="1">
      <c r="A16" s="19">
        <v>4</v>
      </c>
      <c r="B16" s="20" t="s">
        <v>747</v>
      </c>
      <c r="C16" s="9" t="s">
        <v>748</v>
      </c>
      <c r="D16" s="21" t="s">
        <v>749</v>
      </c>
      <c r="E16" s="10" t="s">
        <v>746</v>
      </c>
      <c r="F16" s="9" t="s">
        <v>41</v>
      </c>
    </row>
    <row r="17" spans="1:6" ht="89.35" customHeight="1">
      <c r="A17" s="19">
        <v>4</v>
      </c>
      <c r="B17" s="20" t="s">
        <v>750</v>
      </c>
      <c r="C17" s="9" t="s">
        <v>751</v>
      </c>
      <c r="D17" s="21" t="s">
        <v>752</v>
      </c>
      <c r="E17" s="10" t="s">
        <v>746</v>
      </c>
      <c r="F17" s="9" t="s">
        <v>41</v>
      </c>
    </row>
    <row r="18" spans="1:6" ht="89.35" customHeight="1">
      <c r="A18" s="19">
        <v>4</v>
      </c>
      <c r="B18" s="20" t="s">
        <v>753</v>
      </c>
      <c r="C18" s="9" t="s">
        <v>754</v>
      </c>
      <c r="D18" s="21" t="s">
        <v>755</v>
      </c>
      <c r="E18" s="10" t="s">
        <v>746</v>
      </c>
      <c r="F18" s="9" t="s">
        <v>41</v>
      </c>
    </row>
    <row r="19" spans="1:6" ht="89.35" customHeight="1">
      <c r="A19" s="19">
        <v>4</v>
      </c>
      <c r="B19" s="20" t="s">
        <v>756</v>
      </c>
      <c r="C19" s="9" t="s">
        <v>757</v>
      </c>
      <c r="D19" s="21" t="s">
        <v>758</v>
      </c>
      <c r="E19" s="10" t="s">
        <v>746</v>
      </c>
      <c r="F19" s="9" t="s">
        <v>41</v>
      </c>
    </row>
    <row r="20" spans="1:6" ht="89.35" customHeight="1">
      <c r="A20" s="19">
        <v>4</v>
      </c>
      <c r="B20" s="20" t="s">
        <v>759</v>
      </c>
      <c r="C20" s="9" t="s">
        <v>760</v>
      </c>
      <c r="D20" s="21" t="s">
        <v>761</v>
      </c>
      <c r="E20" s="10" t="s">
        <v>746</v>
      </c>
      <c r="F20" s="9" t="s">
        <v>41</v>
      </c>
    </row>
    <row r="21" spans="1:6" ht="112.5" customHeight="1">
      <c r="A21" s="19">
        <v>5</v>
      </c>
      <c r="B21" s="8" t="s">
        <v>762</v>
      </c>
      <c r="C21" s="9" t="s">
        <v>744</v>
      </c>
      <c r="D21" s="9" t="s">
        <v>763</v>
      </c>
      <c r="E21" s="9" t="s">
        <v>54</v>
      </c>
      <c r="F21" s="9" t="s">
        <v>55</v>
      </c>
    </row>
    <row r="22" spans="1:6" ht="115.15" customHeight="1">
      <c r="A22" s="19">
        <v>5</v>
      </c>
      <c r="B22" s="8" t="s">
        <v>764</v>
      </c>
      <c r="C22" s="9" t="s">
        <v>748</v>
      </c>
      <c r="D22" s="9" t="s">
        <v>765</v>
      </c>
      <c r="E22" s="9" t="s">
        <v>766</v>
      </c>
      <c r="F22" s="9" t="s">
        <v>55</v>
      </c>
    </row>
    <row r="23" spans="1:6" ht="100.15" customHeight="1">
      <c r="A23" s="19">
        <v>5</v>
      </c>
      <c r="B23" s="8" t="s">
        <v>767</v>
      </c>
      <c r="C23" s="9" t="s">
        <v>751</v>
      </c>
      <c r="D23" s="9" t="s">
        <v>768</v>
      </c>
      <c r="E23" s="9" t="s">
        <v>54</v>
      </c>
      <c r="F23" s="9" t="s">
        <v>55</v>
      </c>
    </row>
    <row r="24" spans="1:6" ht="106.15" customHeight="1">
      <c r="A24" s="19">
        <v>5</v>
      </c>
      <c r="B24" s="8" t="s">
        <v>769</v>
      </c>
      <c r="C24" s="9" t="s">
        <v>754</v>
      </c>
      <c r="D24" s="9" t="s">
        <v>770</v>
      </c>
      <c r="E24" s="9" t="s">
        <v>54</v>
      </c>
      <c r="F24" s="9" t="s">
        <v>55</v>
      </c>
    </row>
    <row r="25" spans="1:6" ht="112.9" customHeight="1">
      <c r="A25" s="19">
        <v>5</v>
      </c>
      <c r="B25" s="8" t="s">
        <v>771</v>
      </c>
      <c r="C25" s="9" t="s">
        <v>757</v>
      </c>
      <c r="D25" s="9" t="s">
        <v>772</v>
      </c>
      <c r="E25" s="9" t="s">
        <v>54</v>
      </c>
      <c r="F25" s="9" t="s">
        <v>55</v>
      </c>
    </row>
    <row r="26" spans="1:6" ht="89.35" customHeight="1">
      <c r="A26" s="19">
        <v>5</v>
      </c>
      <c r="B26" s="8" t="s">
        <v>773</v>
      </c>
      <c r="C26" s="9" t="s">
        <v>760</v>
      </c>
      <c r="D26" s="9" t="s">
        <v>774</v>
      </c>
      <c r="E26" s="9" t="s">
        <v>54</v>
      </c>
      <c r="F26" s="9" t="s">
        <v>55</v>
      </c>
    </row>
    <row r="27" spans="1:6" ht="89.35" customHeight="1">
      <c r="A27" s="11">
        <v>6</v>
      </c>
      <c r="B27" s="8" t="s">
        <v>775</v>
      </c>
      <c r="C27" s="9" t="s">
        <v>776</v>
      </c>
      <c r="D27" s="9" t="s">
        <v>777</v>
      </c>
      <c r="E27" s="9" t="s">
        <v>778</v>
      </c>
      <c r="F27" s="9" t="s">
        <v>69</v>
      </c>
    </row>
    <row r="28" spans="1:6" ht="89.35" customHeight="1">
      <c r="A28" s="11">
        <v>6</v>
      </c>
      <c r="B28" s="8" t="s">
        <v>779</v>
      </c>
      <c r="C28" s="9" t="s">
        <v>780</v>
      </c>
      <c r="D28" s="9" t="s">
        <v>781</v>
      </c>
      <c r="E28" s="9" t="s">
        <v>778</v>
      </c>
      <c r="F28" s="9" t="s">
        <v>69</v>
      </c>
    </row>
    <row r="29" spans="1:6" ht="89.35" customHeight="1">
      <c r="A29" s="11">
        <v>6</v>
      </c>
      <c r="B29" s="8" t="s">
        <v>782</v>
      </c>
      <c r="C29" s="9" t="s">
        <v>783</v>
      </c>
      <c r="D29" s="9" t="s">
        <v>784</v>
      </c>
      <c r="E29" s="9" t="s">
        <v>778</v>
      </c>
      <c r="F29" s="9" t="s">
        <v>69</v>
      </c>
    </row>
    <row r="30" spans="1:6" ht="89.35" customHeight="1">
      <c r="A30" s="11">
        <v>6</v>
      </c>
      <c r="B30" s="8" t="s">
        <v>785</v>
      </c>
      <c r="C30" s="9" t="s">
        <v>786</v>
      </c>
      <c r="D30" s="9" t="s">
        <v>787</v>
      </c>
      <c r="E30" s="9" t="s">
        <v>778</v>
      </c>
      <c r="F30" s="9" t="s">
        <v>69</v>
      </c>
    </row>
    <row r="31" spans="1:6" ht="89.35" customHeight="1">
      <c r="A31" s="11">
        <v>7</v>
      </c>
      <c r="B31" s="17" t="s">
        <v>788</v>
      </c>
      <c r="C31" s="9" t="s">
        <v>789</v>
      </c>
      <c r="D31" s="9" t="s">
        <v>790</v>
      </c>
      <c r="E31" s="9" t="s">
        <v>791</v>
      </c>
      <c r="F31" s="3" t="s">
        <v>79</v>
      </c>
    </row>
    <row r="32" spans="1:6" ht="89.35" customHeight="1">
      <c r="A32" s="11">
        <v>7</v>
      </c>
      <c r="B32" s="17" t="s">
        <v>792</v>
      </c>
      <c r="C32" s="9" t="s">
        <v>793</v>
      </c>
      <c r="D32" s="9" t="s">
        <v>794</v>
      </c>
      <c r="E32" s="9" t="s">
        <v>78</v>
      </c>
      <c r="F32" s="3" t="s">
        <v>79</v>
      </c>
    </row>
    <row r="33" spans="1:6" ht="89.35" customHeight="1">
      <c r="A33" s="11">
        <v>7</v>
      </c>
      <c r="B33" s="17" t="s">
        <v>795</v>
      </c>
      <c r="C33" s="9" t="s">
        <v>796</v>
      </c>
      <c r="D33" s="9" t="s">
        <v>797</v>
      </c>
      <c r="E33" s="9" t="s">
        <v>78</v>
      </c>
      <c r="F33" s="3" t="s">
        <v>79</v>
      </c>
    </row>
    <row r="34" spans="1:6" ht="89.35" customHeight="1">
      <c r="A34" s="11">
        <v>7</v>
      </c>
      <c r="B34" s="17" t="s">
        <v>798</v>
      </c>
      <c r="C34" s="9" t="s">
        <v>799</v>
      </c>
      <c r="D34" s="9" t="s">
        <v>800</v>
      </c>
      <c r="E34" s="9" t="s">
        <v>78</v>
      </c>
      <c r="F34" s="3" t="s">
        <v>79</v>
      </c>
    </row>
    <row r="35" spans="1:6" ht="89.35" customHeight="1">
      <c r="A35" s="11">
        <v>7</v>
      </c>
      <c r="B35" s="17" t="s">
        <v>801</v>
      </c>
      <c r="C35" s="9" t="s">
        <v>802</v>
      </c>
      <c r="D35" s="9" t="s">
        <v>803</v>
      </c>
      <c r="E35" s="9" t="s">
        <v>78</v>
      </c>
      <c r="F35" s="3" t="s">
        <v>79</v>
      </c>
    </row>
    <row r="36" spans="1:6" ht="89.35" customHeight="1">
      <c r="A36" s="11">
        <v>8</v>
      </c>
      <c r="B36" s="8" t="s">
        <v>788</v>
      </c>
      <c r="C36" s="9" t="s">
        <v>804</v>
      </c>
      <c r="D36" s="9" t="s">
        <v>805</v>
      </c>
      <c r="E36" s="9" t="s">
        <v>87</v>
      </c>
      <c r="F36" s="9" t="s">
        <v>88</v>
      </c>
    </row>
    <row r="37" spans="1:6" ht="89.35" customHeight="1">
      <c r="A37" s="11">
        <v>8</v>
      </c>
      <c r="B37" s="8" t="s">
        <v>806</v>
      </c>
      <c r="C37" s="9" t="s">
        <v>807</v>
      </c>
      <c r="D37" s="9" t="s">
        <v>808</v>
      </c>
      <c r="E37" s="9" t="s">
        <v>87</v>
      </c>
      <c r="F37" s="9" t="s">
        <v>88</v>
      </c>
    </row>
    <row r="38" spans="1:6" ht="89.35" customHeight="1">
      <c r="A38" s="11">
        <v>8</v>
      </c>
      <c r="B38" s="8" t="s">
        <v>809</v>
      </c>
      <c r="C38" s="9" t="s">
        <v>810</v>
      </c>
      <c r="D38" s="9" t="s">
        <v>811</v>
      </c>
      <c r="E38" s="9" t="s">
        <v>87</v>
      </c>
      <c r="F38" s="9" t="s">
        <v>88</v>
      </c>
    </row>
    <row r="39" spans="1:6" ht="89.35" customHeight="1">
      <c r="A39" s="11">
        <v>8</v>
      </c>
      <c r="B39" s="8" t="s">
        <v>812</v>
      </c>
      <c r="C39" s="9" t="s">
        <v>813</v>
      </c>
      <c r="D39" s="9" t="s">
        <v>814</v>
      </c>
      <c r="E39" s="9" t="s">
        <v>87</v>
      </c>
      <c r="F39" s="9" t="s">
        <v>88</v>
      </c>
    </row>
    <row r="40" spans="1:6" ht="89.35" customHeight="1">
      <c r="A40" s="11">
        <v>8</v>
      </c>
      <c r="B40" s="8" t="s">
        <v>815</v>
      </c>
      <c r="C40" s="9" t="s">
        <v>816</v>
      </c>
      <c r="D40" s="9" t="s">
        <v>817</v>
      </c>
      <c r="E40" s="9" t="s">
        <v>87</v>
      </c>
      <c r="F40" s="9" t="s">
        <v>88</v>
      </c>
    </row>
    <row r="41" spans="1:6" ht="89.35" customHeight="1">
      <c r="A41" s="11">
        <v>9</v>
      </c>
      <c r="B41" s="17" t="s">
        <v>818</v>
      </c>
      <c r="C41" s="9" t="s">
        <v>819</v>
      </c>
      <c r="D41" s="9" t="s">
        <v>820</v>
      </c>
      <c r="E41" s="9" t="s">
        <v>96</v>
      </c>
      <c r="F41" s="13" t="s">
        <v>97</v>
      </c>
    </row>
    <row r="42" spans="1:6" ht="89.35" customHeight="1">
      <c r="A42" s="11">
        <v>9</v>
      </c>
      <c r="B42" s="17" t="s">
        <v>821</v>
      </c>
      <c r="C42" s="9" t="s">
        <v>822</v>
      </c>
      <c r="D42" s="9" t="s">
        <v>823</v>
      </c>
      <c r="E42" s="9" t="s">
        <v>96</v>
      </c>
      <c r="F42" s="13" t="s">
        <v>97</v>
      </c>
    </row>
    <row r="43" spans="1:6" ht="89.35" customHeight="1">
      <c r="A43" s="11">
        <v>9</v>
      </c>
      <c r="B43" s="17" t="s">
        <v>824</v>
      </c>
      <c r="C43" s="9" t="s">
        <v>825</v>
      </c>
      <c r="D43" s="9" t="s">
        <v>826</v>
      </c>
      <c r="E43" s="9" t="s">
        <v>96</v>
      </c>
      <c r="F43" s="13" t="s">
        <v>97</v>
      </c>
    </row>
    <row r="44" spans="1:6" ht="89.35" customHeight="1">
      <c r="A44" s="11">
        <v>9</v>
      </c>
      <c r="B44" s="17" t="s">
        <v>827</v>
      </c>
      <c r="C44" s="9" t="s">
        <v>828</v>
      </c>
      <c r="D44" s="9" t="s">
        <v>829</v>
      </c>
      <c r="E44" s="9" t="s">
        <v>96</v>
      </c>
      <c r="F44" s="13" t="s">
        <v>97</v>
      </c>
    </row>
    <row r="45" spans="1:6" ht="89.35" customHeight="1">
      <c r="A45" s="11">
        <v>9</v>
      </c>
      <c r="B45" s="17" t="s">
        <v>830</v>
      </c>
      <c r="C45" s="9" t="s">
        <v>831</v>
      </c>
      <c r="D45" s="9" t="s">
        <v>832</v>
      </c>
      <c r="E45" s="9" t="s">
        <v>96</v>
      </c>
      <c r="F45" s="13" t="s">
        <v>97</v>
      </c>
    </row>
    <row r="46" spans="1:6" ht="89.35" customHeight="1">
      <c r="A46" s="11">
        <v>10</v>
      </c>
      <c r="B46" s="17" t="s">
        <v>833</v>
      </c>
      <c r="C46" s="9" t="s">
        <v>834</v>
      </c>
      <c r="D46" s="9" t="s">
        <v>835</v>
      </c>
      <c r="E46" s="9" t="s">
        <v>107</v>
      </c>
      <c r="F46" s="9" t="s">
        <v>108</v>
      </c>
    </row>
    <row r="47" spans="1:6" ht="89.35" customHeight="1">
      <c r="A47" s="11">
        <v>10</v>
      </c>
      <c r="B47" s="17" t="s">
        <v>836</v>
      </c>
      <c r="C47" s="9" t="s">
        <v>837</v>
      </c>
      <c r="D47" s="9" t="s">
        <v>838</v>
      </c>
      <c r="E47" s="9" t="s">
        <v>107</v>
      </c>
      <c r="F47" s="9" t="s">
        <v>108</v>
      </c>
    </row>
    <row r="48" spans="1:6" ht="89.35" customHeight="1">
      <c r="A48" s="11">
        <v>10</v>
      </c>
      <c r="B48" s="17" t="s">
        <v>839</v>
      </c>
      <c r="C48" s="9" t="s">
        <v>840</v>
      </c>
      <c r="D48" s="9" t="s">
        <v>841</v>
      </c>
      <c r="E48" s="9" t="s">
        <v>107</v>
      </c>
      <c r="F48" s="9" t="s">
        <v>108</v>
      </c>
    </row>
    <row r="49" spans="1:6" ht="89.35" customHeight="1">
      <c r="A49" s="11">
        <v>10</v>
      </c>
      <c r="B49" s="17" t="s">
        <v>842</v>
      </c>
      <c r="C49" s="9" t="s">
        <v>843</v>
      </c>
      <c r="D49" s="9" t="s">
        <v>844</v>
      </c>
      <c r="E49" s="9" t="s">
        <v>107</v>
      </c>
      <c r="F49" s="9" t="s">
        <v>108</v>
      </c>
    </row>
    <row r="50" spans="1:6" ht="89.35" customHeight="1">
      <c r="A50" s="11">
        <v>10</v>
      </c>
      <c r="B50" s="17" t="s">
        <v>845</v>
      </c>
      <c r="C50" s="9" t="s">
        <v>846</v>
      </c>
      <c r="D50" s="9" t="s">
        <v>847</v>
      </c>
      <c r="E50" s="9" t="s">
        <v>107</v>
      </c>
      <c r="F50" s="9" t="s">
        <v>108</v>
      </c>
    </row>
    <row r="51" spans="1:6" ht="89.35" customHeight="1">
      <c r="A51" s="11">
        <v>11</v>
      </c>
      <c r="B51" s="17" t="s">
        <v>848</v>
      </c>
      <c r="C51" s="9" t="s">
        <v>849</v>
      </c>
      <c r="D51" s="9" t="s">
        <v>850</v>
      </c>
      <c r="E51" s="9" t="s">
        <v>119</v>
      </c>
      <c r="F51" s="3" t="s">
        <v>120</v>
      </c>
    </row>
    <row r="52" spans="1:6" ht="89.35" customHeight="1">
      <c r="A52" s="11">
        <v>11</v>
      </c>
      <c r="B52" s="17" t="s">
        <v>851</v>
      </c>
      <c r="C52" s="9" t="s">
        <v>852</v>
      </c>
      <c r="D52" s="9" t="s">
        <v>853</v>
      </c>
      <c r="E52" s="9" t="s">
        <v>119</v>
      </c>
      <c r="F52" s="3" t="s">
        <v>120</v>
      </c>
    </row>
    <row r="53" spans="1:6" ht="89.35" customHeight="1">
      <c r="A53" s="11">
        <v>11</v>
      </c>
      <c r="B53" s="17" t="s">
        <v>854</v>
      </c>
      <c r="C53" s="9" t="s">
        <v>855</v>
      </c>
      <c r="D53" s="9" t="s">
        <v>856</v>
      </c>
      <c r="E53" s="9" t="s">
        <v>119</v>
      </c>
      <c r="F53" s="3" t="s">
        <v>120</v>
      </c>
    </row>
    <row r="54" spans="1:6" ht="89.35" customHeight="1">
      <c r="A54" s="11">
        <v>11</v>
      </c>
      <c r="B54" s="17" t="s">
        <v>857</v>
      </c>
      <c r="C54" s="9" t="s">
        <v>858</v>
      </c>
      <c r="D54" s="9" t="s">
        <v>859</v>
      </c>
      <c r="E54" s="9" t="s">
        <v>119</v>
      </c>
      <c r="F54" s="3" t="s">
        <v>120</v>
      </c>
    </row>
    <row r="55" spans="1:6" ht="89.35" customHeight="1">
      <c r="A55" s="11">
        <v>11</v>
      </c>
      <c r="B55" s="17" t="s">
        <v>860</v>
      </c>
      <c r="C55" s="9" t="s">
        <v>861</v>
      </c>
      <c r="D55" s="9" t="s">
        <v>862</v>
      </c>
      <c r="E55" s="9" t="s">
        <v>119</v>
      </c>
      <c r="F55" s="3" t="s">
        <v>120</v>
      </c>
    </row>
    <row r="56" spans="1:6" ht="89.35" customHeight="1">
      <c r="A56" s="11">
        <v>12</v>
      </c>
      <c r="B56" s="17" t="s">
        <v>863</v>
      </c>
      <c r="C56" s="9" t="s">
        <v>864</v>
      </c>
      <c r="D56" s="22" t="s">
        <v>865</v>
      </c>
      <c r="E56" s="9" t="s">
        <v>131</v>
      </c>
      <c r="F56" s="3" t="s">
        <v>132</v>
      </c>
    </row>
    <row r="57" spans="1:6" ht="89.35" customHeight="1">
      <c r="A57" s="11">
        <v>12</v>
      </c>
      <c r="B57" s="17" t="s">
        <v>866</v>
      </c>
      <c r="C57" s="9" t="s">
        <v>867</v>
      </c>
      <c r="D57" s="22" t="s">
        <v>868</v>
      </c>
      <c r="E57" s="9" t="s">
        <v>131</v>
      </c>
      <c r="F57" s="3" t="s">
        <v>132</v>
      </c>
    </row>
    <row r="58" spans="1:6" ht="89.35" customHeight="1">
      <c r="A58" s="11">
        <v>12</v>
      </c>
      <c r="B58" s="17" t="s">
        <v>869</v>
      </c>
      <c r="C58" s="9" t="s">
        <v>870</v>
      </c>
      <c r="D58" s="22" t="s">
        <v>871</v>
      </c>
      <c r="E58" s="9" t="s">
        <v>131</v>
      </c>
      <c r="F58" s="3" t="s">
        <v>132</v>
      </c>
    </row>
    <row r="59" spans="1:6" ht="89.35" customHeight="1">
      <c r="A59" s="11">
        <v>12</v>
      </c>
      <c r="B59" s="17" t="s">
        <v>872</v>
      </c>
      <c r="C59" s="9" t="s">
        <v>873</v>
      </c>
      <c r="D59" s="22" t="s">
        <v>874</v>
      </c>
      <c r="E59" s="9" t="s">
        <v>131</v>
      </c>
      <c r="F59" s="3" t="s">
        <v>132</v>
      </c>
    </row>
    <row r="60" spans="1:6" ht="89.35" customHeight="1">
      <c r="A60" s="11">
        <v>12</v>
      </c>
      <c r="B60" s="17" t="s">
        <v>875</v>
      </c>
      <c r="C60" s="9" t="s">
        <v>876</v>
      </c>
      <c r="D60" s="22" t="s">
        <v>877</v>
      </c>
      <c r="E60" s="9" t="s">
        <v>131</v>
      </c>
      <c r="F60" s="3" t="s">
        <v>132</v>
      </c>
    </row>
    <row r="61" spans="1:6" ht="89.35" customHeight="1">
      <c r="A61" s="11">
        <v>13</v>
      </c>
      <c r="B61" s="17" t="s">
        <v>878</v>
      </c>
      <c r="C61" s="9" t="s">
        <v>879</v>
      </c>
      <c r="D61" s="22" t="s">
        <v>880</v>
      </c>
      <c r="E61" s="9" t="s">
        <v>144</v>
      </c>
      <c r="F61" s="14" t="s">
        <v>145</v>
      </c>
    </row>
    <row r="62" spans="1:6" ht="89.35" customHeight="1">
      <c r="A62" s="11">
        <v>13</v>
      </c>
      <c r="B62" s="17" t="s">
        <v>881</v>
      </c>
      <c r="C62" s="9" t="s">
        <v>882</v>
      </c>
      <c r="D62" s="22" t="s">
        <v>883</v>
      </c>
      <c r="E62" s="9" t="s">
        <v>144</v>
      </c>
      <c r="F62" s="14" t="s">
        <v>145</v>
      </c>
    </row>
    <row r="63" spans="1:6" ht="89.35" customHeight="1">
      <c r="A63" s="11">
        <v>13</v>
      </c>
      <c r="B63" s="17" t="s">
        <v>884</v>
      </c>
      <c r="C63" s="9" t="s">
        <v>885</v>
      </c>
      <c r="D63" s="22" t="s">
        <v>886</v>
      </c>
      <c r="E63" s="9" t="s">
        <v>144</v>
      </c>
      <c r="F63" s="14" t="s">
        <v>145</v>
      </c>
    </row>
    <row r="64" spans="1:6" ht="89.35" customHeight="1">
      <c r="A64" s="11">
        <v>13</v>
      </c>
      <c r="B64" s="17" t="s">
        <v>887</v>
      </c>
      <c r="C64" s="9" t="s">
        <v>888</v>
      </c>
      <c r="D64" s="22" t="s">
        <v>889</v>
      </c>
      <c r="E64" s="9" t="s">
        <v>144</v>
      </c>
      <c r="F64" s="14" t="s">
        <v>145</v>
      </c>
    </row>
    <row r="65" spans="1:6" ht="89.35" customHeight="1">
      <c r="A65" s="11">
        <v>13</v>
      </c>
      <c r="B65" s="17" t="s">
        <v>890</v>
      </c>
      <c r="C65" s="9" t="s">
        <v>891</v>
      </c>
      <c r="D65" s="22" t="s">
        <v>892</v>
      </c>
      <c r="E65" s="9" t="s">
        <v>144</v>
      </c>
      <c r="F65" s="14" t="s">
        <v>145</v>
      </c>
    </row>
    <row r="66" spans="1:6" ht="89.35" customHeight="1">
      <c r="A66" s="11">
        <v>14</v>
      </c>
      <c r="B66" s="17" t="s">
        <v>893</v>
      </c>
      <c r="C66" s="9" t="s">
        <v>894</v>
      </c>
      <c r="D66" s="9" t="s">
        <v>895</v>
      </c>
      <c r="E66" s="9" t="s">
        <v>155</v>
      </c>
      <c r="F66" s="3" t="s">
        <v>536</v>
      </c>
    </row>
    <row r="67" spans="1:6" ht="89.35" customHeight="1">
      <c r="A67" s="11">
        <v>14</v>
      </c>
      <c r="B67" s="17" t="s">
        <v>896</v>
      </c>
      <c r="C67" s="9" t="s">
        <v>897</v>
      </c>
      <c r="D67" s="9" t="s">
        <v>898</v>
      </c>
      <c r="E67" s="9" t="s">
        <v>155</v>
      </c>
      <c r="F67" s="3" t="s">
        <v>536</v>
      </c>
    </row>
    <row r="68" spans="1:6" ht="89.35" customHeight="1">
      <c r="A68" s="11">
        <v>14</v>
      </c>
      <c r="B68" s="17" t="s">
        <v>899</v>
      </c>
      <c r="C68" s="9" t="s">
        <v>900</v>
      </c>
      <c r="D68" s="9" t="s">
        <v>901</v>
      </c>
      <c r="E68" s="9" t="s">
        <v>155</v>
      </c>
      <c r="F68" s="3" t="s">
        <v>536</v>
      </c>
    </row>
    <row r="69" spans="1:6" ht="89.35" customHeight="1">
      <c r="A69" s="11">
        <v>14</v>
      </c>
      <c r="B69" s="17" t="s">
        <v>902</v>
      </c>
      <c r="C69" s="9" t="s">
        <v>903</v>
      </c>
      <c r="D69" s="9" t="s">
        <v>904</v>
      </c>
      <c r="E69" s="9" t="s">
        <v>155</v>
      </c>
      <c r="F69" s="3" t="s">
        <v>536</v>
      </c>
    </row>
    <row r="70" spans="1:6" ht="89.35" customHeight="1">
      <c r="A70" s="11">
        <v>14</v>
      </c>
      <c r="B70" s="17" t="s">
        <v>905</v>
      </c>
      <c r="C70" s="9" t="s">
        <v>906</v>
      </c>
      <c r="D70" s="9" t="s">
        <v>907</v>
      </c>
      <c r="E70" s="9" t="s">
        <v>155</v>
      </c>
      <c r="F70" s="3" t="s">
        <v>536</v>
      </c>
    </row>
    <row r="71" spans="1:6" ht="89.35" customHeight="1">
      <c r="A71" s="11">
        <v>14</v>
      </c>
      <c r="B71" s="17" t="s">
        <v>908</v>
      </c>
      <c r="C71" s="9" t="s">
        <v>909</v>
      </c>
      <c r="D71" s="9" t="s">
        <v>910</v>
      </c>
      <c r="E71" s="9" t="s">
        <v>155</v>
      </c>
      <c r="F71" s="3" t="s">
        <v>536</v>
      </c>
    </row>
    <row r="72" spans="1:6" ht="89.35" customHeight="1">
      <c r="A72" s="11">
        <v>15</v>
      </c>
      <c r="B72" s="17" t="s">
        <v>911</v>
      </c>
      <c r="C72" s="9" t="s">
        <v>912</v>
      </c>
      <c r="D72" s="9" t="s">
        <v>913</v>
      </c>
      <c r="E72" s="9" t="s">
        <v>166</v>
      </c>
      <c r="F72" s="15" t="s">
        <v>167</v>
      </c>
    </row>
    <row r="73" spans="1:6" ht="89.35" customHeight="1">
      <c r="A73" s="11">
        <v>15</v>
      </c>
      <c r="B73" s="17" t="s">
        <v>914</v>
      </c>
      <c r="C73" s="9" t="s">
        <v>894</v>
      </c>
      <c r="D73" s="9" t="s">
        <v>915</v>
      </c>
      <c r="E73" s="9" t="s">
        <v>166</v>
      </c>
      <c r="F73" s="15" t="s">
        <v>167</v>
      </c>
    </row>
    <row r="74" spans="1:6" ht="89.35" customHeight="1">
      <c r="A74" s="11">
        <v>15</v>
      </c>
      <c r="B74" s="17" t="s">
        <v>916</v>
      </c>
      <c r="C74" s="9" t="s">
        <v>900</v>
      </c>
      <c r="D74" s="9" t="s">
        <v>917</v>
      </c>
      <c r="E74" s="9" t="s">
        <v>166</v>
      </c>
      <c r="F74" s="15" t="s">
        <v>167</v>
      </c>
    </row>
    <row r="75" spans="1:6" ht="89.35" customHeight="1">
      <c r="A75" s="11">
        <v>15</v>
      </c>
      <c r="B75" s="17" t="s">
        <v>918</v>
      </c>
      <c r="C75" s="9" t="s">
        <v>919</v>
      </c>
      <c r="D75" s="9" t="s">
        <v>920</v>
      </c>
      <c r="E75" s="9" t="s">
        <v>166</v>
      </c>
      <c r="F75" s="15" t="s">
        <v>167</v>
      </c>
    </row>
    <row r="76" spans="1:6" ht="89.35" customHeight="1">
      <c r="A76" s="11">
        <v>16</v>
      </c>
      <c r="B76" s="17" t="s">
        <v>921</v>
      </c>
      <c r="C76" s="9" t="s">
        <v>922</v>
      </c>
      <c r="D76" s="9" t="s">
        <v>923</v>
      </c>
      <c r="E76" s="9" t="s">
        <v>176</v>
      </c>
      <c r="F76" s="3" t="s">
        <v>177</v>
      </c>
    </row>
    <row r="77" spans="1:6" ht="89.35" customHeight="1">
      <c r="A77" s="11">
        <v>16</v>
      </c>
      <c r="B77" s="17" t="s">
        <v>924</v>
      </c>
      <c r="C77" s="9" t="s">
        <v>925</v>
      </c>
      <c r="D77" s="9" t="s">
        <v>926</v>
      </c>
      <c r="E77" s="9" t="s">
        <v>176</v>
      </c>
      <c r="F77" s="3" t="s">
        <v>177</v>
      </c>
    </row>
    <row r="78" spans="1:6" ht="89.35" customHeight="1">
      <c r="A78" s="11">
        <v>16</v>
      </c>
      <c r="B78" s="17" t="s">
        <v>927</v>
      </c>
      <c r="C78" s="9" t="s">
        <v>900</v>
      </c>
      <c r="D78" s="9" t="s">
        <v>928</v>
      </c>
      <c r="E78" s="9" t="s">
        <v>176</v>
      </c>
      <c r="F78" s="3" t="s">
        <v>177</v>
      </c>
    </row>
    <row r="79" spans="1:6" ht="89.35" customHeight="1">
      <c r="A79" s="11">
        <v>16</v>
      </c>
      <c r="B79" s="17" t="s">
        <v>929</v>
      </c>
      <c r="C79" s="9" t="s">
        <v>930</v>
      </c>
      <c r="D79" s="9" t="s">
        <v>931</v>
      </c>
      <c r="E79" s="9" t="s">
        <v>176</v>
      </c>
      <c r="F79" s="3" t="s">
        <v>177</v>
      </c>
    </row>
    <row r="80" spans="1:6" ht="89.35" customHeight="1">
      <c r="A80" s="11">
        <v>16</v>
      </c>
      <c r="B80" s="17" t="s">
        <v>932</v>
      </c>
      <c r="C80" s="9" t="s">
        <v>933</v>
      </c>
      <c r="D80" s="9" t="s">
        <v>934</v>
      </c>
      <c r="E80" s="9" t="s">
        <v>176</v>
      </c>
      <c r="F80" s="3" t="s">
        <v>177</v>
      </c>
    </row>
    <row r="81" spans="1:6" ht="89.35" customHeight="1">
      <c r="A81" s="11">
        <v>17</v>
      </c>
      <c r="B81" s="17" t="s">
        <v>935</v>
      </c>
      <c r="C81" s="9" t="s">
        <v>936</v>
      </c>
      <c r="D81" s="9" t="s">
        <v>937</v>
      </c>
      <c r="E81" s="9" t="s">
        <v>187</v>
      </c>
      <c r="F81" s="3" t="s">
        <v>188</v>
      </c>
    </row>
    <row r="82" spans="1:6" ht="89.35" customHeight="1">
      <c r="A82" s="11">
        <v>17</v>
      </c>
      <c r="B82" s="17" t="s">
        <v>938</v>
      </c>
      <c r="C82" s="9" t="s">
        <v>939</v>
      </c>
      <c r="D82" s="9" t="s">
        <v>940</v>
      </c>
      <c r="E82" s="9" t="s">
        <v>187</v>
      </c>
      <c r="F82" s="3" t="s">
        <v>188</v>
      </c>
    </row>
    <row r="83" spans="1:6" ht="89.35" customHeight="1">
      <c r="A83" s="11">
        <v>17</v>
      </c>
      <c r="B83" s="17" t="s">
        <v>941</v>
      </c>
      <c r="C83" s="9" t="s">
        <v>942</v>
      </c>
      <c r="D83" s="9" t="s">
        <v>943</v>
      </c>
      <c r="E83" s="9" t="s">
        <v>187</v>
      </c>
      <c r="F83" s="3" t="s">
        <v>188</v>
      </c>
    </row>
    <row r="84" spans="1:6" ht="89.35" customHeight="1">
      <c r="A84" s="11">
        <v>17</v>
      </c>
      <c r="B84" s="17" t="s">
        <v>944</v>
      </c>
      <c r="C84" s="9" t="s">
        <v>945</v>
      </c>
      <c r="D84" s="9" t="s">
        <v>946</v>
      </c>
      <c r="E84" s="9" t="s">
        <v>187</v>
      </c>
      <c r="F84" s="3" t="s">
        <v>188</v>
      </c>
    </row>
    <row r="85" spans="1:6" ht="89.35" customHeight="1">
      <c r="A85" s="11">
        <v>18</v>
      </c>
      <c r="B85" s="17" t="s">
        <v>947</v>
      </c>
      <c r="C85" s="9" t="s">
        <v>948</v>
      </c>
      <c r="D85" s="9" t="s">
        <v>949</v>
      </c>
      <c r="E85" s="9" t="s">
        <v>216</v>
      </c>
      <c r="F85" s="3" t="s">
        <v>217</v>
      </c>
    </row>
    <row r="86" spans="1:6" ht="89.35" customHeight="1">
      <c r="A86" s="11">
        <v>18</v>
      </c>
      <c r="B86" s="17" t="s">
        <v>950</v>
      </c>
      <c r="C86" s="9" t="s">
        <v>951</v>
      </c>
      <c r="D86" s="9" t="s">
        <v>952</v>
      </c>
      <c r="E86" s="9" t="s">
        <v>216</v>
      </c>
      <c r="F86" s="3" t="s">
        <v>217</v>
      </c>
    </row>
    <row r="87" spans="1:6" ht="89.35" customHeight="1">
      <c r="A87" s="11">
        <v>18</v>
      </c>
      <c r="B87" s="17" t="s">
        <v>953</v>
      </c>
      <c r="C87" s="9" t="s">
        <v>954</v>
      </c>
      <c r="D87" s="9" t="s">
        <v>955</v>
      </c>
      <c r="E87" s="9" t="s">
        <v>216</v>
      </c>
      <c r="F87" s="3" t="s">
        <v>217</v>
      </c>
    </row>
    <row r="88" spans="1:6" ht="89.35" customHeight="1">
      <c r="A88" s="11">
        <v>18</v>
      </c>
      <c r="B88" s="17" t="s">
        <v>956</v>
      </c>
      <c r="C88" s="9" t="s">
        <v>957</v>
      </c>
      <c r="D88" s="9" t="s">
        <v>958</v>
      </c>
      <c r="E88" s="9" t="s">
        <v>216</v>
      </c>
      <c r="F88" s="3" t="s">
        <v>217</v>
      </c>
    </row>
    <row r="89" spans="1:6" ht="89.35" customHeight="1">
      <c r="A89" s="11">
        <v>18</v>
      </c>
      <c r="B89" s="17" t="s">
        <v>959</v>
      </c>
      <c r="C89" s="9" t="s">
        <v>960</v>
      </c>
      <c r="D89" s="9" t="s">
        <v>961</v>
      </c>
      <c r="E89" s="9" t="s">
        <v>216</v>
      </c>
      <c r="F89" s="3" t="s">
        <v>217</v>
      </c>
    </row>
    <row r="90" spans="1:6" ht="89.35" customHeight="1">
      <c r="A90" s="11">
        <v>19</v>
      </c>
      <c r="B90" s="17" t="s">
        <v>962</v>
      </c>
      <c r="C90" s="9" t="s">
        <v>963</v>
      </c>
      <c r="D90" s="9" t="s">
        <v>964</v>
      </c>
      <c r="E90" s="9" t="s">
        <v>194</v>
      </c>
      <c r="F90" s="3" t="s">
        <v>195</v>
      </c>
    </row>
    <row r="91" spans="1:6" ht="89.35" customHeight="1">
      <c r="A91" s="11">
        <v>19</v>
      </c>
      <c r="B91" s="17" t="s">
        <v>965</v>
      </c>
      <c r="C91" s="9" t="s">
        <v>966</v>
      </c>
      <c r="D91" s="9" t="s">
        <v>967</v>
      </c>
      <c r="E91" s="9" t="s">
        <v>194</v>
      </c>
      <c r="F91" s="3" t="s">
        <v>195</v>
      </c>
    </row>
    <row r="92" spans="1:6" ht="89.35" customHeight="1">
      <c r="A92" s="11">
        <v>19</v>
      </c>
      <c r="B92" s="17" t="s">
        <v>968</v>
      </c>
      <c r="C92" s="9" t="s">
        <v>969</v>
      </c>
      <c r="D92" s="9" t="s">
        <v>970</v>
      </c>
      <c r="E92" s="9" t="s">
        <v>194</v>
      </c>
      <c r="F92" s="3" t="s">
        <v>195</v>
      </c>
    </row>
    <row r="93" spans="1:6" ht="89.35" customHeight="1">
      <c r="A93" s="11">
        <v>19</v>
      </c>
      <c r="B93" s="17" t="s">
        <v>971</v>
      </c>
      <c r="C93" s="9" t="s">
        <v>972</v>
      </c>
      <c r="D93" s="9" t="s">
        <v>973</v>
      </c>
      <c r="E93" s="9" t="s">
        <v>194</v>
      </c>
      <c r="F93" s="3" t="s">
        <v>195</v>
      </c>
    </row>
    <row r="94" spans="1:6" ht="89.35" customHeight="1">
      <c r="A94" s="11">
        <v>20</v>
      </c>
      <c r="B94" s="17" t="s">
        <v>974</v>
      </c>
      <c r="C94" s="9" t="s">
        <v>975</v>
      </c>
      <c r="D94" s="9" t="s">
        <v>976</v>
      </c>
      <c r="E94" s="9" t="s">
        <v>204</v>
      </c>
      <c r="F94" s="3" t="s">
        <v>205</v>
      </c>
    </row>
    <row r="95" spans="1:6" ht="89.35" customHeight="1">
      <c r="A95" s="11">
        <v>20</v>
      </c>
      <c r="B95" s="17" t="s">
        <v>977</v>
      </c>
      <c r="C95" s="9" t="s">
        <v>978</v>
      </c>
      <c r="D95" s="9" t="s">
        <v>979</v>
      </c>
      <c r="E95" s="9" t="s">
        <v>204</v>
      </c>
      <c r="F95" s="3" t="s">
        <v>205</v>
      </c>
    </row>
    <row r="96" spans="1:6" ht="89.35" customHeight="1">
      <c r="A96" s="11">
        <v>20</v>
      </c>
      <c r="B96" s="17" t="s">
        <v>980</v>
      </c>
      <c r="C96" s="9" t="s">
        <v>981</v>
      </c>
      <c r="D96" s="9" t="s">
        <v>982</v>
      </c>
      <c r="E96" s="9" t="s">
        <v>204</v>
      </c>
      <c r="F96" s="3" t="s">
        <v>205</v>
      </c>
    </row>
    <row r="97" spans="1:6" ht="89.35" customHeight="1">
      <c r="A97" s="11">
        <v>20</v>
      </c>
      <c r="B97" s="17" t="s">
        <v>983</v>
      </c>
      <c r="C97" s="9" t="s">
        <v>984</v>
      </c>
      <c r="D97" s="9" t="s">
        <v>985</v>
      </c>
      <c r="E97" s="9" t="s">
        <v>204</v>
      </c>
      <c r="F97" s="3" t="s">
        <v>205</v>
      </c>
    </row>
    <row r="98" spans="1:6" ht="89.35" customHeight="1">
      <c r="A98" s="11">
        <v>20</v>
      </c>
      <c r="B98" s="17" t="s">
        <v>986</v>
      </c>
      <c r="C98" s="9" t="s">
        <v>987</v>
      </c>
      <c r="D98" s="9" t="s">
        <v>988</v>
      </c>
      <c r="E98" s="9" t="s">
        <v>204</v>
      </c>
      <c r="F98" s="3" t="s">
        <v>205</v>
      </c>
    </row>
    <row r="99" spans="1:6" ht="89.35" customHeight="1">
      <c r="A99" s="11">
        <v>20</v>
      </c>
      <c r="B99" s="17" t="s">
        <v>989</v>
      </c>
      <c r="C99" s="9" t="s">
        <v>990</v>
      </c>
      <c r="D99" s="9" t="s">
        <v>991</v>
      </c>
      <c r="E99" s="9" t="s">
        <v>204</v>
      </c>
      <c r="F99" s="3" t="s">
        <v>205</v>
      </c>
    </row>
    <row r="100" spans="1:6" ht="89.35" customHeight="1">
      <c r="A100" s="11">
        <v>20</v>
      </c>
      <c r="B100" s="17" t="s">
        <v>992</v>
      </c>
      <c r="C100" s="9" t="s">
        <v>993</v>
      </c>
      <c r="D100" s="9" t="s">
        <v>994</v>
      </c>
      <c r="E100" s="9" t="s">
        <v>204</v>
      </c>
      <c r="F100" s="3" t="s">
        <v>205</v>
      </c>
    </row>
    <row r="101" spans="1:6" ht="89.35" customHeight="1">
      <c r="A101" s="11">
        <v>20</v>
      </c>
      <c r="B101" s="17" t="s">
        <v>995</v>
      </c>
      <c r="C101" s="9" t="s">
        <v>996</v>
      </c>
      <c r="D101" s="9" t="s">
        <v>997</v>
      </c>
      <c r="E101" s="9" t="s">
        <v>204</v>
      </c>
      <c r="F101" s="3" t="s">
        <v>205</v>
      </c>
    </row>
    <row r="102" spans="1:6" ht="89.35" customHeight="1">
      <c r="A102" s="11">
        <v>20</v>
      </c>
      <c r="B102" s="17" t="s">
        <v>998</v>
      </c>
      <c r="C102" s="9" t="s">
        <v>999</v>
      </c>
      <c r="D102" s="9" t="s">
        <v>1000</v>
      </c>
      <c r="E102" s="9" t="s">
        <v>204</v>
      </c>
      <c r="F102" s="3" t="s">
        <v>205</v>
      </c>
    </row>
    <row r="103" spans="1:6" ht="89.35" customHeight="1">
      <c r="A103" s="11">
        <v>21</v>
      </c>
      <c r="B103" s="17" t="s">
        <v>1001</v>
      </c>
      <c r="C103" s="9" t="s">
        <v>1002</v>
      </c>
      <c r="D103" s="9" t="s">
        <v>1003</v>
      </c>
      <c r="E103" s="9" t="s">
        <v>230</v>
      </c>
      <c r="F103" s="3" t="s">
        <v>243</v>
      </c>
    </row>
    <row r="104" spans="1:6" ht="89.35" customHeight="1">
      <c r="A104" s="11">
        <v>21</v>
      </c>
      <c r="B104" s="17" t="s">
        <v>1004</v>
      </c>
      <c r="C104" s="9" t="s">
        <v>1005</v>
      </c>
      <c r="D104" s="9" t="s">
        <v>1006</v>
      </c>
      <c r="E104" s="9" t="s">
        <v>230</v>
      </c>
      <c r="F104" s="3" t="s">
        <v>1007</v>
      </c>
    </row>
    <row r="105" spans="1:6" ht="89.35" customHeight="1">
      <c r="A105" s="11">
        <v>21</v>
      </c>
      <c r="B105" s="17" t="s">
        <v>1008</v>
      </c>
      <c r="C105" s="9" t="s">
        <v>1009</v>
      </c>
      <c r="D105" s="9" t="s">
        <v>1010</v>
      </c>
      <c r="E105" s="9" t="s">
        <v>230</v>
      </c>
      <c r="F105" s="3" t="s">
        <v>1011</v>
      </c>
    </row>
    <row r="106" spans="1:6" ht="89.35" customHeight="1">
      <c r="A106" s="11">
        <v>21</v>
      </c>
      <c r="B106" s="17" t="s">
        <v>1012</v>
      </c>
      <c r="C106" s="9" t="s">
        <v>1013</v>
      </c>
      <c r="D106" s="9" t="s">
        <v>1014</v>
      </c>
      <c r="E106" s="9" t="s">
        <v>230</v>
      </c>
      <c r="F106" s="3" t="s">
        <v>1015</v>
      </c>
    </row>
    <row r="107" spans="1:6" ht="89.35" customHeight="1">
      <c r="A107" s="11">
        <v>21</v>
      </c>
      <c r="B107" s="17" t="s">
        <v>1016</v>
      </c>
      <c r="C107" s="9" t="s">
        <v>1017</v>
      </c>
      <c r="D107" s="9" t="s">
        <v>1018</v>
      </c>
      <c r="E107" s="9" t="s">
        <v>230</v>
      </c>
      <c r="F107" s="3" t="s">
        <v>1019</v>
      </c>
    </row>
    <row r="108" spans="1:6" ht="89.35" customHeight="1">
      <c r="A108" s="11">
        <v>22</v>
      </c>
      <c r="B108" s="17" t="s">
        <v>1020</v>
      </c>
      <c r="C108" s="9" t="s">
        <v>1021</v>
      </c>
      <c r="D108" s="9" t="s">
        <v>1022</v>
      </c>
      <c r="E108" s="9" t="s">
        <v>245</v>
      </c>
      <c r="F108" s="3" t="s">
        <v>246</v>
      </c>
    </row>
    <row r="109" spans="1:6" ht="89.35" customHeight="1">
      <c r="A109" s="11">
        <v>22</v>
      </c>
      <c r="B109" s="17" t="s">
        <v>1023</v>
      </c>
      <c r="C109" s="9" t="s">
        <v>1024</v>
      </c>
      <c r="D109" s="9" t="s">
        <v>1025</v>
      </c>
      <c r="E109" s="9" t="s">
        <v>245</v>
      </c>
      <c r="F109" s="3" t="s">
        <v>246</v>
      </c>
    </row>
    <row r="110" spans="1:6" ht="89.35" customHeight="1">
      <c r="A110" s="11">
        <v>22</v>
      </c>
      <c r="B110" s="17" t="s">
        <v>1026</v>
      </c>
      <c r="C110" s="9" t="s">
        <v>1027</v>
      </c>
      <c r="D110" s="9" t="s">
        <v>1028</v>
      </c>
      <c r="E110" s="9" t="s">
        <v>245</v>
      </c>
      <c r="F110" s="3" t="s">
        <v>246</v>
      </c>
    </row>
    <row r="111" spans="1:6" ht="89.35" customHeight="1">
      <c r="A111" s="11">
        <v>22</v>
      </c>
      <c r="B111" s="17" t="s">
        <v>1029</v>
      </c>
      <c r="C111" s="9" t="s">
        <v>1030</v>
      </c>
      <c r="D111" s="9" t="s">
        <v>1031</v>
      </c>
      <c r="E111" s="9" t="s">
        <v>245</v>
      </c>
      <c r="F111" s="3" t="s">
        <v>246</v>
      </c>
    </row>
    <row r="112" spans="1:6" ht="89.35" customHeight="1">
      <c r="A112" s="11">
        <v>22</v>
      </c>
      <c r="B112" s="17" t="s">
        <v>1032</v>
      </c>
      <c r="C112" s="9" t="s">
        <v>1033</v>
      </c>
      <c r="D112" s="9" t="s">
        <v>1034</v>
      </c>
      <c r="E112" s="9" t="s">
        <v>245</v>
      </c>
      <c r="F112" s="3" t="s">
        <v>246</v>
      </c>
    </row>
    <row r="113" spans="1:6" ht="89.35" customHeight="1">
      <c r="A113" s="11">
        <v>23</v>
      </c>
      <c r="B113" s="17" t="s">
        <v>1035</v>
      </c>
      <c r="C113" s="9" t="s">
        <v>1036</v>
      </c>
      <c r="D113" s="9" t="s">
        <v>1037</v>
      </c>
      <c r="E113" s="9" t="s">
        <v>257</v>
      </c>
      <c r="F113" s="3" t="s">
        <v>258</v>
      </c>
    </row>
    <row r="114" spans="1:6" ht="89.35" customHeight="1">
      <c r="A114" s="11">
        <v>23</v>
      </c>
      <c r="B114" s="17" t="s">
        <v>1038</v>
      </c>
      <c r="C114" s="9" t="s">
        <v>1039</v>
      </c>
      <c r="D114" s="9" t="s">
        <v>1040</v>
      </c>
      <c r="E114" s="9" t="s">
        <v>257</v>
      </c>
      <c r="F114" s="3" t="s">
        <v>258</v>
      </c>
    </row>
    <row r="115" spans="1:6" ht="89.35" customHeight="1">
      <c r="A115" s="11">
        <v>23</v>
      </c>
      <c r="B115" s="17" t="s">
        <v>1041</v>
      </c>
      <c r="C115" s="9" t="s">
        <v>1042</v>
      </c>
      <c r="D115" s="9" t="s">
        <v>1043</v>
      </c>
      <c r="E115" s="9" t="s">
        <v>257</v>
      </c>
      <c r="F115" s="3" t="s">
        <v>258</v>
      </c>
    </row>
    <row r="116" spans="1:6" ht="89.35" customHeight="1">
      <c r="A116" s="11">
        <v>23</v>
      </c>
      <c r="B116" s="17" t="s">
        <v>1044</v>
      </c>
      <c r="C116" s="9" t="s">
        <v>1045</v>
      </c>
      <c r="D116" s="9" t="s">
        <v>1046</v>
      </c>
      <c r="E116" s="9" t="s">
        <v>257</v>
      </c>
      <c r="F116" s="3" t="s">
        <v>258</v>
      </c>
    </row>
    <row r="117" spans="1:6" ht="89.35" customHeight="1">
      <c r="A117" s="11">
        <v>23</v>
      </c>
      <c r="B117" s="17" t="s">
        <v>1047</v>
      </c>
      <c r="C117" s="9" t="s">
        <v>1048</v>
      </c>
      <c r="D117" s="9" t="s">
        <v>1049</v>
      </c>
      <c r="E117" s="9" t="s">
        <v>257</v>
      </c>
      <c r="F117" s="3" t="s">
        <v>258</v>
      </c>
    </row>
    <row r="118" spans="1:6" ht="89.35" customHeight="1">
      <c r="A118" s="11">
        <v>24</v>
      </c>
      <c r="B118" s="17" t="s">
        <v>1050</v>
      </c>
      <c r="C118" s="9" t="s">
        <v>1051</v>
      </c>
      <c r="D118" s="9" t="s">
        <v>1052</v>
      </c>
      <c r="E118" s="9" t="s">
        <v>257</v>
      </c>
      <c r="F118" s="3" t="s">
        <v>269</v>
      </c>
    </row>
    <row r="119" spans="1:6" ht="89.35" customHeight="1">
      <c r="A119" s="11">
        <v>24</v>
      </c>
      <c r="B119" s="17" t="s">
        <v>1053</v>
      </c>
      <c r="C119" s="9" t="s">
        <v>1054</v>
      </c>
      <c r="D119" s="9" t="s">
        <v>1055</v>
      </c>
      <c r="E119" s="9" t="s">
        <v>257</v>
      </c>
      <c r="F119" s="3" t="s">
        <v>269</v>
      </c>
    </row>
    <row r="120" spans="1:6" ht="89.35" customHeight="1">
      <c r="A120" s="11">
        <v>24</v>
      </c>
      <c r="B120" s="17" t="s">
        <v>1056</v>
      </c>
      <c r="C120" s="9" t="s">
        <v>1057</v>
      </c>
      <c r="D120" s="9" t="s">
        <v>1058</v>
      </c>
      <c r="E120" s="9" t="s">
        <v>257</v>
      </c>
      <c r="F120" s="3" t="s">
        <v>269</v>
      </c>
    </row>
    <row r="121" spans="1:6" ht="89.35" customHeight="1">
      <c r="A121" s="11">
        <v>24</v>
      </c>
      <c r="B121" s="17" t="s">
        <v>1059</v>
      </c>
      <c r="C121" s="9" t="s">
        <v>1060</v>
      </c>
      <c r="D121" s="9" t="s">
        <v>1061</v>
      </c>
      <c r="E121" s="9" t="s">
        <v>257</v>
      </c>
      <c r="F121" s="3" t="s">
        <v>269</v>
      </c>
    </row>
    <row r="122" spans="1:6" ht="89.35" customHeight="1">
      <c r="A122" s="11">
        <v>25</v>
      </c>
      <c r="B122" s="17" t="s">
        <v>1062</v>
      </c>
      <c r="C122" s="9" t="s">
        <v>1063</v>
      </c>
      <c r="D122" s="9" t="s">
        <v>1064</v>
      </c>
      <c r="E122" s="9" t="s">
        <v>276</v>
      </c>
      <c r="F122" s="3" t="s">
        <v>277</v>
      </c>
    </row>
    <row r="123" spans="1:6" ht="89.35" customHeight="1">
      <c r="A123" s="11">
        <v>25</v>
      </c>
      <c r="B123" s="17" t="s">
        <v>1065</v>
      </c>
      <c r="C123" s="9" t="s">
        <v>1066</v>
      </c>
      <c r="D123" s="9" t="s">
        <v>1067</v>
      </c>
      <c r="E123" s="9" t="s">
        <v>276</v>
      </c>
      <c r="F123" s="3" t="s">
        <v>277</v>
      </c>
    </row>
    <row r="124" spans="1:6" ht="89.35" customHeight="1">
      <c r="A124" s="11">
        <v>25</v>
      </c>
      <c r="B124" s="17" t="s">
        <v>1068</v>
      </c>
      <c r="C124" s="9" t="s">
        <v>1069</v>
      </c>
      <c r="D124" s="9" t="s">
        <v>1070</v>
      </c>
      <c r="E124" s="9" t="s">
        <v>276</v>
      </c>
      <c r="F124" s="3" t="s">
        <v>277</v>
      </c>
    </row>
    <row r="125" spans="1:6" ht="89.35" customHeight="1">
      <c r="A125" s="11">
        <v>25</v>
      </c>
      <c r="B125" s="17" t="s">
        <v>1071</v>
      </c>
      <c r="C125" s="9" t="s">
        <v>1072</v>
      </c>
      <c r="D125" s="9" t="s">
        <v>1073</v>
      </c>
      <c r="E125" s="9" t="s">
        <v>276</v>
      </c>
      <c r="F125" s="3" t="s">
        <v>277</v>
      </c>
    </row>
    <row r="126" spans="1:6" ht="89.35" customHeight="1">
      <c r="A126" s="11">
        <v>26</v>
      </c>
      <c r="B126" s="17" t="s">
        <v>1074</v>
      </c>
      <c r="C126" s="9" t="s">
        <v>1075</v>
      </c>
      <c r="D126" s="9" t="s">
        <v>1076</v>
      </c>
      <c r="E126" s="9" t="s">
        <v>281</v>
      </c>
      <c r="F126" s="3" t="s">
        <v>282</v>
      </c>
    </row>
    <row r="127" spans="1:6" ht="89.35" customHeight="1">
      <c r="A127" s="11">
        <v>26</v>
      </c>
      <c r="B127" s="17" t="s">
        <v>1077</v>
      </c>
      <c r="C127" s="9" t="s">
        <v>1078</v>
      </c>
      <c r="D127" s="9" t="s">
        <v>1079</v>
      </c>
      <c r="E127" s="9" t="s">
        <v>281</v>
      </c>
      <c r="F127" s="3" t="s">
        <v>282</v>
      </c>
    </row>
    <row r="128" spans="1:6" ht="89.35" customHeight="1">
      <c r="A128" s="11">
        <v>26</v>
      </c>
      <c r="B128" s="17" t="s">
        <v>1080</v>
      </c>
      <c r="C128" s="9" t="s">
        <v>1081</v>
      </c>
      <c r="D128" s="9" t="s">
        <v>1082</v>
      </c>
      <c r="E128" s="9" t="s">
        <v>281</v>
      </c>
      <c r="F128" s="3" t="s">
        <v>282</v>
      </c>
    </row>
    <row r="129" spans="1:6" ht="89.35" customHeight="1">
      <c r="A129" s="11">
        <v>26</v>
      </c>
      <c r="B129" s="17" t="s">
        <v>1029</v>
      </c>
      <c r="C129" s="9" t="s">
        <v>1083</v>
      </c>
      <c r="D129" s="9" t="s">
        <v>1084</v>
      </c>
      <c r="E129" s="9" t="s">
        <v>281</v>
      </c>
      <c r="F129" s="3" t="s">
        <v>282</v>
      </c>
    </row>
    <row r="130" spans="1:6" ht="89.35" customHeight="1">
      <c r="A130" s="11">
        <v>26</v>
      </c>
      <c r="B130" s="17" t="s">
        <v>1085</v>
      </c>
      <c r="C130" s="9" t="s">
        <v>1086</v>
      </c>
      <c r="D130" s="9" t="s">
        <v>1087</v>
      </c>
      <c r="E130" s="9" t="s">
        <v>281</v>
      </c>
      <c r="F130" s="3" t="s">
        <v>282</v>
      </c>
    </row>
    <row r="131" spans="1:6" ht="89.35" customHeight="1">
      <c r="A131" s="11">
        <v>26</v>
      </c>
      <c r="B131" s="17" t="s">
        <v>1088</v>
      </c>
      <c r="C131" s="9" t="s">
        <v>1089</v>
      </c>
      <c r="D131" s="9" t="s">
        <v>1090</v>
      </c>
      <c r="E131" s="9" t="s">
        <v>281</v>
      </c>
      <c r="F131" s="3" t="s">
        <v>282</v>
      </c>
    </row>
    <row r="132" spans="1:6" ht="89.35" customHeight="1">
      <c r="A132" s="11">
        <v>27</v>
      </c>
      <c r="B132" s="17" t="s">
        <v>1091</v>
      </c>
      <c r="C132" s="9" t="s">
        <v>1092</v>
      </c>
      <c r="D132" s="9" t="s">
        <v>1093</v>
      </c>
      <c r="E132" s="9" t="s">
        <v>289</v>
      </c>
      <c r="F132" s="3" t="s">
        <v>290</v>
      </c>
    </row>
    <row r="133" spans="1:6" ht="89.35" customHeight="1">
      <c r="A133" s="11">
        <v>27</v>
      </c>
      <c r="B133" s="17" t="s">
        <v>1094</v>
      </c>
      <c r="C133" s="9" t="s">
        <v>1095</v>
      </c>
      <c r="D133" s="9" t="s">
        <v>1096</v>
      </c>
      <c r="E133" s="9" t="s">
        <v>289</v>
      </c>
      <c r="F133" s="3" t="s">
        <v>290</v>
      </c>
    </row>
    <row r="134" spans="1:6" ht="89.35" customHeight="1">
      <c r="A134" s="11">
        <v>27</v>
      </c>
      <c r="B134" s="17" t="s">
        <v>1097</v>
      </c>
      <c r="C134" s="9" t="s">
        <v>1098</v>
      </c>
      <c r="D134" s="9" t="s">
        <v>1099</v>
      </c>
      <c r="E134" s="9" t="s">
        <v>289</v>
      </c>
      <c r="F134" s="3" t="s">
        <v>290</v>
      </c>
    </row>
    <row r="135" spans="1:6" ht="89.35" customHeight="1">
      <c r="A135" s="11">
        <v>27</v>
      </c>
      <c r="B135" s="17" t="s">
        <v>1100</v>
      </c>
      <c r="C135" s="9" t="s">
        <v>1101</v>
      </c>
      <c r="D135" s="9" t="s">
        <v>1102</v>
      </c>
      <c r="E135" s="9" t="s">
        <v>289</v>
      </c>
      <c r="F135" s="3" t="s">
        <v>290</v>
      </c>
    </row>
    <row r="136" spans="1:6" ht="89.35" customHeight="1">
      <c r="A136" s="11">
        <v>27</v>
      </c>
      <c r="B136" s="17" t="s">
        <v>1103</v>
      </c>
      <c r="C136" s="9" t="s">
        <v>1104</v>
      </c>
      <c r="D136" s="9" t="s">
        <v>1105</v>
      </c>
      <c r="E136" s="9" t="s">
        <v>289</v>
      </c>
      <c r="F136" s="3" t="s">
        <v>290</v>
      </c>
    </row>
    <row r="137" spans="1:6" ht="89.35" customHeight="1">
      <c r="A137" s="11">
        <v>28</v>
      </c>
      <c r="B137" s="17" t="s">
        <v>1106</v>
      </c>
      <c r="C137" s="9" t="s">
        <v>1107</v>
      </c>
      <c r="D137" s="9" t="s">
        <v>1108</v>
      </c>
      <c r="E137" s="9" t="s">
        <v>301</v>
      </c>
      <c r="F137" s="3" t="s">
        <v>302</v>
      </c>
    </row>
    <row r="138" spans="1:6" ht="89.35" customHeight="1">
      <c r="A138" s="11">
        <v>28</v>
      </c>
      <c r="B138" s="17" t="s">
        <v>1109</v>
      </c>
      <c r="C138" s="9" t="s">
        <v>1110</v>
      </c>
      <c r="D138" s="9" t="s">
        <v>1111</v>
      </c>
      <c r="E138" s="9" t="s">
        <v>301</v>
      </c>
      <c r="F138" s="3" t="s">
        <v>302</v>
      </c>
    </row>
    <row r="139" spans="1:6" ht="89.35" customHeight="1">
      <c r="A139" s="11">
        <v>28</v>
      </c>
      <c r="B139" s="17" t="s">
        <v>1112</v>
      </c>
      <c r="C139" s="9" t="s">
        <v>1113</v>
      </c>
      <c r="D139" s="9" t="s">
        <v>1114</v>
      </c>
      <c r="E139" s="9" t="s">
        <v>301</v>
      </c>
      <c r="F139" s="3" t="s">
        <v>302</v>
      </c>
    </row>
    <row r="140" spans="1:6" ht="89.35" customHeight="1">
      <c r="A140" s="11">
        <v>28</v>
      </c>
      <c r="B140" s="17" t="s">
        <v>1115</v>
      </c>
      <c r="C140" s="9" t="s">
        <v>1116</v>
      </c>
      <c r="D140" s="9" t="s">
        <v>1117</v>
      </c>
      <c r="E140" s="9" t="s">
        <v>301</v>
      </c>
      <c r="F140" s="15" t="s">
        <v>302</v>
      </c>
    </row>
    <row r="141" spans="1:6" ht="89.35" customHeight="1">
      <c r="A141" s="11">
        <v>29</v>
      </c>
      <c r="B141" s="17" t="s">
        <v>1118</v>
      </c>
      <c r="C141" s="9" t="s">
        <v>900</v>
      </c>
      <c r="D141" s="9" t="s">
        <v>1119</v>
      </c>
      <c r="E141" s="9" t="s">
        <v>310</v>
      </c>
      <c r="F141" s="16" t="s">
        <v>311</v>
      </c>
    </row>
    <row r="142" spans="1:6" ht="89.35" customHeight="1">
      <c r="A142" s="11">
        <v>29</v>
      </c>
      <c r="B142" s="17" t="s">
        <v>1120</v>
      </c>
      <c r="C142" s="9" t="s">
        <v>1121</v>
      </c>
      <c r="D142" s="9" t="s">
        <v>1122</v>
      </c>
      <c r="E142" s="9" t="s">
        <v>310</v>
      </c>
      <c r="F142" s="16" t="s">
        <v>311</v>
      </c>
    </row>
    <row r="143" spans="1:6" ht="89.35" customHeight="1">
      <c r="A143" s="11">
        <v>29</v>
      </c>
      <c r="B143" s="17" t="s">
        <v>1123</v>
      </c>
      <c r="C143" s="9" t="s">
        <v>1124</v>
      </c>
      <c r="D143" s="9" t="s">
        <v>1125</v>
      </c>
      <c r="E143" s="9" t="s">
        <v>310</v>
      </c>
      <c r="F143" s="16" t="s">
        <v>311</v>
      </c>
    </row>
    <row r="144" spans="1:6" ht="89.35" customHeight="1">
      <c r="A144" s="11">
        <v>29</v>
      </c>
      <c r="B144" s="17" t="s">
        <v>1126</v>
      </c>
      <c r="C144" s="9" t="s">
        <v>1127</v>
      </c>
      <c r="D144" s="9" t="s">
        <v>1128</v>
      </c>
      <c r="E144" s="9" t="s">
        <v>310</v>
      </c>
      <c r="F144" s="16" t="s">
        <v>311</v>
      </c>
    </row>
    <row r="145" spans="1:6" ht="89.35" customHeight="1">
      <c r="A145" s="11">
        <v>29</v>
      </c>
      <c r="B145" s="17" t="s">
        <v>1129</v>
      </c>
      <c r="C145" s="9" t="s">
        <v>1130</v>
      </c>
      <c r="D145" s="9" t="s">
        <v>1131</v>
      </c>
      <c r="E145" s="9" t="s">
        <v>310</v>
      </c>
      <c r="F145" s="16" t="s">
        <v>311</v>
      </c>
    </row>
    <row r="146" spans="1:6" ht="89.35" customHeight="1">
      <c r="A146" s="11">
        <v>29</v>
      </c>
      <c r="B146" s="17" t="s">
        <v>1132</v>
      </c>
      <c r="C146" s="9" t="s">
        <v>1133</v>
      </c>
      <c r="D146" s="9" t="s">
        <v>1134</v>
      </c>
      <c r="E146" s="9" t="s">
        <v>310</v>
      </c>
      <c r="F146" s="16" t="s">
        <v>311</v>
      </c>
    </row>
    <row r="147" spans="1:6" ht="89.35" customHeight="1">
      <c r="A147" s="11">
        <v>30</v>
      </c>
      <c r="B147" s="17" t="s">
        <v>1135</v>
      </c>
      <c r="C147" s="9" t="s">
        <v>1136</v>
      </c>
      <c r="D147" s="9" t="s">
        <v>1137</v>
      </c>
      <c r="E147" s="9" t="s">
        <v>323</v>
      </c>
      <c r="F147" s="9" t="s">
        <v>324</v>
      </c>
    </row>
    <row r="148" spans="1:6" ht="89.35" customHeight="1">
      <c r="A148" s="11">
        <v>30</v>
      </c>
      <c r="B148" s="17" t="s">
        <v>1138</v>
      </c>
      <c r="C148" s="9" t="s">
        <v>1139</v>
      </c>
      <c r="D148" s="9" t="s">
        <v>1140</v>
      </c>
      <c r="E148" s="9" t="s">
        <v>323</v>
      </c>
      <c r="F148" s="9" t="s">
        <v>324</v>
      </c>
    </row>
    <row r="149" spans="1:6" ht="89.35" customHeight="1">
      <c r="A149" s="11">
        <v>30</v>
      </c>
      <c r="B149" s="17" t="s">
        <v>1141</v>
      </c>
      <c r="C149" s="9" t="s">
        <v>1142</v>
      </c>
      <c r="D149" s="9" t="s">
        <v>1143</v>
      </c>
      <c r="E149" s="9" t="s">
        <v>323</v>
      </c>
      <c r="F149" s="9" t="s">
        <v>324</v>
      </c>
    </row>
    <row r="150" spans="1:6" ht="89.35" customHeight="1">
      <c r="A150" s="11">
        <v>30</v>
      </c>
      <c r="B150" s="17" t="s">
        <v>1144</v>
      </c>
      <c r="C150" s="9" t="s">
        <v>1145</v>
      </c>
      <c r="D150" s="9" t="s">
        <v>1146</v>
      </c>
      <c r="E150" s="9" t="s">
        <v>323</v>
      </c>
      <c r="F150" s="9" t="s">
        <v>324</v>
      </c>
    </row>
    <row r="151" spans="1:6" ht="89.35" customHeight="1">
      <c r="A151" s="11">
        <v>30</v>
      </c>
      <c r="B151" s="17" t="s">
        <v>1147</v>
      </c>
      <c r="C151" s="9" t="s">
        <v>1148</v>
      </c>
      <c r="D151" s="9" t="s">
        <v>1149</v>
      </c>
      <c r="E151" s="9" t="s">
        <v>323</v>
      </c>
      <c r="F151" s="9" t="s">
        <v>324</v>
      </c>
    </row>
    <row r="152" spans="1:6" ht="89.35" customHeight="1">
      <c r="A152" s="11">
        <v>31</v>
      </c>
      <c r="B152" s="17" t="s">
        <v>1150</v>
      </c>
      <c r="C152" s="9" t="s">
        <v>891</v>
      </c>
      <c r="D152" s="9" t="s">
        <v>1151</v>
      </c>
      <c r="E152" s="9" t="s">
        <v>334</v>
      </c>
      <c r="F152" s="3" t="s">
        <v>335</v>
      </c>
    </row>
    <row r="153" spans="1:6" ht="89.35" customHeight="1">
      <c r="A153" s="11">
        <v>31</v>
      </c>
      <c r="B153" s="17" t="s">
        <v>1152</v>
      </c>
      <c r="C153" s="9" t="s">
        <v>1153</v>
      </c>
      <c r="D153" s="9" t="s">
        <v>1154</v>
      </c>
      <c r="E153" s="9" t="s">
        <v>334</v>
      </c>
      <c r="F153" s="3" t="s">
        <v>335</v>
      </c>
    </row>
    <row r="154" spans="1:6" ht="89.35" customHeight="1">
      <c r="A154" s="11">
        <v>31</v>
      </c>
      <c r="B154" s="17" t="s">
        <v>1155</v>
      </c>
      <c r="C154" s="9" t="s">
        <v>1156</v>
      </c>
      <c r="D154" s="9" t="s">
        <v>1157</v>
      </c>
      <c r="E154" s="9" t="s">
        <v>334</v>
      </c>
      <c r="F154" s="3" t="s">
        <v>335</v>
      </c>
    </row>
    <row r="155" spans="1:6" ht="89.35" customHeight="1">
      <c r="A155" s="11">
        <v>31</v>
      </c>
      <c r="B155" s="17" t="s">
        <v>1158</v>
      </c>
      <c r="C155" s="9" t="s">
        <v>1159</v>
      </c>
      <c r="D155" s="9" t="s">
        <v>1160</v>
      </c>
      <c r="E155" s="9" t="s">
        <v>334</v>
      </c>
      <c r="F155" s="3" t="s">
        <v>335</v>
      </c>
    </row>
    <row r="156" spans="1:6" ht="89.35" customHeight="1">
      <c r="A156" s="11">
        <v>31</v>
      </c>
      <c r="B156" s="17" t="s">
        <v>1161</v>
      </c>
      <c r="C156" s="9" t="s">
        <v>1162</v>
      </c>
      <c r="D156" s="9" t="s">
        <v>1163</v>
      </c>
      <c r="E156" s="9" t="s">
        <v>334</v>
      </c>
      <c r="F156" s="3" t="s">
        <v>335</v>
      </c>
    </row>
    <row r="157" spans="1:6" ht="89.35" customHeight="1">
      <c r="A157" s="11">
        <v>32</v>
      </c>
      <c r="B157" s="17" t="s">
        <v>1164</v>
      </c>
      <c r="C157" s="9" t="s">
        <v>1165</v>
      </c>
      <c r="D157" s="9" t="s">
        <v>1166</v>
      </c>
      <c r="E157" s="9" t="s">
        <v>346</v>
      </c>
      <c r="F157" s="3" t="s">
        <v>347</v>
      </c>
    </row>
    <row r="158" spans="1:6" ht="89.35" customHeight="1">
      <c r="A158" s="11">
        <v>32</v>
      </c>
      <c r="B158" s="17" t="s">
        <v>1167</v>
      </c>
      <c r="C158" s="9" t="s">
        <v>1168</v>
      </c>
      <c r="D158" s="9" t="s">
        <v>1169</v>
      </c>
      <c r="E158" s="9" t="s">
        <v>346</v>
      </c>
      <c r="F158" s="3" t="s">
        <v>347</v>
      </c>
    </row>
    <row r="159" spans="1:6" ht="89.35" customHeight="1">
      <c r="A159" s="11">
        <v>32</v>
      </c>
      <c r="B159" s="17" t="s">
        <v>1170</v>
      </c>
      <c r="C159" s="9" t="s">
        <v>1171</v>
      </c>
      <c r="D159" s="9" t="s">
        <v>1172</v>
      </c>
      <c r="E159" s="9" t="s">
        <v>346</v>
      </c>
      <c r="F159" s="3" t="s">
        <v>347</v>
      </c>
    </row>
    <row r="160" spans="1:6" ht="89.35" customHeight="1">
      <c r="A160" s="11">
        <v>32</v>
      </c>
      <c r="B160" s="17" t="s">
        <v>1173</v>
      </c>
      <c r="C160" s="9" t="s">
        <v>1174</v>
      </c>
      <c r="D160" s="9" t="s">
        <v>1175</v>
      </c>
      <c r="E160" s="9" t="s">
        <v>346</v>
      </c>
      <c r="F160" s="3" t="s">
        <v>347</v>
      </c>
    </row>
    <row r="161" spans="1:6" ht="89.35" customHeight="1">
      <c r="A161" s="11">
        <v>32</v>
      </c>
      <c r="B161" s="17" t="s">
        <v>1176</v>
      </c>
      <c r="C161" s="9" t="s">
        <v>1177</v>
      </c>
      <c r="D161" s="9" t="s">
        <v>1178</v>
      </c>
      <c r="E161" s="9" t="s">
        <v>346</v>
      </c>
      <c r="F161" s="3" t="s">
        <v>347</v>
      </c>
    </row>
    <row r="162" spans="1:6" ht="89.35" customHeight="1">
      <c r="A162" s="11">
        <v>32</v>
      </c>
      <c r="B162" s="17" t="s">
        <v>1179</v>
      </c>
      <c r="C162" s="9" t="s">
        <v>1180</v>
      </c>
      <c r="D162" s="9" t="s">
        <v>1181</v>
      </c>
      <c r="E162" s="9" t="s">
        <v>346</v>
      </c>
      <c r="F162" s="3" t="s">
        <v>347</v>
      </c>
    </row>
    <row r="163" spans="1:6" ht="89.35" customHeight="1">
      <c r="A163" s="11">
        <v>32</v>
      </c>
      <c r="B163" s="17" t="s">
        <v>1182</v>
      </c>
      <c r="C163" s="9" t="s">
        <v>1183</v>
      </c>
      <c r="D163" s="9" t="s">
        <v>1184</v>
      </c>
      <c r="E163" s="9" t="s">
        <v>346</v>
      </c>
      <c r="F163" s="3" t="s">
        <v>347</v>
      </c>
    </row>
    <row r="164" spans="1:6" ht="89.35" customHeight="1">
      <c r="A164" s="11">
        <v>33</v>
      </c>
      <c r="B164" s="17" t="s">
        <v>1185</v>
      </c>
      <c r="C164" s="9" t="s">
        <v>1186</v>
      </c>
      <c r="D164" s="9" t="s">
        <v>1187</v>
      </c>
      <c r="E164" s="9" t="s">
        <v>356</v>
      </c>
      <c r="F164" s="9" t="s">
        <v>357</v>
      </c>
    </row>
    <row r="165" spans="1:6" ht="89.35" customHeight="1">
      <c r="A165" s="11">
        <v>33</v>
      </c>
      <c r="B165" s="17" t="s">
        <v>1188</v>
      </c>
      <c r="C165" s="9" t="s">
        <v>1186</v>
      </c>
      <c r="D165" s="9" t="s">
        <v>1189</v>
      </c>
      <c r="E165" s="9" t="s">
        <v>356</v>
      </c>
      <c r="F165" s="9" t="s">
        <v>357</v>
      </c>
    </row>
    <row r="166" spans="1:6" ht="89.35" customHeight="1">
      <c r="A166" s="11">
        <v>33</v>
      </c>
      <c r="B166" s="17" t="s">
        <v>1190</v>
      </c>
      <c r="C166" s="9" t="s">
        <v>1186</v>
      </c>
      <c r="D166" s="9" t="s">
        <v>1191</v>
      </c>
      <c r="E166" s="9" t="s">
        <v>356</v>
      </c>
      <c r="F166" s="9" t="s">
        <v>357</v>
      </c>
    </row>
    <row r="167" spans="1:6" ht="89.35" customHeight="1">
      <c r="A167" s="11">
        <v>33</v>
      </c>
      <c r="B167" s="17" t="s">
        <v>1192</v>
      </c>
      <c r="C167" s="9" t="s">
        <v>1186</v>
      </c>
      <c r="D167" s="9" t="s">
        <v>1193</v>
      </c>
      <c r="E167" s="9" t="s">
        <v>356</v>
      </c>
      <c r="F167" s="9" t="s">
        <v>357</v>
      </c>
    </row>
    <row r="168" spans="1:6" ht="89.35" customHeight="1">
      <c r="A168" s="11">
        <v>33</v>
      </c>
      <c r="B168" s="17" t="s">
        <v>1194</v>
      </c>
      <c r="C168" s="9" t="s">
        <v>1186</v>
      </c>
      <c r="D168" s="9" t="s">
        <v>1195</v>
      </c>
      <c r="E168" s="9" t="s">
        <v>356</v>
      </c>
      <c r="F168" s="9" t="s">
        <v>357</v>
      </c>
    </row>
    <row r="169" spans="1:6" ht="89.35" customHeight="1">
      <c r="A169" s="11">
        <v>34</v>
      </c>
      <c r="B169" s="17" t="s">
        <v>1196</v>
      </c>
      <c r="C169" s="9" t="s">
        <v>1197</v>
      </c>
      <c r="D169" s="9" t="s">
        <v>1198</v>
      </c>
      <c r="E169" s="9" t="s">
        <v>368</v>
      </c>
      <c r="F169" s="3" t="s">
        <v>369</v>
      </c>
    </row>
    <row r="170" spans="1:6" ht="89.35" customHeight="1">
      <c r="A170" s="11">
        <v>34</v>
      </c>
      <c r="B170" s="17" t="s">
        <v>1199</v>
      </c>
      <c r="C170" s="9" t="s">
        <v>1200</v>
      </c>
      <c r="D170" s="9" t="s">
        <v>1201</v>
      </c>
      <c r="E170" s="9" t="s">
        <v>368</v>
      </c>
      <c r="F170" s="3" t="s">
        <v>369</v>
      </c>
    </row>
    <row r="171" spans="1:6" ht="89.35" customHeight="1">
      <c r="A171" s="11">
        <v>34</v>
      </c>
      <c r="B171" s="17" t="s">
        <v>1202</v>
      </c>
      <c r="C171" s="9" t="s">
        <v>1203</v>
      </c>
      <c r="D171" s="9" t="s">
        <v>1204</v>
      </c>
      <c r="E171" s="9" t="s">
        <v>368</v>
      </c>
      <c r="F171" s="3" t="s">
        <v>369</v>
      </c>
    </row>
    <row r="172" spans="1:6" ht="89.35" customHeight="1">
      <c r="A172" s="11">
        <v>34</v>
      </c>
      <c r="B172" s="17" t="s">
        <v>1205</v>
      </c>
      <c r="C172" s="9" t="s">
        <v>1206</v>
      </c>
      <c r="D172" s="9" t="s">
        <v>1207</v>
      </c>
      <c r="E172" s="9" t="s">
        <v>368</v>
      </c>
      <c r="F172" s="3" t="s">
        <v>369</v>
      </c>
    </row>
    <row r="173" spans="1:6" ht="89.35" customHeight="1">
      <c r="A173" s="11">
        <v>34</v>
      </c>
      <c r="B173" s="17" t="s">
        <v>1208</v>
      </c>
      <c r="C173" s="9" t="s">
        <v>1209</v>
      </c>
      <c r="D173" s="9" t="s">
        <v>1210</v>
      </c>
      <c r="E173" s="9" t="s">
        <v>368</v>
      </c>
      <c r="F173" s="3" t="s">
        <v>369</v>
      </c>
    </row>
    <row r="174" spans="1:6" ht="89.35" customHeight="1">
      <c r="A174" s="11">
        <v>35</v>
      </c>
      <c r="B174" s="17" t="s">
        <v>1211</v>
      </c>
      <c r="C174" s="9" t="s">
        <v>1212</v>
      </c>
      <c r="D174" s="9" t="s">
        <v>1213</v>
      </c>
      <c r="E174" s="9" t="s">
        <v>376</v>
      </c>
      <c r="F174" s="3" t="s">
        <v>377</v>
      </c>
    </row>
    <row r="175" spans="1:6" ht="89.35" customHeight="1">
      <c r="A175" s="11">
        <v>35</v>
      </c>
      <c r="B175" s="17" t="s">
        <v>1214</v>
      </c>
      <c r="C175" s="9" t="s">
        <v>1215</v>
      </c>
      <c r="D175" s="9" t="s">
        <v>1216</v>
      </c>
      <c r="E175" s="9" t="s">
        <v>376</v>
      </c>
      <c r="F175" s="3" t="s">
        <v>377</v>
      </c>
    </row>
    <row r="176" spans="1:6" ht="89.35" customHeight="1">
      <c r="A176" s="11">
        <v>35</v>
      </c>
      <c r="B176" s="17" t="s">
        <v>1217</v>
      </c>
      <c r="C176" s="9" t="s">
        <v>1218</v>
      </c>
      <c r="D176" s="9" t="s">
        <v>1219</v>
      </c>
      <c r="E176" s="9" t="s">
        <v>376</v>
      </c>
      <c r="F176" s="3" t="s">
        <v>377</v>
      </c>
    </row>
    <row r="177" spans="1:6" ht="89.35" customHeight="1">
      <c r="A177" s="11">
        <v>35</v>
      </c>
      <c r="B177" s="17" t="s">
        <v>1220</v>
      </c>
      <c r="C177" s="9" t="s">
        <v>1221</v>
      </c>
      <c r="D177" s="9" t="s">
        <v>1222</v>
      </c>
      <c r="E177" s="9" t="s">
        <v>376</v>
      </c>
      <c r="F177" s="3" t="s">
        <v>377</v>
      </c>
    </row>
    <row r="178" spans="1:6" ht="89.35" customHeight="1">
      <c r="A178" s="11">
        <v>35</v>
      </c>
      <c r="B178" s="17" t="s">
        <v>1223</v>
      </c>
      <c r="C178" s="9" t="s">
        <v>1224</v>
      </c>
      <c r="D178" s="9" t="s">
        <v>1225</v>
      </c>
      <c r="E178" s="9" t="s">
        <v>376</v>
      </c>
      <c r="F178" s="3" t="s">
        <v>377</v>
      </c>
    </row>
    <row r="179" spans="1:6" ht="89.35" customHeight="1">
      <c r="A179" s="11">
        <v>36</v>
      </c>
      <c r="B179" s="17" t="s">
        <v>1118</v>
      </c>
      <c r="C179" s="9" t="s">
        <v>1226</v>
      </c>
      <c r="D179" s="9" t="s">
        <v>1227</v>
      </c>
      <c r="E179" s="9" t="s">
        <v>383</v>
      </c>
      <c r="F179" s="16" t="s">
        <v>384</v>
      </c>
    </row>
    <row r="180" spans="1:6" ht="89.35" customHeight="1">
      <c r="A180" s="11">
        <v>36</v>
      </c>
      <c r="B180" s="17" t="s">
        <v>1228</v>
      </c>
      <c r="C180" s="9" t="s">
        <v>1229</v>
      </c>
      <c r="D180" s="9" t="s">
        <v>1230</v>
      </c>
      <c r="E180" s="9" t="s">
        <v>383</v>
      </c>
      <c r="F180" s="16" t="s">
        <v>384</v>
      </c>
    </row>
    <row r="181" spans="1:6" ht="89.35" customHeight="1">
      <c r="A181" s="11">
        <v>36</v>
      </c>
      <c r="B181" s="17" t="s">
        <v>1231</v>
      </c>
      <c r="C181" s="9" t="s">
        <v>1232</v>
      </c>
      <c r="D181" s="9" t="s">
        <v>1233</v>
      </c>
      <c r="E181" s="9" t="s">
        <v>383</v>
      </c>
      <c r="F181" s="16" t="s">
        <v>384</v>
      </c>
    </row>
    <row r="182" spans="1:6" ht="89.35" customHeight="1">
      <c r="A182" s="11">
        <v>36</v>
      </c>
      <c r="B182" s="17" t="s">
        <v>1234</v>
      </c>
      <c r="C182" s="9" t="s">
        <v>1235</v>
      </c>
      <c r="D182" s="9" t="s">
        <v>1236</v>
      </c>
      <c r="E182" s="9" t="s">
        <v>383</v>
      </c>
      <c r="F182" s="16" t="s">
        <v>384</v>
      </c>
    </row>
    <row r="183" spans="1:6" ht="89.35" customHeight="1">
      <c r="A183" s="11">
        <v>36</v>
      </c>
      <c r="B183" s="17" t="s">
        <v>1237</v>
      </c>
      <c r="C183" s="9" t="s">
        <v>1238</v>
      </c>
      <c r="D183" s="9" t="s">
        <v>1239</v>
      </c>
      <c r="E183" s="9" t="s">
        <v>383</v>
      </c>
      <c r="F183" s="16" t="s">
        <v>384</v>
      </c>
    </row>
    <row r="184" spans="1:6" ht="89.35" customHeight="1">
      <c r="A184" s="11">
        <v>36</v>
      </c>
      <c r="B184" s="17" t="s">
        <v>1240</v>
      </c>
      <c r="C184" s="9" t="s">
        <v>1241</v>
      </c>
      <c r="D184" s="9" t="s">
        <v>1242</v>
      </c>
      <c r="E184" s="9" t="s">
        <v>383</v>
      </c>
      <c r="F184" s="16" t="s">
        <v>384</v>
      </c>
    </row>
    <row r="185" spans="1:6" ht="89.35" customHeight="1">
      <c r="A185" s="11">
        <v>37</v>
      </c>
      <c r="B185" s="17" t="s">
        <v>1243</v>
      </c>
      <c r="C185" s="9" t="s">
        <v>1244</v>
      </c>
      <c r="D185" s="9" t="s">
        <v>1245</v>
      </c>
      <c r="E185" s="9" t="s">
        <v>396</v>
      </c>
      <c r="F185" s="3" t="s">
        <v>397</v>
      </c>
    </row>
    <row r="186" spans="1:6" ht="89.35" customHeight="1">
      <c r="A186" s="11">
        <v>37</v>
      </c>
      <c r="B186" s="17" t="s">
        <v>1246</v>
      </c>
      <c r="C186" s="9" t="s">
        <v>1247</v>
      </c>
      <c r="D186" s="9" t="s">
        <v>1248</v>
      </c>
      <c r="E186" s="9" t="s">
        <v>396</v>
      </c>
      <c r="F186" s="3" t="s">
        <v>397</v>
      </c>
    </row>
    <row r="187" spans="1:6" ht="89.35" customHeight="1">
      <c r="A187" s="11">
        <v>37</v>
      </c>
      <c r="B187" s="17" t="s">
        <v>1249</v>
      </c>
      <c r="C187" s="9" t="s">
        <v>1250</v>
      </c>
      <c r="D187" s="9" t="s">
        <v>1251</v>
      </c>
      <c r="E187" s="9" t="s">
        <v>396</v>
      </c>
      <c r="F187" s="3" t="s">
        <v>397</v>
      </c>
    </row>
    <row r="188" spans="1:6" ht="89.35" customHeight="1">
      <c r="A188" s="11">
        <v>37</v>
      </c>
      <c r="B188" s="17" t="s">
        <v>1252</v>
      </c>
      <c r="C188" s="9" t="s">
        <v>1253</v>
      </c>
      <c r="D188" s="9" t="s">
        <v>1254</v>
      </c>
      <c r="E188" s="9" t="s">
        <v>396</v>
      </c>
      <c r="F188" s="3" t="s">
        <v>397</v>
      </c>
    </row>
    <row r="189" spans="1:6" ht="89.35" customHeight="1">
      <c r="A189" s="11">
        <v>37</v>
      </c>
      <c r="B189" s="17" t="s">
        <v>1255</v>
      </c>
      <c r="C189" s="9" t="s">
        <v>1256</v>
      </c>
      <c r="D189" s="9" t="s">
        <v>1257</v>
      </c>
      <c r="E189" s="9" t="s">
        <v>396</v>
      </c>
      <c r="F189" s="3" t="s">
        <v>397</v>
      </c>
    </row>
    <row r="190" spans="1:6" ht="89.35" customHeight="1">
      <c r="A190" s="11">
        <v>37</v>
      </c>
      <c r="B190" s="17" t="s">
        <v>1258</v>
      </c>
      <c r="C190" s="9" t="s">
        <v>1259</v>
      </c>
      <c r="D190" s="9" t="s">
        <v>1260</v>
      </c>
      <c r="E190" s="9" t="s">
        <v>396</v>
      </c>
      <c r="F190" s="3" t="s">
        <v>397</v>
      </c>
    </row>
    <row r="191" spans="1:6" ht="89.35" customHeight="1">
      <c r="A191" s="11">
        <v>38</v>
      </c>
      <c r="B191" s="17" t="s">
        <v>1261</v>
      </c>
      <c r="C191" s="9" t="s">
        <v>1262</v>
      </c>
      <c r="D191" s="9" t="s">
        <v>1263</v>
      </c>
      <c r="E191" s="9" t="s">
        <v>402</v>
      </c>
      <c r="F191" s="9" t="s">
        <v>403</v>
      </c>
    </row>
    <row r="192" spans="1:6" ht="89.35" customHeight="1">
      <c r="A192" s="11">
        <v>38</v>
      </c>
      <c r="B192" s="17" t="s">
        <v>1264</v>
      </c>
      <c r="C192" s="9" t="s">
        <v>1265</v>
      </c>
      <c r="D192" s="9" t="s">
        <v>1266</v>
      </c>
      <c r="E192" s="9" t="s">
        <v>402</v>
      </c>
      <c r="F192" s="9" t="s">
        <v>403</v>
      </c>
    </row>
    <row r="193" spans="1:6" ht="89.35" customHeight="1">
      <c r="A193" s="11">
        <v>38</v>
      </c>
      <c r="B193" s="17" t="s">
        <v>896</v>
      </c>
      <c r="C193" s="9" t="s">
        <v>1267</v>
      </c>
      <c r="D193" s="9" t="s">
        <v>1268</v>
      </c>
      <c r="E193" s="9" t="s">
        <v>402</v>
      </c>
      <c r="F193" s="9" t="s">
        <v>403</v>
      </c>
    </row>
    <row r="194" spans="1:6" ht="89.35" customHeight="1">
      <c r="A194" s="11">
        <v>38</v>
      </c>
      <c r="B194" s="17" t="s">
        <v>1269</v>
      </c>
      <c r="C194" s="9" t="s">
        <v>1270</v>
      </c>
      <c r="D194" s="9" t="s">
        <v>1271</v>
      </c>
      <c r="E194" s="9" t="s">
        <v>402</v>
      </c>
      <c r="F194" s="9" t="s">
        <v>403</v>
      </c>
    </row>
    <row r="195" spans="1:6" ht="89.35" customHeight="1">
      <c r="A195" s="11">
        <v>38</v>
      </c>
      <c r="B195" s="17" t="s">
        <v>1272</v>
      </c>
      <c r="C195" s="9" t="s">
        <v>1273</v>
      </c>
      <c r="D195" s="9" t="s">
        <v>1274</v>
      </c>
      <c r="E195" s="9" t="s">
        <v>402</v>
      </c>
      <c r="F195" s="9" t="s">
        <v>403</v>
      </c>
    </row>
    <row r="196" spans="1:6" ht="89.35" customHeight="1">
      <c r="A196" s="11">
        <v>39</v>
      </c>
      <c r="B196" s="17" t="s">
        <v>1038</v>
      </c>
      <c r="C196" s="9" t="s">
        <v>1275</v>
      </c>
      <c r="D196" s="9" t="s">
        <v>1276</v>
      </c>
      <c r="E196" s="9" t="s">
        <v>413</v>
      </c>
      <c r="F196" s="3" t="s">
        <v>414</v>
      </c>
    </row>
    <row r="197" spans="1:6" ht="89.35" customHeight="1">
      <c r="A197" s="11">
        <v>39</v>
      </c>
      <c r="B197" s="17" t="s">
        <v>1277</v>
      </c>
      <c r="C197" s="9" t="s">
        <v>1278</v>
      </c>
      <c r="D197" s="9" t="s">
        <v>1279</v>
      </c>
      <c r="E197" s="9" t="s">
        <v>413</v>
      </c>
      <c r="F197" s="3" t="s">
        <v>414</v>
      </c>
    </row>
    <row r="198" spans="1:6" ht="89.35" customHeight="1">
      <c r="A198" s="11">
        <v>39</v>
      </c>
      <c r="B198" s="17" t="s">
        <v>1280</v>
      </c>
      <c r="C198" s="9" t="s">
        <v>1281</v>
      </c>
      <c r="D198" s="9" t="s">
        <v>1282</v>
      </c>
      <c r="E198" s="9" t="s">
        <v>413</v>
      </c>
      <c r="F198" s="3" t="s">
        <v>414</v>
      </c>
    </row>
    <row r="199" spans="1:6" ht="89.35" customHeight="1">
      <c r="A199" s="11">
        <v>39</v>
      </c>
      <c r="B199" s="17" t="s">
        <v>1016</v>
      </c>
      <c r="C199" s="9" t="s">
        <v>1283</v>
      </c>
      <c r="D199" s="9" t="s">
        <v>1284</v>
      </c>
      <c r="E199" s="9" t="s">
        <v>413</v>
      </c>
      <c r="F199" s="3" t="s">
        <v>414</v>
      </c>
    </row>
    <row r="200" spans="1:6" ht="89.35" customHeight="1">
      <c r="A200" s="11">
        <v>39</v>
      </c>
      <c r="B200" s="17" t="s">
        <v>1285</v>
      </c>
      <c r="C200" s="9" t="s">
        <v>1286</v>
      </c>
      <c r="D200" s="9" t="s">
        <v>1287</v>
      </c>
      <c r="E200" s="9" t="s">
        <v>413</v>
      </c>
      <c r="F200" s="3" t="s">
        <v>414</v>
      </c>
    </row>
    <row r="201" spans="1:6" ht="89.35" customHeight="1">
      <c r="A201" s="11">
        <v>40</v>
      </c>
      <c r="B201" s="17" t="s">
        <v>1288</v>
      </c>
      <c r="C201" s="9" t="s">
        <v>1289</v>
      </c>
      <c r="D201" s="9" t="s">
        <v>1290</v>
      </c>
      <c r="E201" s="9" t="s">
        <v>421</v>
      </c>
      <c r="F201" s="3" t="s">
        <v>422</v>
      </c>
    </row>
    <row r="202" spans="1:6" ht="89.35" customHeight="1">
      <c r="A202" s="11">
        <v>40</v>
      </c>
      <c r="B202" s="17" t="s">
        <v>1291</v>
      </c>
      <c r="C202" s="9" t="s">
        <v>1292</v>
      </c>
      <c r="D202" s="9" t="s">
        <v>1293</v>
      </c>
      <c r="E202" s="9" t="s">
        <v>421</v>
      </c>
      <c r="F202" s="3" t="s">
        <v>422</v>
      </c>
    </row>
    <row r="203" spans="1:6" ht="89.35" customHeight="1">
      <c r="A203" s="11">
        <v>40</v>
      </c>
      <c r="B203" s="17" t="s">
        <v>1294</v>
      </c>
      <c r="C203" s="9" t="s">
        <v>1295</v>
      </c>
      <c r="D203" s="9" t="s">
        <v>1296</v>
      </c>
      <c r="E203" s="9" t="s">
        <v>421</v>
      </c>
      <c r="F203" s="3" t="s">
        <v>422</v>
      </c>
    </row>
    <row r="204" spans="1:6" ht="89.35" customHeight="1">
      <c r="A204" s="11">
        <v>40</v>
      </c>
      <c r="B204" s="17" t="s">
        <v>1155</v>
      </c>
      <c r="C204" s="9" t="s">
        <v>1297</v>
      </c>
      <c r="D204" s="9" t="s">
        <v>1298</v>
      </c>
      <c r="E204" s="9" t="s">
        <v>421</v>
      </c>
      <c r="F204" s="3" t="s">
        <v>422</v>
      </c>
    </row>
    <row r="205" spans="1:6" ht="89.35" customHeight="1">
      <c r="A205" s="11">
        <v>40</v>
      </c>
      <c r="B205" s="17" t="s">
        <v>1299</v>
      </c>
      <c r="C205" s="9" t="s">
        <v>1300</v>
      </c>
      <c r="D205" s="9" t="s">
        <v>1301</v>
      </c>
      <c r="E205" s="9" t="s">
        <v>421</v>
      </c>
      <c r="F205" s="3" t="s">
        <v>422</v>
      </c>
    </row>
    <row r="206" spans="1:6" ht="89.35" customHeight="1">
      <c r="A206" s="11">
        <v>41</v>
      </c>
      <c r="B206" s="17" t="s">
        <v>1302</v>
      </c>
      <c r="C206" s="9" t="s">
        <v>1303</v>
      </c>
      <c r="D206" s="9" t="s">
        <v>1304</v>
      </c>
      <c r="E206" s="9" t="s">
        <v>432</v>
      </c>
      <c r="F206" s="9" t="s">
        <v>433</v>
      </c>
    </row>
    <row r="207" spans="1:6" ht="89.35" customHeight="1">
      <c r="A207" s="11">
        <v>41</v>
      </c>
      <c r="B207" s="17" t="s">
        <v>1196</v>
      </c>
      <c r="C207" s="9" t="s">
        <v>1305</v>
      </c>
      <c r="D207" s="9" t="s">
        <v>1306</v>
      </c>
      <c r="E207" s="9" t="s">
        <v>432</v>
      </c>
      <c r="F207" s="9" t="s">
        <v>433</v>
      </c>
    </row>
    <row r="208" spans="1:6" ht="89.35" customHeight="1">
      <c r="A208" s="11">
        <v>41</v>
      </c>
      <c r="B208" s="17" t="s">
        <v>1307</v>
      </c>
      <c r="C208" s="9" t="s">
        <v>1308</v>
      </c>
      <c r="D208" s="9" t="s">
        <v>1309</v>
      </c>
      <c r="E208" s="9" t="s">
        <v>432</v>
      </c>
      <c r="F208" s="9" t="s">
        <v>433</v>
      </c>
    </row>
    <row r="209" spans="1:6" ht="89.35" customHeight="1">
      <c r="A209" s="11">
        <v>41</v>
      </c>
      <c r="B209" s="17" t="s">
        <v>857</v>
      </c>
      <c r="C209" s="9" t="s">
        <v>1310</v>
      </c>
      <c r="D209" s="9" t="s">
        <v>1311</v>
      </c>
      <c r="E209" s="9" t="s">
        <v>432</v>
      </c>
      <c r="F209" s="9" t="s">
        <v>433</v>
      </c>
    </row>
    <row r="210" spans="1:6" ht="89.35" customHeight="1">
      <c r="A210" s="11">
        <v>41</v>
      </c>
      <c r="B210" s="17" t="s">
        <v>1312</v>
      </c>
      <c r="C210" s="9" t="s">
        <v>1313</v>
      </c>
      <c r="D210" s="9" t="s">
        <v>1314</v>
      </c>
      <c r="E210" s="9" t="s">
        <v>432</v>
      </c>
      <c r="F210" s="9" t="s">
        <v>433</v>
      </c>
    </row>
    <row r="211" spans="1:6" ht="89.35" customHeight="1">
      <c r="A211" s="11">
        <v>42</v>
      </c>
      <c r="B211" s="17" t="s">
        <v>1196</v>
      </c>
      <c r="C211" s="9" t="s">
        <v>1315</v>
      </c>
      <c r="D211" s="9" t="s">
        <v>1316</v>
      </c>
      <c r="E211" s="9" t="s">
        <v>442</v>
      </c>
      <c r="F211" s="3" t="s">
        <v>443</v>
      </c>
    </row>
    <row r="212" spans="1:6" ht="89.35" customHeight="1">
      <c r="A212" s="11">
        <v>42</v>
      </c>
      <c r="B212" s="17" t="s">
        <v>1317</v>
      </c>
      <c r="C212" s="9" t="s">
        <v>1318</v>
      </c>
      <c r="D212" s="9" t="s">
        <v>1319</v>
      </c>
      <c r="E212" s="9" t="s">
        <v>442</v>
      </c>
      <c r="F212" s="3" t="s">
        <v>443</v>
      </c>
    </row>
    <row r="213" spans="1:6" ht="89.35" customHeight="1">
      <c r="A213" s="11">
        <v>42</v>
      </c>
      <c r="B213" s="17" t="s">
        <v>1320</v>
      </c>
      <c r="C213" s="9" t="s">
        <v>1321</v>
      </c>
      <c r="D213" s="9" t="s">
        <v>1322</v>
      </c>
      <c r="E213" s="9" t="s">
        <v>442</v>
      </c>
      <c r="F213" s="3" t="s">
        <v>443</v>
      </c>
    </row>
    <row r="214" spans="1:6" ht="89.35" customHeight="1">
      <c r="A214" s="11">
        <v>42</v>
      </c>
      <c r="B214" s="17" t="s">
        <v>1323</v>
      </c>
      <c r="C214" s="9" t="s">
        <v>1324</v>
      </c>
      <c r="D214" s="9" t="s">
        <v>1325</v>
      </c>
      <c r="E214" s="9" t="s">
        <v>442</v>
      </c>
      <c r="F214" s="3" t="s">
        <v>443</v>
      </c>
    </row>
    <row r="215" spans="1:6" ht="89.35" customHeight="1">
      <c r="A215" s="11">
        <v>42</v>
      </c>
      <c r="B215" s="17" t="s">
        <v>1326</v>
      </c>
      <c r="C215" s="9" t="s">
        <v>1327</v>
      </c>
      <c r="D215" s="9" t="s">
        <v>1328</v>
      </c>
      <c r="E215" s="9" t="s">
        <v>442</v>
      </c>
      <c r="F215" s="3" t="s">
        <v>443</v>
      </c>
    </row>
    <row r="216" spans="1:6" ht="89.35" customHeight="1">
      <c r="A216" s="11">
        <v>43</v>
      </c>
      <c r="B216" s="17" t="s">
        <v>1329</v>
      </c>
      <c r="C216" s="9" t="s">
        <v>1330</v>
      </c>
      <c r="D216" s="9" t="s">
        <v>1331</v>
      </c>
      <c r="E216" s="9" t="s">
        <v>453</v>
      </c>
      <c r="F216" s="13" t="s">
        <v>454</v>
      </c>
    </row>
    <row r="217" spans="1:6" ht="89.35" customHeight="1">
      <c r="A217" s="11">
        <v>43</v>
      </c>
      <c r="B217" s="17" t="s">
        <v>1332</v>
      </c>
      <c r="C217" s="9" t="s">
        <v>1333</v>
      </c>
      <c r="D217" s="9" t="s">
        <v>1334</v>
      </c>
      <c r="E217" s="9" t="s">
        <v>453</v>
      </c>
      <c r="F217" s="13" t="s">
        <v>454</v>
      </c>
    </row>
    <row r="218" spans="1:6" ht="89.35" customHeight="1">
      <c r="A218" s="11">
        <v>43</v>
      </c>
      <c r="B218" s="17" t="s">
        <v>1335</v>
      </c>
      <c r="C218" s="9" t="s">
        <v>1336</v>
      </c>
      <c r="D218" s="9" t="s">
        <v>1337</v>
      </c>
      <c r="E218" s="9" t="s">
        <v>453</v>
      </c>
      <c r="F218" s="13" t="s">
        <v>454</v>
      </c>
    </row>
    <row r="219" spans="1:6" ht="89.35" customHeight="1">
      <c r="A219" s="11">
        <v>43</v>
      </c>
      <c r="B219" s="17" t="s">
        <v>1338</v>
      </c>
      <c r="C219" s="9" t="s">
        <v>1339</v>
      </c>
      <c r="D219" s="9" t="s">
        <v>1340</v>
      </c>
      <c r="E219" s="9" t="s">
        <v>453</v>
      </c>
      <c r="F219" s="13" t="s">
        <v>454</v>
      </c>
    </row>
    <row r="220" spans="1:6" ht="89.35" customHeight="1">
      <c r="A220" s="11">
        <v>43</v>
      </c>
      <c r="B220" s="17" t="s">
        <v>857</v>
      </c>
      <c r="C220" s="9" t="s">
        <v>1341</v>
      </c>
      <c r="D220" s="9" t="s">
        <v>1342</v>
      </c>
      <c r="E220" s="9" t="s">
        <v>453</v>
      </c>
      <c r="F220" s="13" t="s">
        <v>454</v>
      </c>
    </row>
    <row r="221" spans="1:6" ht="89.35" customHeight="1">
      <c r="A221" s="11">
        <v>43</v>
      </c>
      <c r="B221" s="17" t="s">
        <v>1343</v>
      </c>
      <c r="C221" s="9" t="s">
        <v>1344</v>
      </c>
      <c r="D221" s="9" t="s">
        <v>1345</v>
      </c>
      <c r="E221" s="9" t="s">
        <v>453</v>
      </c>
      <c r="F221" s="13" t="s">
        <v>454</v>
      </c>
    </row>
  </sheetData>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view="pageBreakPreview" topLeftCell="A22" zoomScaleNormal="100" zoomScaleSheetLayoutView="100" workbookViewId="0"/>
  </sheetViews>
  <sheetFormatPr baseColWidth="10" defaultRowHeight="14.25"/>
  <cols>
    <col min="1" max="1" width="22.9296875" customWidth="1"/>
    <col min="2" max="2" width="26.53125" customWidth="1"/>
    <col min="3" max="3" width="62.06640625" customWidth="1"/>
  </cols>
  <sheetData>
    <row r="1" spans="1:3" ht="15.4">
      <c r="A1" s="35" t="s">
        <v>1621</v>
      </c>
    </row>
    <row r="2" spans="1:3">
      <c r="A2" s="1" t="s">
        <v>1555</v>
      </c>
      <c r="B2" s="1" t="s">
        <v>1395</v>
      </c>
      <c r="C2" s="1" t="s">
        <v>1396</v>
      </c>
    </row>
    <row r="3" spans="1:3" ht="28.5">
      <c r="A3" s="17" t="s">
        <v>1371</v>
      </c>
      <c r="B3" s="9" t="s">
        <v>5</v>
      </c>
      <c r="C3" s="9" t="s">
        <v>1397</v>
      </c>
    </row>
    <row r="4" spans="1:3" ht="28.5">
      <c r="A4" s="17" t="s">
        <v>1371</v>
      </c>
      <c r="B4" s="9" t="s">
        <v>1398</v>
      </c>
      <c r="C4" s="9" t="s">
        <v>1399</v>
      </c>
    </row>
    <row r="5" spans="1:3" ht="28.5">
      <c r="A5" s="17" t="s">
        <v>1371</v>
      </c>
      <c r="B5" s="9" t="s">
        <v>35</v>
      </c>
      <c r="C5" s="9" t="s">
        <v>1400</v>
      </c>
    </row>
    <row r="6" spans="1:3" ht="28.5">
      <c r="A6" s="17" t="s">
        <v>1371</v>
      </c>
      <c r="B6" s="9" t="s">
        <v>624</v>
      </c>
      <c r="C6" s="9" t="s">
        <v>1401</v>
      </c>
    </row>
    <row r="7" spans="1:3" ht="28.5">
      <c r="A7" s="17" t="s">
        <v>1371</v>
      </c>
      <c r="B7" s="9" t="s">
        <v>493</v>
      </c>
      <c r="C7" s="9" t="s">
        <v>358</v>
      </c>
    </row>
    <row r="8" spans="1:3" ht="28.5">
      <c r="A8" s="17" t="s">
        <v>1371</v>
      </c>
      <c r="B8" s="9" t="s">
        <v>85</v>
      </c>
      <c r="C8" s="9" t="s">
        <v>1402</v>
      </c>
    </row>
    <row r="9" spans="1:3" ht="28.5">
      <c r="A9" s="17" t="s">
        <v>1371</v>
      </c>
      <c r="B9" s="9" t="s">
        <v>1403</v>
      </c>
      <c r="C9" s="9" t="s">
        <v>1404</v>
      </c>
    </row>
    <row r="10" spans="1:3" ht="28.5">
      <c r="A10" s="17" t="s">
        <v>1374</v>
      </c>
      <c r="B10" s="9" t="s">
        <v>11</v>
      </c>
      <c r="C10" s="9" t="s">
        <v>1405</v>
      </c>
    </row>
    <row r="11" spans="1:3" ht="42.75">
      <c r="A11" s="17" t="s">
        <v>1374</v>
      </c>
      <c r="B11" s="9" t="s">
        <v>98</v>
      </c>
      <c r="C11" s="9" t="s">
        <v>1406</v>
      </c>
    </row>
    <row r="12" spans="1:3" ht="71.25">
      <c r="A12" s="17" t="s">
        <v>1374</v>
      </c>
      <c r="B12" s="9" t="s">
        <v>1375</v>
      </c>
      <c r="C12" s="9" t="s">
        <v>1407</v>
      </c>
    </row>
    <row r="13" spans="1:3" ht="28.5">
      <c r="A13" s="17" t="s">
        <v>1374</v>
      </c>
      <c r="B13" s="9" t="s">
        <v>1391</v>
      </c>
      <c r="C13" s="9" t="s">
        <v>1408</v>
      </c>
    </row>
    <row r="14" spans="1:3" ht="28.5">
      <c r="A14" s="17" t="s">
        <v>1379</v>
      </c>
      <c r="B14" s="9" t="s">
        <v>1387</v>
      </c>
      <c r="C14" s="9" t="s">
        <v>1409</v>
      </c>
    </row>
    <row r="15" spans="1:3" ht="28.5">
      <c r="A15" s="20" t="s">
        <v>1379</v>
      </c>
      <c r="B15" s="21" t="s">
        <v>64</v>
      </c>
      <c r="C15" s="21" t="s">
        <v>64</v>
      </c>
    </row>
    <row r="16" spans="1:3" ht="28.5">
      <c r="A16" s="17" t="s">
        <v>1379</v>
      </c>
      <c r="B16" s="47" t="s">
        <v>1380</v>
      </c>
      <c r="C16" s="9" t="s">
        <v>1410</v>
      </c>
    </row>
    <row r="17" spans="1:3" ht="28.5">
      <c r="A17" s="17" t="s">
        <v>1379</v>
      </c>
      <c r="B17" s="9" t="s">
        <v>1392</v>
      </c>
      <c r="C17" s="9" t="s">
        <v>1411</v>
      </c>
    </row>
    <row r="18" spans="1:3" ht="42.75">
      <c r="A18" s="17" t="s">
        <v>1378</v>
      </c>
      <c r="B18" s="9" t="s">
        <v>26</v>
      </c>
      <c r="C18" s="9" t="s">
        <v>1412</v>
      </c>
    </row>
    <row r="19" spans="1:3" ht="85.5">
      <c r="A19" s="17" t="s">
        <v>1378</v>
      </c>
      <c r="B19" s="9" t="s">
        <v>1384</v>
      </c>
      <c r="C19" s="9" t="s">
        <v>1413</v>
      </c>
    </row>
    <row r="20" spans="1:3" ht="71.25">
      <c r="A20" s="17" t="s">
        <v>1378</v>
      </c>
      <c r="B20" s="9" t="s">
        <v>1390</v>
      </c>
      <c r="C20" s="9" t="s">
        <v>1414</v>
      </c>
    </row>
    <row r="21" spans="1:3" ht="57">
      <c r="A21" s="17" t="s">
        <v>1378</v>
      </c>
      <c r="B21" s="9" t="s">
        <v>1389</v>
      </c>
      <c r="C21" s="9" t="s">
        <v>1415</v>
      </c>
    </row>
    <row r="22" spans="1:3" ht="28.5">
      <c r="A22" s="17" t="s">
        <v>1378</v>
      </c>
      <c r="B22" s="47" t="s">
        <v>1394</v>
      </c>
      <c r="C22" s="9" t="s">
        <v>1416</v>
      </c>
    </row>
    <row r="23" spans="1:3" ht="28.5">
      <c r="A23" s="17" t="s">
        <v>1381</v>
      </c>
      <c r="B23" s="9" t="s">
        <v>1382</v>
      </c>
      <c r="C23" s="9" t="s">
        <v>1417</v>
      </c>
    </row>
    <row r="24" spans="1:3" ht="28.5">
      <c r="A24" s="17" t="s">
        <v>1381</v>
      </c>
      <c r="B24" s="9" t="s">
        <v>1386</v>
      </c>
      <c r="C24" s="9" t="s">
        <v>1418</v>
      </c>
    </row>
    <row r="25" spans="1:3" ht="85.5">
      <c r="A25" s="17" t="s">
        <v>1381</v>
      </c>
      <c r="B25" s="9" t="s">
        <v>1383</v>
      </c>
      <c r="C25" s="9" t="s">
        <v>1419</v>
      </c>
    </row>
    <row r="26" spans="1:3" ht="57">
      <c r="A26" s="17" t="s">
        <v>1381</v>
      </c>
      <c r="B26" s="9" t="s">
        <v>1385</v>
      </c>
      <c r="C26" s="9" t="s">
        <v>1420</v>
      </c>
    </row>
    <row r="27" spans="1:3" ht="85.5">
      <c r="A27" s="17" t="s">
        <v>1372</v>
      </c>
      <c r="B27" s="9" t="s">
        <v>44</v>
      </c>
      <c r="C27" s="9" t="s">
        <v>1421</v>
      </c>
    </row>
    <row r="28" spans="1:3" ht="28.5">
      <c r="A28" s="17" t="s">
        <v>1372</v>
      </c>
      <c r="B28" s="9" t="s">
        <v>1422</v>
      </c>
      <c r="C28" s="9" t="s">
        <v>1423</v>
      </c>
    </row>
    <row r="29" spans="1:3" ht="28.5">
      <c r="A29" s="17" t="s">
        <v>1372</v>
      </c>
      <c r="B29" s="9" t="s">
        <v>455</v>
      </c>
      <c r="C29" s="9" t="s">
        <v>1424</v>
      </c>
    </row>
    <row r="30" spans="1:3" ht="28.5">
      <c r="A30" s="17" t="s">
        <v>1376</v>
      </c>
      <c r="B30" s="9" t="s">
        <v>90</v>
      </c>
      <c r="C30" s="9" t="s">
        <v>1425</v>
      </c>
    </row>
    <row r="31" spans="1:3">
      <c r="A31" s="17" t="s">
        <v>1376</v>
      </c>
      <c r="B31" s="9" t="s">
        <v>1377</v>
      </c>
      <c r="C31" s="9" t="s">
        <v>170</v>
      </c>
    </row>
  </sheetData>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7"/>
  <sheetViews>
    <sheetView view="pageBreakPreview" topLeftCell="A246" zoomScale="121" zoomScaleNormal="100" zoomScaleSheetLayoutView="121" workbookViewId="0"/>
  </sheetViews>
  <sheetFormatPr baseColWidth="10" defaultRowHeight="14.25"/>
  <cols>
    <col min="1" max="1" width="27" bestFit="1" customWidth="1"/>
    <col min="2" max="2" width="33.3984375" bestFit="1" customWidth="1"/>
    <col min="4" max="4" width="11.46484375" bestFit="1" customWidth="1"/>
  </cols>
  <sheetData>
    <row r="1" spans="1:4" ht="15.4">
      <c r="A1" s="67" t="s">
        <v>1622</v>
      </c>
    </row>
    <row r="2" spans="1:4">
      <c r="A2" s="50" t="s">
        <v>1427</v>
      </c>
      <c r="B2" s="51" t="s">
        <v>1428</v>
      </c>
      <c r="C2" s="52" t="s">
        <v>1429</v>
      </c>
      <c r="D2" s="52" t="s">
        <v>1430</v>
      </c>
    </row>
    <row r="3" spans="1:4">
      <c r="A3" s="48" t="s">
        <v>1384</v>
      </c>
      <c r="B3" s="48" t="s">
        <v>1136</v>
      </c>
      <c r="C3" s="48">
        <v>3</v>
      </c>
      <c r="D3" s="53">
        <f>C3/C12</f>
        <v>0.14285714285714285</v>
      </c>
    </row>
    <row r="4" spans="1:4">
      <c r="A4" s="48" t="s">
        <v>1384</v>
      </c>
      <c r="B4" s="48" t="s">
        <v>1431</v>
      </c>
      <c r="C4" s="48">
        <v>6</v>
      </c>
      <c r="D4" s="53">
        <f>C4/C12</f>
        <v>0.2857142857142857</v>
      </c>
    </row>
    <row r="5" spans="1:4">
      <c r="A5" s="48" t="s">
        <v>1384</v>
      </c>
      <c r="B5" s="48" t="s">
        <v>1432</v>
      </c>
      <c r="C5" s="48">
        <v>1</v>
      </c>
      <c r="D5" s="53">
        <f>C5/C12</f>
        <v>4.7619047619047616E-2</v>
      </c>
    </row>
    <row r="6" spans="1:4">
      <c r="A6" s="48" t="s">
        <v>1384</v>
      </c>
      <c r="B6" s="48" t="s">
        <v>1433</v>
      </c>
      <c r="C6" s="48">
        <v>1</v>
      </c>
      <c r="D6" s="53">
        <f>C6/C12</f>
        <v>4.7619047619047616E-2</v>
      </c>
    </row>
    <row r="7" spans="1:4">
      <c r="A7" s="48" t="s">
        <v>1384</v>
      </c>
      <c r="B7" s="48" t="s">
        <v>1148</v>
      </c>
      <c r="C7" s="48">
        <v>5</v>
      </c>
      <c r="D7" s="53">
        <f>C7/C12</f>
        <v>0.23809523809523808</v>
      </c>
    </row>
    <row r="8" spans="1:4">
      <c r="A8" s="48" t="s">
        <v>1384</v>
      </c>
      <c r="B8" s="48" t="s">
        <v>1434</v>
      </c>
      <c r="C8" s="48">
        <v>2</v>
      </c>
      <c r="D8" s="53">
        <f>C8/C12</f>
        <v>9.5238095238095233E-2</v>
      </c>
    </row>
    <row r="9" spans="1:4">
      <c r="A9" s="48" t="s">
        <v>1384</v>
      </c>
      <c r="B9" s="48" t="s">
        <v>1435</v>
      </c>
      <c r="C9" s="48">
        <v>1</v>
      </c>
      <c r="D9" s="53">
        <f>C9/C12</f>
        <v>4.7619047619047616E-2</v>
      </c>
    </row>
    <row r="10" spans="1:4">
      <c r="A10" s="48" t="s">
        <v>1384</v>
      </c>
      <c r="B10" s="48" t="s">
        <v>1436</v>
      </c>
      <c r="C10" s="48">
        <v>1</v>
      </c>
      <c r="D10" s="53">
        <f>C10/C12</f>
        <v>4.7619047619047616E-2</v>
      </c>
    </row>
    <row r="11" spans="1:4">
      <c r="A11" s="48" t="s">
        <v>1384</v>
      </c>
      <c r="B11" s="48" t="s">
        <v>1437</v>
      </c>
      <c r="C11" s="48">
        <v>1</v>
      </c>
      <c r="D11" s="53">
        <f>C11/C12</f>
        <v>4.7619047619047616E-2</v>
      </c>
    </row>
    <row r="12" spans="1:4">
      <c r="A12" s="54" t="s">
        <v>1438</v>
      </c>
      <c r="B12" s="55"/>
      <c r="C12" s="55">
        <f>SUM(C3:C11)</f>
        <v>21</v>
      </c>
      <c r="D12" s="56">
        <f>SUM(D3:D11)</f>
        <v>1</v>
      </c>
    </row>
    <row r="13" spans="1:4">
      <c r="A13" s="48" t="s">
        <v>1380</v>
      </c>
      <c r="B13" s="49" t="s">
        <v>1136</v>
      </c>
      <c r="C13" s="49">
        <v>2</v>
      </c>
      <c r="D13" s="57">
        <f>+C13/C17</f>
        <v>0.25</v>
      </c>
    </row>
    <row r="14" spans="1:4">
      <c r="A14" s="48" t="s">
        <v>1380</v>
      </c>
      <c r="B14" s="49" t="s">
        <v>1434</v>
      </c>
      <c r="C14" s="49">
        <v>2</v>
      </c>
      <c r="D14" s="57">
        <f>+C14/C17</f>
        <v>0.25</v>
      </c>
    </row>
    <row r="15" spans="1:4">
      <c r="A15" s="48" t="s">
        <v>1380</v>
      </c>
      <c r="B15" s="49" t="s">
        <v>1439</v>
      </c>
      <c r="C15" s="49">
        <v>2</v>
      </c>
      <c r="D15" s="57">
        <f>+C15/C17</f>
        <v>0.25</v>
      </c>
    </row>
    <row r="16" spans="1:4">
      <c r="A16" s="48" t="s">
        <v>1380</v>
      </c>
      <c r="B16" s="49" t="s">
        <v>1440</v>
      </c>
      <c r="C16" s="49">
        <v>2</v>
      </c>
      <c r="D16" s="57">
        <f>+C16/C17</f>
        <v>0.25</v>
      </c>
    </row>
    <row r="17" spans="1:4">
      <c r="A17" s="58" t="s">
        <v>1438</v>
      </c>
      <c r="B17" s="59"/>
      <c r="C17" s="59">
        <f>SUM(C13:C16)</f>
        <v>8</v>
      </c>
      <c r="D17" s="60">
        <f>SUM(D13:D16)</f>
        <v>1</v>
      </c>
    </row>
    <row r="18" spans="1:4">
      <c r="A18" s="48" t="s">
        <v>44</v>
      </c>
      <c r="B18" s="49" t="s">
        <v>1136</v>
      </c>
      <c r="C18" s="49">
        <v>3</v>
      </c>
      <c r="D18" s="57">
        <f>+C18/C30</f>
        <v>0.14285714285714285</v>
      </c>
    </row>
    <row r="19" spans="1:4">
      <c r="A19" s="48" t="s">
        <v>44</v>
      </c>
      <c r="B19" s="49" t="s">
        <v>1440</v>
      </c>
      <c r="C19" s="49">
        <v>3</v>
      </c>
      <c r="D19" s="57">
        <f>+C19/C30</f>
        <v>0.14285714285714285</v>
      </c>
    </row>
    <row r="20" spans="1:4">
      <c r="A20" s="48" t="s">
        <v>44</v>
      </c>
      <c r="B20" s="49" t="s">
        <v>1441</v>
      </c>
      <c r="C20" s="49">
        <v>4</v>
      </c>
      <c r="D20" s="57">
        <f>+C20/C30</f>
        <v>0.19047619047619047</v>
      </c>
    </row>
    <row r="21" spans="1:4">
      <c r="A21" s="48" t="s">
        <v>44</v>
      </c>
      <c r="B21" s="49" t="s">
        <v>1442</v>
      </c>
      <c r="C21" s="49">
        <v>1</v>
      </c>
      <c r="D21" s="57">
        <f>+C21/C30</f>
        <v>4.7619047619047616E-2</v>
      </c>
    </row>
    <row r="22" spans="1:4">
      <c r="A22" s="48" t="s">
        <v>44</v>
      </c>
      <c r="B22" s="49" t="s">
        <v>1443</v>
      </c>
      <c r="C22" s="49">
        <v>1</v>
      </c>
      <c r="D22" s="57">
        <f>+C22/C30</f>
        <v>4.7619047619047616E-2</v>
      </c>
    </row>
    <row r="23" spans="1:4">
      <c r="A23" s="48" t="s">
        <v>44</v>
      </c>
      <c r="B23" s="49" t="s">
        <v>1444</v>
      </c>
      <c r="C23" s="49">
        <v>2</v>
      </c>
      <c r="D23" s="57">
        <f>+C23/C30</f>
        <v>9.5238095238095233E-2</v>
      </c>
    </row>
    <row r="24" spans="1:4">
      <c r="A24" s="48" t="s">
        <v>44</v>
      </c>
      <c r="B24" s="49" t="s">
        <v>1445</v>
      </c>
      <c r="C24" s="49">
        <v>1</v>
      </c>
      <c r="D24" s="57">
        <f>+C25/C30</f>
        <v>9.5238095238095233E-2</v>
      </c>
    </row>
    <row r="25" spans="1:4">
      <c r="A25" s="48" t="s">
        <v>44</v>
      </c>
      <c r="B25" s="49" t="s">
        <v>527</v>
      </c>
      <c r="C25" s="49">
        <v>2</v>
      </c>
      <c r="D25" s="57">
        <f>+C26/C30</f>
        <v>4.7619047619047616E-2</v>
      </c>
    </row>
    <row r="26" spans="1:4">
      <c r="A26" s="48" t="s">
        <v>44</v>
      </c>
      <c r="B26" s="49" t="s">
        <v>1446</v>
      </c>
      <c r="C26" s="49">
        <v>1</v>
      </c>
      <c r="D26" s="57">
        <f>+C27/C30</f>
        <v>4.7619047619047616E-2</v>
      </c>
    </row>
    <row r="27" spans="1:4">
      <c r="A27" s="48" t="s">
        <v>44</v>
      </c>
      <c r="B27" s="49" t="s">
        <v>1447</v>
      </c>
      <c r="C27" s="49">
        <v>1</v>
      </c>
      <c r="D27" s="57">
        <f>+C27/C30</f>
        <v>4.7619047619047616E-2</v>
      </c>
    </row>
    <row r="28" spans="1:4">
      <c r="A28" s="48" t="s">
        <v>44</v>
      </c>
      <c r="B28" s="49" t="s">
        <v>1448</v>
      </c>
      <c r="C28" s="49">
        <v>1</v>
      </c>
      <c r="D28" s="57">
        <f>+C28/C30</f>
        <v>4.7619047619047616E-2</v>
      </c>
    </row>
    <row r="29" spans="1:4">
      <c r="A29" s="48" t="s">
        <v>44</v>
      </c>
      <c r="B29" s="49" t="s">
        <v>1449</v>
      </c>
      <c r="C29" s="49">
        <v>1</v>
      </c>
      <c r="D29" s="57">
        <f>+C29/C30</f>
        <v>4.7619047619047616E-2</v>
      </c>
    </row>
    <row r="30" spans="1:4">
      <c r="A30" s="58" t="s">
        <v>1438</v>
      </c>
      <c r="B30" s="59"/>
      <c r="C30" s="59">
        <f>SUM(C18:C29)</f>
        <v>21</v>
      </c>
      <c r="D30" s="60">
        <f>SUM(D18:D29)</f>
        <v>1.0000000000000002</v>
      </c>
    </row>
    <row r="31" spans="1:4">
      <c r="A31" s="48" t="s">
        <v>98</v>
      </c>
      <c r="B31" s="49" t="s">
        <v>1136</v>
      </c>
      <c r="C31" s="49">
        <v>5</v>
      </c>
      <c r="D31" s="57">
        <f>+C31/C39</f>
        <v>0.3125</v>
      </c>
    </row>
    <row r="32" spans="1:4">
      <c r="A32" s="48" t="s">
        <v>98</v>
      </c>
      <c r="B32" s="49" t="s">
        <v>1441</v>
      </c>
      <c r="C32" s="49">
        <v>4</v>
      </c>
      <c r="D32" s="57">
        <f>+C32/C39</f>
        <v>0.25</v>
      </c>
    </row>
    <row r="33" spans="1:4">
      <c r="A33" s="48" t="s">
        <v>98</v>
      </c>
      <c r="B33" s="49" t="s">
        <v>1440</v>
      </c>
      <c r="C33" s="49">
        <v>1</v>
      </c>
      <c r="D33" s="57">
        <f>+C33/C39</f>
        <v>6.25E-2</v>
      </c>
    </row>
    <row r="34" spans="1:4">
      <c r="A34" s="48" t="s">
        <v>98</v>
      </c>
      <c r="B34" s="49" t="s">
        <v>527</v>
      </c>
      <c r="C34" s="49">
        <v>1</v>
      </c>
      <c r="D34" s="57">
        <f>+C34/C39</f>
        <v>6.25E-2</v>
      </c>
    </row>
    <row r="35" spans="1:4">
      <c r="A35" s="48" t="s">
        <v>98</v>
      </c>
      <c r="B35" s="49" t="s">
        <v>1447</v>
      </c>
      <c r="C35" s="49">
        <v>1</v>
      </c>
      <c r="D35" s="57">
        <f>+C35/C39</f>
        <v>6.25E-2</v>
      </c>
    </row>
    <row r="36" spans="1:4">
      <c r="A36" s="48" t="s">
        <v>98</v>
      </c>
      <c r="B36" s="49" t="s">
        <v>1450</v>
      </c>
      <c r="C36" s="49">
        <v>2</v>
      </c>
      <c r="D36" s="57">
        <f>+C36/C39</f>
        <v>0.125</v>
      </c>
    </row>
    <row r="37" spans="1:4">
      <c r="A37" s="48" t="s">
        <v>98</v>
      </c>
      <c r="B37" s="49" t="s">
        <v>1451</v>
      </c>
      <c r="C37" s="49">
        <v>1</v>
      </c>
      <c r="D37" s="57">
        <f>+C37/C39</f>
        <v>6.25E-2</v>
      </c>
    </row>
    <row r="38" spans="1:4">
      <c r="A38" s="48" t="s">
        <v>98</v>
      </c>
      <c r="B38" s="49" t="s">
        <v>1449</v>
      </c>
      <c r="C38" s="49">
        <v>1</v>
      </c>
      <c r="D38" s="57">
        <f>+C38/C39</f>
        <v>6.25E-2</v>
      </c>
    </row>
    <row r="39" spans="1:4">
      <c r="A39" s="58" t="s">
        <v>1438</v>
      </c>
      <c r="B39" s="59"/>
      <c r="C39" s="59">
        <f>SUM(C31:C38)</f>
        <v>16</v>
      </c>
      <c r="D39" s="60">
        <f>SUM(D31:D38)</f>
        <v>1</v>
      </c>
    </row>
    <row r="40" spans="1:4">
      <c r="A40" s="48" t="s">
        <v>26</v>
      </c>
      <c r="B40" s="49" t="s">
        <v>1441</v>
      </c>
      <c r="C40" s="49">
        <v>2</v>
      </c>
      <c r="D40" s="57">
        <f>+C40/C49</f>
        <v>0.16666666666666666</v>
      </c>
    </row>
    <row r="41" spans="1:4">
      <c r="A41" s="48" t="s">
        <v>26</v>
      </c>
      <c r="B41" s="49" t="s">
        <v>1148</v>
      </c>
      <c r="C41" s="49">
        <v>2</v>
      </c>
      <c r="D41" s="57">
        <f>+C41/C49</f>
        <v>0.16666666666666666</v>
      </c>
    </row>
    <row r="42" spans="1:4">
      <c r="A42" s="48" t="s">
        <v>26</v>
      </c>
      <c r="B42" s="49" t="s">
        <v>1450</v>
      </c>
      <c r="C42" s="49">
        <v>2</v>
      </c>
      <c r="D42" s="57">
        <f>+C42/C49</f>
        <v>0.16666666666666666</v>
      </c>
    </row>
    <row r="43" spans="1:4">
      <c r="A43" s="48" t="s">
        <v>26</v>
      </c>
      <c r="B43" s="49" t="s">
        <v>1440</v>
      </c>
      <c r="C43" s="49">
        <v>1</v>
      </c>
      <c r="D43" s="57">
        <f>+C43/C49</f>
        <v>8.3333333333333329E-2</v>
      </c>
    </row>
    <row r="44" spans="1:4">
      <c r="A44" s="48" t="s">
        <v>26</v>
      </c>
      <c r="B44" s="49" t="s">
        <v>1136</v>
      </c>
      <c r="C44" s="49">
        <v>1</v>
      </c>
      <c r="D44" s="57">
        <f>+C44/C49</f>
        <v>8.3333333333333329E-2</v>
      </c>
    </row>
    <row r="45" spans="1:4">
      <c r="A45" s="48" t="s">
        <v>26</v>
      </c>
      <c r="B45" s="49" t="s">
        <v>1448</v>
      </c>
      <c r="C45" s="49">
        <v>1</v>
      </c>
      <c r="D45" s="57">
        <f>+C45/C49</f>
        <v>8.3333333333333329E-2</v>
      </c>
    </row>
    <row r="46" spans="1:4">
      <c r="A46" s="48" t="s">
        <v>26</v>
      </c>
      <c r="B46" s="49" t="s">
        <v>1452</v>
      </c>
      <c r="C46" s="49">
        <v>1</v>
      </c>
      <c r="D46" s="57">
        <f>+C46/C49</f>
        <v>8.3333333333333329E-2</v>
      </c>
    </row>
    <row r="47" spans="1:4">
      <c r="A47" s="48" t="s">
        <v>26</v>
      </c>
      <c r="B47" s="49" t="s">
        <v>1434</v>
      </c>
      <c r="C47" s="49">
        <v>1</v>
      </c>
      <c r="D47" s="57">
        <f>+C47/C49</f>
        <v>8.3333333333333329E-2</v>
      </c>
    </row>
    <row r="48" spans="1:4">
      <c r="A48" s="48" t="s">
        <v>26</v>
      </c>
      <c r="B48" s="49" t="s">
        <v>1453</v>
      </c>
      <c r="C48" s="49">
        <v>1</v>
      </c>
      <c r="D48" s="57">
        <f>+C48/C49</f>
        <v>8.3333333333333329E-2</v>
      </c>
    </row>
    <row r="49" spans="1:4">
      <c r="A49" s="58" t="s">
        <v>1438</v>
      </c>
      <c r="B49" s="59"/>
      <c r="C49" s="59">
        <f>SUM(C40:C48)</f>
        <v>12</v>
      </c>
      <c r="D49" s="60">
        <f>SUM(D40:D48)</f>
        <v>1.0000000000000002</v>
      </c>
    </row>
    <row r="50" spans="1:4">
      <c r="A50" s="48" t="s">
        <v>1386</v>
      </c>
      <c r="B50" s="49" t="s">
        <v>1136</v>
      </c>
      <c r="C50" s="49">
        <v>2</v>
      </c>
      <c r="D50" s="57">
        <f>+C50/C54</f>
        <v>0.33333333333333331</v>
      </c>
    </row>
    <row r="51" spans="1:4">
      <c r="A51" s="48" t="s">
        <v>1386</v>
      </c>
      <c r="B51" s="49" t="s">
        <v>1148</v>
      </c>
      <c r="C51" s="49">
        <v>2</v>
      </c>
      <c r="D51" s="57">
        <f>+C51/C54</f>
        <v>0.33333333333333331</v>
      </c>
    </row>
    <row r="52" spans="1:4">
      <c r="A52" s="48" t="s">
        <v>1386</v>
      </c>
      <c r="B52" s="49" t="s">
        <v>1454</v>
      </c>
      <c r="C52" s="49">
        <v>1</v>
      </c>
      <c r="D52" s="57">
        <f>+C52/C54</f>
        <v>0.16666666666666666</v>
      </c>
    </row>
    <row r="53" spans="1:4">
      <c r="A53" s="48" t="s">
        <v>1386</v>
      </c>
      <c r="B53" s="49" t="s">
        <v>1434</v>
      </c>
      <c r="C53" s="49">
        <v>1</v>
      </c>
      <c r="D53" s="57">
        <f>+C53/C54</f>
        <v>0.16666666666666666</v>
      </c>
    </row>
    <row r="54" spans="1:4">
      <c r="A54" s="58" t="s">
        <v>1438</v>
      </c>
      <c r="B54" s="59"/>
      <c r="C54" s="59">
        <f>SUM(C50:C53)</f>
        <v>6</v>
      </c>
      <c r="D54" s="61">
        <f>SUM(D50:D53)</f>
        <v>0.99999999999999989</v>
      </c>
    </row>
    <row r="55" spans="1:4">
      <c r="A55" s="48" t="s">
        <v>5</v>
      </c>
      <c r="B55" s="49" t="s">
        <v>1440</v>
      </c>
      <c r="C55" s="49">
        <v>8</v>
      </c>
      <c r="D55" s="57">
        <f>+C55/C65</f>
        <v>0.25</v>
      </c>
    </row>
    <row r="56" spans="1:4">
      <c r="A56" s="48" t="s">
        <v>5</v>
      </c>
      <c r="B56" s="49" t="s">
        <v>1448</v>
      </c>
      <c r="C56" s="49">
        <v>7</v>
      </c>
      <c r="D56" s="57">
        <f>+C56/C65</f>
        <v>0.21875</v>
      </c>
    </row>
    <row r="57" spans="1:4">
      <c r="A57" s="48" t="s">
        <v>5</v>
      </c>
      <c r="B57" s="49" t="s">
        <v>1445</v>
      </c>
      <c r="C57" s="49">
        <v>4</v>
      </c>
      <c r="D57" s="57">
        <f>+C57/C65</f>
        <v>0.125</v>
      </c>
    </row>
    <row r="58" spans="1:4">
      <c r="A58" s="48" t="s">
        <v>5</v>
      </c>
      <c r="B58" s="49" t="s">
        <v>139</v>
      </c>
      <c r="C58" s="49">
        <v>4</v>
      </c>
      <c r="D58" s="57">
        <f>+C58/C65</f>
        <v>0.125</v>
      </c>
    </row>
    <row r="59" spans="1:4">
      <c r="A59" s="48" t="s">
        <v>5</v>
      </c>
      <c r="B59" s="49" t="s">
        <v>1455</v>
      </c>
      <c r="C59" s="49">
        <v>2</v>
      </c>
      <c r="D59" s="57">
        <f>+C59/C65</f>
        <v>6.25E-2</v>
      </c>
    </row>
    <row r="60" spans="1:4">
      <c r="A60" s="48" t="s">
        <v>5</v>
      </c>
      <c r="B60" s="49" t="s">
        <v>1434</v>
      </c>
      <c r="C60" s="49">
        <v>2</v>
      </c>
      <c r="D60" s="57">
        <f>+C60/C65</f>
        <v>6.25E-2</v>
      </c>
    </row>
    <row r="61" spans="1:4">
      <c r="A61" s="48" t="s">
        <v>5</v>
      </c>
      <c r="B61" s="49" t="s">
        <v>1456</v>
      </c>
      <c r="C61" s="49">
        <v>2</v>
      </c>
      <c r="D61" s="57">
        <f>+C61/C65</f>
        <v>6.25E-2</v>
      </c>
    </row>
    <row r="62" spans="1:4">
      <c r="A62" s="48" t="s">
        <v>5</v>
      </c>
      <c r="B62" s="49" t="s">
        <v>1444</v>
      </c>
      <c r="C62" s="49">
        <v>1</v>
      </c>
      <c r="D62" s="57">
        <f>+C62/C65</f>
        <v>3.125E-2</v>
      </c>
    </row>
    <row r="63" spans="1:4">
      <c r="A63" s="48" t="s">
        <v>5</v>
      </c>
      <c r="B63" s="49" t="s">
        <v>1148</v>
      </c>
      <c r="C63" s="49">
        <v>1</v>
      </c>
      <c r="D63" s="57">
        <f>+C63/C65</f>
        <v>3.125E-2</v>
      </c>
    </row>
    <row r="64" spans="1:4">
      <c r="A64" s="48" t="s">
        <v>5</v>
      </c>
      <c r="B64" s="49" t="s">
        <v>1457</v>
      </c>
      <c r="C64" s="49">
        <v>1</v>
      </c>
      <c r="D64" s="57">
        <f>+C64/C65</f>
        <v>3.125E-2</v>
      </c>
    </row>
    <row r="65" spans="1:4">
      <c r="A65" s="58" t="s">
        <v>1438</v>
      </c>
      <c r="B65" s="62"/>
      <c r="C65" s="59">
        <f>SUM(C55:C64)</f>
        <v>32</v>
      </c>
      <c r="D65" s="63">
        <f>SUM(D55:D64)</f>
        <v>1</v>
      </c>
    </row>
    <row r="66" spans="1:4">
      <c r="A66" s="48" t="s">
        <v>1390</v>
      </c>
      <c r="B66" s="49" t="s">
        <v>1441</v>
      </c>
      <c r="C66" s="49">
        <v>2</v>
      </c>
      <c r="D66" s="57">
        <f>+C66/C70</f>
        <v>0.4</v>
      </c>
    </row>
    <row r="67" spans="1:4">
      <c r="A67" s="48" t="s">
        <v>1390</v>
      </c>
      <c r="B67" s="49" t="s">
        <v>1447</v>
      </c>
      <c r="C67" s="49">
        <v>1</v>
      </c>
      <c r="D67" s="57">
        <f>+C67/C70</f>
        <v>0.2</v>
      </c>
    </row>
    <row r="68" spans="1:4">
      <c r="A68" s="48" t="s">
        <v>1390</v>
      </c>
      <c r="B68" s="49" t="s">
        <v>1136</v>
      </c>
      <c r="C68" s="49">
        <v>1</v>
      </c>
      <c r="D68" s="57">
        <f>+C68/C70</f>
        <v>0.2</v>
      </c>
    </row>
    <row r="69" spans="1:4">
      <c r="A69" s="48" t="s">
        <v>1390</v>
      </c>
      <c r="B69" s="49" t="s">
        <v>1458</v>
      </c>
      <c r="C69" s="49">
        <v>1</v>
      </c>
      <c r="D69" s="57">
        <f>+C69/C70</f>
        <v>0.2</v>
      </c>
    </row>
    <row r="70" spans="1:4">
      <c r="A70" s="58" t="s">
        <v>1438</v>
      </c>
      <c r="B70" s="62"/>
      <c r="C70" s="59">
        <f>SUM(C66:C69)</f>
        <v>5</v>
      </c>
      <c r="D70" s="63">
        <f>SUM(D66:D69)</f>
        <v>1</v>
      </c>
    </row>
    <row r="71" spans="1:4">
      <c r="A71" s="48" t="s">
        <v>11</v>
      </c>
      <c r="B71" s="49" t="s">
        <v>1449</v>
      </c>
      <c r="C71" s="49">
        <v>4</v>
      </c>
      <c r="D71" s="57">
        <f>+C71/C80</f>
        <v>0.25</v>
      </c>
    </row>
    <row r="72" spans="1:4">
      <c r="A72" s="48" t="s">
        <v>11</v>
      </c>
      <c r="B72" s="49" t="s">
        <v>1440</v>
      </c>
      <c r="C72" s="49">
        <v>3</v>
      </c>
      <c r="D72" s="57">
        <f>+C72/C80</f>
        <v>0.1875</v>
      </c>
    </row>
    <row r="73" spans="1:4">
      <c r="A73" s="48" t="s">
        <v>11</v>
      </c>
      <c r="B73" s="49" t="s">
        <v>1459</v>
      </c>
      <c r="C73" s="49">
        <v>2</v>
      </c>
      <c r="D73" s="57">
        <f>+C73/C80</f>
        <v>0.125</v>
      </c>
    </row>
    <row r="74" spans="1:4">
      <c r="A74" s="48" t="s">
        <v>11</v>
      </c>
      <c r="B74" s="49" t="s">
        <v>1450</v>
      </c>
      <c r="C74" s="49">
        <v>2</v>
      </c>
      <c r="D74" s="57">
        <f>+C74/C80</f>
        <v>0.125</v>
      </c>
    </row>
    <row r="75" spans="1:4">
      <c r="A75" s="48" t="s">
        <v>11</v>
      </c>
      <c r="B75" s="49" t="s">
        <v>1460</v>
      </c>
      <c r="C75" s="49">
        <v>1</v>
      </c>
      <c r="D75" s="57">
        <f>+C75/C80</f>
        <v>6.25E-2</v>
      </c>
    </row>
    <row r="76" spans="1:4">
      <c r="A76" s="48" t="s">
        <v>11</v>
      </c>
      <c r="B76" s="49" t="s">
        <v>1445</v>
      </c>
      <c r="C76" s="49">
        <v>1</v>
      </c>
      <c r="D76" s="57">
        <f>+C76/C80</f>
        <v>6.25E-2</v>
      </c>
    </row>
    <row r="77" spans="1:4">
      <c r="A77" s="48" t="s">
        <v>11</v>
      </c>
      <c r="B77" s="49" t="s">
        <v>1148</v>
      </c>
      <c r="C77" s="49">
        <v>1</v>
      </c>
      <c r="D77" s="57">
        <f>+C77/C80</f>
        <v>6.25E-2</v>
      </c>
    </row>
    <row r="78" spans="1:4">
      <c r="A78" s="48" t="s">
        <v>11</v>
      </c>
      <c r="B78" s="49" t="s">
        <v>1448</v>
      </c>
      <c r="C78" s="49">
        <v>1</v>
      </c>
      <c r="D78" s="57">
        <f>+C78/C80</f>
        <v>6.25E-2</v>
      </c>
    </row>
    <row r="79" spans="1:4">
      <c r="A79" s="48" t="s">
        <v>11</v>
      </c>
      <c r="B79" s="49" t="s">
        <v>1451</v>
      </c>
      <c r="C79" s="49">
        <v>1</v>
      </c>
      <c r="D79" s="57">
        <f>+C79/C80</f>
        <v>6.25E-2</v>
      </c>
    </row>
    <row r="80" spans="1:4">
      <c r="A80" s="58" t="s">
        <v>1438</v>
      </c>
      <c r="B80" s="62"/>
      <c r="C80" s="59">
        <f>SUM(C71:C79)</f>
        <v>16</v>
      </c>
      <c r="D80" s="63">
        <f>SUM(D71:D79)</f>
        <v>1</v>
      </c>
    </row>
    <row r="81" spans="1:4">
      <c r="A81" s="48" t="s">
        <v>1394</v>
      </c>
      <c r="B81" s="49" t="s">
        <v>1461</v>
      </c>
      <c r="C81" s="49">
        <v>3</v>
      </c>
      <c r="D81" s="57">
        <f>+C81/C87</f>
        <v>0.33333333333333331</v>
      </c>
    </row>
    <row r="82" spans="1:4">
      <c r="A82" s="48" t="s">
        <v>1394</v>
      </c>
      <c r="B82" s="49" t="s">
        <v>1451</v>
      </c>
      <c r="C82" s="49">
        <v>2</v>
      </c>
      <c r="D82" s="57">
        <f>+C82/C87</f>
        <v>0.22222222222222221</v>
      </c>
    </row>
    <row r="83" spans="1:4">
      <c r="A83" s="48" t="s">
        <v>1394</v>
      </c>
      <c r="B83" s="49" t="s">
        <v>1441</v>
      </c>
      <c r="C83" s="49">
        <v>1</v>
      </c>
      <c r="D83" s="57">
        <f>+C83/C87</f>
        <v>0.1111111111111111</v>
      </c>
    </row>
    <row r="84" spans="1:4">
      <c r="A84" s="48" t="s">
        <v>1394</v>
      </c>
      <c r="B84" s="49" t="s">
        <v>1148</v>
      </c>
      <c r="C84" s="49">
        <v>1</v>
      </c>
      <c r="D84" s="57">
        <f>+C84/C87</f>
        <v>0.1111111111111111</v>
      </c>
    </row>
    <row r="85" spans="1:4">
      <c r="A85" s="48" t="s">
        <v>1394</v>
      </c>
      <c r="B85" s="49" t="s">
        <v>1440</v>
      </c>
      <c r="C85" s="49">
        <v>1</v>
      </c>
      <c r="D85" s="57">
        <f>+C85/C87</f>
        <v>0.1111111111111111</v>
      </c>
    </row>
    <row r="86" spans="1:4">
      <c r="A86" s="48" t="s">
        <v>1394</v>
      </c>
      <c r="B86" s="49" t="s">
        <v>1449</v>
      </c>
      <c r="C86" s="49">
        <v>1</v>
      </c>
      <c r="D86" s="57">
        <f>+C86/C87</f>
        <v>0.1111111111111111</v>
      </c>
    </row>
    <row r="87" spans="1:4">
      <c r="A87" s="58" t="s">
        <v>1438</v>
      </c>
      <c r="B87" s="62"/>
      <c r="C87" s="59">
        <f>SUM(C81:C86)</f>
        <v>9</v>
      </c>
      <c r="D87" s="61">
        <f>SUM(D81:D86)</f>
        <v>1.0000000000000002</v>
      </c>
    </row>
    <row r="88" spans="1:4">
      <c r="A88" s="48" t="s">
        <v>1387</v>
      </c>
      <c r="B88" s="49" t="s">
        <v>1136</v>
      </c>
      <c r="C88" s="49">
        <v>4</v>
      </c>
      <c r="D88" s="57">
        <f>+C88/C96</f>
        <v>0.23529411764705882</v>
      </c>
    </row>
    <row r="89" spans="1:4">
      <c r="A89" s="48" t="s">
        <v>1387</v>
      </c>
      <c r="B89" s="49" t="s">
        <v>1440</v>
      </c>
      <c r="C89" s="49">
        <v>3</v>
      </c>
      <c r="D89" s="57">
        <f>+C89/C96</f>
        <v>0.17647058823529413</v>
      </c>
    </row>
    <row r="90" spans="1:4">
      <c r="A90" s="48" t="s">
        <v>1387</v>
      </c>
      <c r="B90" s="49" t="s">
        <v>139</v>
      </c>
      <c r="C90" s="49">
        <v>3</v>
      </c>
      <c r="D90" s="57">
        <f>+C90/C96</f>
        <v>0.17647058823529413</v>
      </c>
    </row>
    <row r="91" spans="1:4">
      <c r="A91" s="48" t="s">
        <v>1387</v>
      </c>
      <c r="B91" s="49" t="s">
        <v>1444</v>
      </c>
      <c r="C91" s="49">
        <v>2</v>
      </c>
      <c r="D91" s="57">
        <f>+C91/C96</f>
        <v>0.11764705882352941</v>
      </c>
    </row>
    <row r="92" spans="1:4">
      <c r="A92" s="48" t="s">
        <v>1387</v>
      </c>
      <c r="B92" s="49" t="s">
        <v>1448</v>
      </c>
      <c r="C92" s="49">
        <v>2</v>
      </c>
      <c r="D92" s="57">
        <f>+C92/C96</f>
        <v>0.11764705882352941</v>
      </c>
    </row>
    <row r="93" spans="1:4">
      <c r="A93" s="48" t="s">
        <v>1387</v>
      </c>
      <c r="B93" s="49" t="s">
        <v>1148</v>
      </c>
      <c r="C93" s="49">
        <v>1</v>
      </c>
      <c r="D93" s="57">
        <f>+C93/C96</f>
        <v>5.8823529411764705E-2</v>
      </c>
    </row>
    <row r="94" spans="1:4">
      <c r="A94" s="48" t="s">
        <v>1387</v>
      </c>
      <c r="B94" s="49" t="s">
        <v>1462</v>
      </c>
      <c r="C94" s="49">
        <v>1</v>
      </c>
      <c r="D94" s="57">
        <f>+C94/C96</f>
        <v>5.8823529411764705E-2</v>
      </c>
    </row>
    <row r="95" spans="1:4">
      <c r="A95" s="48" t="s">
        <v>1387</v>
      </c>
      <c r="B95" s="49" t="s">
        <v>1463</v>
      </c>
      <c r="C95" s="49">
        <v>1</v>
      </c>
      <c r="D95" s="57">
        <f>+C95/C96</f>
        <v>5.8823529411764705E-2</v>
      </c>
    </row>
    <row r="96" spans="1:4">
      <c r="A96" s="58" t="s">
        <v>1438</v>
      </c>
      <c r="B96" s="62"/>
      <c r="C96" s="59">
        <f>SUM(C88:C95)</f>
        <v>17</v>
      </c>
      <c r="D96" s="63">
        <f>SUM(D88:D95)</f>
        <v>1</v>
      </c>
    </row>
    <row r="97" spans="1:4">
      <c r="A97" s="48" t="s">
        <v>1385</v>
      </c>
      <c r="B97" s="49" t="s">
        <v>1444</v>
      </c>
      <c r="C97" s="49">
        <v>1</v>
      </c>
      <c r="D97" s="57">
        <f>+C97/C109</f>
        <v>8.3333333333333329E-2</v>
      </c>
    </row>
    <row r="98" spans="1:4">
      <c r="A98" s="48" t="s">
        <v>1385</v>
      </c>
      <c r="B98" s="49" t="s">
        <v>1464</v>
      </c>
      <c r="C98" s="49">
        <v>1</v>
      </c>
      <c r="D98" s="57">
        <f>+C98/C109</f>
        <v>8.3333333333333329E-2</v>
      </c>
    </row>
    <row r="99" spans="1:4">
      <c r="A99" s="48" t="s">
        <v>1385</v>
      </c>
      <c r="B99" s="49" t="s">
        <v>1465</v>
      </c>
      <c r="C99" s="49">
        <v>1</v>
      </c>
      <c r="D99" s="57">
        <f>+C99/C109</f>
        <v>8.3333333333333329E-2</v>
      </c>
    </row>
    <row r="100" spans="1:4">
      <c r="A100" s="48" t="s">
        <v>1385</v>
      </c>
      <c r="B100" s="49" t="s">
        <v>1466</v>
      </c>
      <c r="C100" s="49">
        <v>1</v>
      </c>
      <c r="D100" s="57">
        <f>+C100/C109</f>
        <v>8.3333333333333329E-2</v>
      </c>
    </row>
    <row r="101" spans="1:4">
      <c r="A101" s="48" t="s">
        <v>1385</v>
      </c>
      <c r="B101" s="49" t="s">
        <v>1467</v>
      </c>
      <c r="C101" s="49">
        <v>1</v>
      </c>
      <c r="D101" s="57">
        <f>+C101/C109</f>
        <v>8.3333333333333329E-2</v>
      </c>
    </row>
    <row r="102" spans="1:4">
      <c r="A102" s="48" t="s">
        <v>1385</v>
      </c>
      <c r="B102" s="49" t="s">
        <v>1468</v>
      </c>
      <c r="C102" s="49">
        <v>1</v>
      </c>
      <c r="D102" s="57">
        <f>+C102/C109</f>
        <v>8.3333333333333329E-2</v>
      </c>
    </row>
    <row r="103" spans="1:4">
      <c r="A103" s="48" t="s">
        <v>1385</v>
      </c>
      <c r="B103" s="49" t="s">
        <v>1469</v>
      </c>
      <c r="C103" s="49">
        <v>1</v>
      </c>
      <c r="D103" s="57">
        <f>+C103/C109</f>
        <v>8.3333333333333329E-2</v>
      </c>
    </row>
    <row r="104" spans="1:4">
      <c r="A104" s="48" t="s">
        <v>1385</v>
      </c>
      <c r="B104" s="49" t="s">
        <v>1470</v>
      </c>
      <c r="C104" s="49">
        <v>1</v>
      </c>
      <c r="D104" s="57">
        <f>+C104/C109</f>
        <v>8.3333333333333329E-2</v>
      </c>
    </row>
    <row r="105" spans="1:4">
      <c r="A105" s="48" t="s">
        <v>1385</v>
      </c>
      <c r="B105" s="49" t="s">
        <v>1471</v>
      </c>
      <c r="C105" s="49">
        <v>1</v>
      </c>
      <c r="D105" s="57">
        <f>+C105/C109</f>
        <v>8.3333333333333329E-2</v>
      </c>
    </row>
    <row r="106" spans="1:4">
      <c r="A106" s="48" t="s">
        <v>1385</v>
      </c>
      <c r="B106" s="49" t="s">
        <v>1472</v>
      </c>
      <c r="C106" s="49">
        <v>1</v>
      </c>
      <c r="D106" s="57">
        <f>+C106/C109</f>
        <v>8.3333333333333329E-2</v>
      </c>
    </row>
    <row r="107" spans="1:4">
      <c r="A107" s="48" t="s">
        <v>1385</v>
      </c>
      <c r="B107" s="49" t="s">
        <v>1473</v>
      </c>
      <c r="C107" s="49">
        <v>1</v>
      </c>
      <c r="D107" s="57">
        <f>+C107/C109</f>
        <v>8.3333333333333329E-2</v>
      </c>
    </row>
    <row r="108" spans="1:4">
      <c r="A108" s="48" t="s">
        <v>1385</v>
      </c>
      <c r="B108" s="49" t="s">
        <v>1474</v>
      </c>
      <c r="C108" s="49">
        <v>1</v>
      </c>
      <c r="D108" s="57">
        <f>+C108/C109</f>
        <v>8.3333333333333329E-2</v>
      </c>
    </row>
    <row r="109" spans="1:4">
      <c r="A109" s="58" t="s">
        <v>1438</v>
      </c>
      <c r="B109" s="62"/>
      <c r="C109" s="59">
        <f>SUM(C97:C108)</f>
        <v>12</v>
      </c>
      <c r="D109" s="63">
        <f>SUM(D97:D108)</f>
        <v>1</v>
      </c>
    </row>
    <row r="110" spans="1:4">
      <c r="A110" s="48" t="s">
        <v>85</v>
      </c>
      <c r="B110" s="49" t="s">
        <v>1448</v>
      </c>
      <c r="C110" s="49">
        <v>5</v>
      </c>
      <c r="D110" s="57">
        <f>+C110/C114</f>
        <v>0.625</v>
      </c>
    </row>
    <row r="111" spans="1:4">
      <c r="A111" s="48" t="s">
        <v>85</v>
      </c>
      <c r="B111" s="49" t="s">
        <v>1475</v>
      </c>
      <c r="C111" s="49">
        <v>1</v>
      </c>
      <c r="D111" s="57">
        <f>+C111/C114</f>
        <v>0.125</v>
      </c>
    </row>
    <row r="112" spans="1:4">
      <c r="A112" s="48" t="s">
        <v>85</v>
      </c>
      <c r="B112" s="49" t="s">
        <v>1449</v>
      </c>
      <c r="C112" s="49">
        <v>1</v>
      </c>
      <c r="D112" s="57">
        <f>+C112/C114</f>
        <v>0.125</v>
      </c>
    </row>
    <row r="113" spans="1:4">
      <c r="A113" s="48" t="s">
        <v>85</v>
      </c>
      <c r="B113" s="49" t="s">
        <v>1440</v>
      </c>
      <c r="C113" s="49">
        <v>1</v>
      </c>
      <c r="D113" s="57">
        <f>+C113/C114</f>
        <v>0.125</v>
      </c>
    </row>
    <row r="114" spans="1:4">
      <c r="A114" s="58" t="s">
        <v>1438</v>
      </c>
      <c r="B114" s="62"/>
      <c r="C114" s="59">
        <f>SUM(C110:C113)</f>
        <v>8</v>
      </c>
      <c r="D114" s="63">
        <f>SUM(D110:D113)</f>
        <v>1</v>
      </c>
    </row>
    <row r="115" spans="1:4">
      <c r="A115" s="48" t="s">
        <v>1398</v>
      </c>
      <c r="B115" s="49" t="s">
        <v>1440</v>
      </c>
      <c r="C115" s="49">
        <v>2</v>
      </c>
      <c r="D115" s="57">
        <f>+C115/C120</f>
        <v>0.2857142857142857</v>
      </c>
    </row>
    <row r="116" spans="1:4">
      <c r="A116" s="48" t="s">
        <v>1398</v>
      </c>
      <c r="B116" s="49" t="s">
        <v>1448</v>
      </c>
      <c r="C116" s="49">
        <v>2</v>
      </c>
      <c r="D116" s="57">
        <f>+C116/C120</f>
        <v>0.2857142857142857</v>
      </c>
    </row>
    <row r="117" spans="1:4">
      <c r="A117" s="48" t="s">
        <v>1398</v>
      </c>
      <c r="B117" s="49" t="s">
        <v>1444</v>
      </c>
      <c r="C117" s="49">
        <v>1</v>
      </c>
      <c r="D117" s="57">
        <f>+C117/C120</f>
        <v>0.14285714285714285</v>
      </c>
    </row>
    <row r="118" spans="1:4">
      <c r="A118" s="48" t="s">
        <v>1398</v>
      </c>
      <c r="B118" s="49" t="s">
        <v>1476</v>
      </c>
      <c r="C118" s="49">
        <v>1</v>
      </c>
      <c r="D118" s="57">
        <f>+C118/C120</f>
        <v>0.14285714285714285</v>
      </c>
    </row>
    <row r="119" spans="1:4">
      <c r="A119" s="48" t="s">
        <v>1398</v>
      </c>
      <c r="B119" s="49" t="s">
        <v>1434</v>
      </c>
      <c r="C119" s="49">
        <v>1</v>
      </c>
      <c r="D119" s="57">
        <f>+C119/C120</f>
        <v>0.14285714285714285</v>
      </c>
    </row>
    <row r="120" spans="1:4">
      <c r="A120" s="58" t="s">
        <v>1438</v>
      </c>
      <c r="B120" s="62"/>
      <c r="C120" s="59">
        <f>SUM(C115:C119)</f>
        <v>7</v>
      </c>
      <c r="D120" s="63">
        <f>SUM(D115:D119)</f>
        <v>0.99999999999999978</v>
      </c>
    </row>
    <row r="121" spans="1:4">
      <c r="A121" s="48" t="s">
        <v>90</v>
      </c>
      <c r="B121" s="49" t="s">
        <v>1448</v>
      </c>
      <c r="C121" s="49">
        <v>2</v>
      </c>
      <c r="D121" s="57">
        <f>+C121/C137</f>
        <v>0.10526315789473684</v>
      </c>
    </row>
    <row r="122" spans="1:4">
      <c r="A122" s="48" t="s">
        <v>90</v>
      </c>
      <c r="B122" s="49" t="s">
        <v>527</v>
      </c>
      <c r="C122" s="49">
        <v>2</v>
      </c>
      <c r="D122" s="57">
        <f>+C122/C137</f>
        <v>0.10526315789473684</v>
      </c>
    </row>
    <row r="123" spans="1:4">
      <c r="A123" s="48" t="s">
        <v>90</v>
      </c>
      <c r="B123" s="49" t="s">
        <v>1451</v>
      </c>
      <c r="C123" s="49">
        <v>2</v>
      </c>
      <c r="D123" s="57">
        <f>+C123/C137</f>
        <v>0.10526315789473684</v>
      </c>
    </row>
    <row r="124" spans="1:4">
      <c r="A124" s="48" t="s">
        <v>90</v>
      </c>
      <c r="B124" s="49" t="s">
        <v>1477</v>
      </c>
      <c r="C124" s="49">
        <v>1</v>
      </c>
      <c r="D124" s="57">
        <f>+C124/C137</f>
        <v>5.2631578947368418E-2</v>
      </c>
    </row>
    <row r="125" spans="1:4">
      <c r="A125" s="48" t="s">
        <v>90</v>
      </c>
      <c r="B125" s="49" t="s">
        <v>1478</v>
      </c>
      <c r="C125" s="49">
        <v>1</v>
      </c>
      <c r="D125" s="57">
        <f>+C125/C137</f>
        <v>5.2631578947368418E-2</v>
      </c>
    </row>
    <row r="126" spans="1:4">
      <c r="A126" s="48" t="s">
        <v>90</v>
      </c>
      <c r="B126" s="49" t="s">
        <v>1479</v>
      </c>
      <c r="C126" s="49">
        <v>1</v>
      </c>
      <c r="D126" s="57">
        <f>+C126/C137</f>
        <v>5.2631578947368418E-2</v>
      </c>
    </row>
    <row r="127" spans="1:4">
      <c r="A127" s="48" t="s">
        <v>90</v>
      </c>
      <c r="B127" s="49" t="s">
        <v>1475</v>
      </c>
      <c r="C127" s="49">
        <v>1</v>
      </c>
      <c r="D127" s="57">
        <f>+C127/C137</f>
        <v>5.2631578947368418E-2</v>
      </c>
    </row>
    <row r="128" spans="1:4">
      <c r="A128" s="48" t="s">
        <v>90</v>
      </c>
      <c r="B128" s="49" t="s">
        <v>1480</v>
      </c>
      <c r="C128" s="49">
        <v>1</v>
      </c>
      <c r="D128" s="57">
        <f>+C128/C137</f>
        <v>5.2631578947368418E-2</v>
      </c>
    </row>
    <row r="129" spans="1:4">
      <c r="A129" s="48" t="s">
        <v>90</v>
      </c>
      <c r="B129" s="49" t="s">
        <v>1441</v>
      </c>
      <c r="C129" s="49">
        <v>1</v>
      </c>
      <c r="D129" s="57">
        <f>+C129/C137</f>
        <v>5.2631578947368418E-2</v>
      </c>
    </row>
    <row r="130" spans="1:4">
      <c r="A130" s="48" t="s">
        <v>90</v>
      </c>
      <c r="B130" s="49" t="s">
        <v>1481</v>
      </c>
      <c r="C130" s="49">
        <v>1</v>
      </c>
      <c r="D130" s="57">
        <f>+C130/C137</f>
        <v>5.2631578947368418E-2</v>
      </c>
    </row>
    <row r="131" spans="1:4">
      <c r="A131" s="48" t="s">
        <v>90</v>
      </c>
      <c r="B131" s="49" t="s">
        <v>1482</v>
      </c>
      <c r="C131" s="49">
        <v>1</v>
      </c>
      <c r="D131" s="57">
        <f>+C131/C137</f>
        <v>5.2631578947368418E-2</v>
      </c>
    </row>
    <row r="132" spans="1:4">
      <c r="A132" s="48" t="s">
        <v>90</v>
      </c>
      <c r="B132" s="49" t="s">
        <v>1483</v>
      </c>
      <c r="C132" s="49">
        <v>1</v>
      </c>
      <c r="D132" s="57">
        <f>+C132/C137</f>
        <v>5.2631578947368418E-2</v>
      </c>
    </row>
    <row r="133" spans="1:4">
      <c r="A133" s="48" t="s">
        <v>90</v>
      </c>
      <c r="B133" s="49" t="s">
        <v>1484</v>
      </c>
      <c r="C133" s="49">
        <v>1</v>
      </c>
      <c r="D133" s="57">
        <f>+C133/C137</f>
        <v>5.2631578947368418E-2</v>
      </c>
    </row>
    <row r="134" spans="1:4">
      <c r="A134" s="48" t="s">
        <v>90</v>
      </c>
      <c r="B134" s="49" t="s">
        <v>1485</v>
      </c>
      <c r="C134" s="49">
        <v>1</v>
      </c>
      <c r="D134" s="57">
        <f>+C134/C137</f>
        <v>5.2631578947368418E-2</v>
      </c>
    </row>
    <row r="135" spans="1:4">
      <c r="A135" s="48" t="s">
        <v>90</v>
      </c>
      <c r="B135" s="49" t="s">
        <v>1486</v>
      </c>
      <c r="C135" s="49">
        <v>1</v>
      </c>
      <c r="D135" s="57">
        <f>+C135/C137</f>
        <v>5.2631578947368418E-2</v>
      </c>
    </row>
    <row r="136" spans="1:4">
      <c r="A136" s="48" t="s">
        <v>90</v>
      </c>
      <c r="B136" s="49" t="s">
        <v>1434</v>
      </c>
      <c r="C136" s="49">
        <v>1</v>
      </c>
      <c r="D136" s="57">
        <f>+C136/C137</f>
        <v>5.2631578947368418E-2</v>
      </c>
    </row>
    <row r="137" spans="1:4">
      <c r="A137" s="58" t="s">
        <v>1438</v>
      </c>
      <c r="B137" s="62"/>
      <c r="C137" s="59">
        <f>SUM(C121:C136)</f>
        <v>19</v>
      </c>
      <c r="D137" s="63">
        <f>SUM(D121:D136)</f>
        <v>0.99999999999999956</v>
      </c>
    </row>
    <row r="138" spans="1:4">
      <c r="A138" s="48" t="s">
        <v>35</v>
      </c>
      <c r="B138" s="49" t="s">
        <v>1448</v>
      </c>
      <c r="C138" s="49">
        <v>4</v>
      </c>
      <c r="D138" s="57">
        <f>+C138/C147</f>
        <v>0.22222222222222221</v>
      </c>
    </row>
    <row r="139" spans="1:4">
      <c r="A139" s="48" t="s">
        <v>35</v>
      </c>
      <c r="B139" s="49" t="s">
        <v>1434</v>
      </c>
      <c r="C139" s="49">
        <v>3</v>
      </c>
      <c r="D139" s="57">
        <f>+C139/C147</f>
        <v>0.16666666666666666</v>
      </c>
    </row>
    <row r="140" spans="1:4">
      <c r="A140" s="48" t="s">
        <v>35</v>
      </c>
      <c r="B140" s="49" t="s">
        <v>1445</v>
      </c>
      <c r="C140" s="49">
        <v>3</v>
      </c>
      <c r="D140" s="57">
        <f>+C140/C147</f>
        <v>0.16666666666666666</v>
      </c>
    </row>
    <row r="141" spans="1:4">
      <c r="A141" s="48" t="s">
        <v>35</v>
      </c>
      <c r="B141" s="49" t="s">
        <v>1440</v>
      </c>
      <c r="C141" s="49">
        <v>2</v>
      </c>
      <c r="D141" s="57">
        <f>+C141/C147</f>
        <v>0.1111111111111111</v>
      </c>
    </row>
    <row r="142" spans="1:4">
      <c r="A142" s="48" t="s">
        <v>35</v>
      </c>
      <c r="B142" s="49" t="s">
        <v>1455</v>
      </c>
      <c r="C142" s="49">
        <v>2</v>
      </c>
      <c r="D142" s="57">
        <f>+C142/C147</f>
        <v>0.1111111111111111</v>
      </c>
    </row>
    <row r="143" spans="1:4">
      <c r="A143" s="48" t="s">
        <v>35</v>
      </c>
      <c r="B143" s="49" t="s">
        <v>1148</v>
      </c>
      <c r="C143" s="49">
        <v>1</v>
      </c>
      <c r="D143" s="57">
        <f>+C143/C147</f>
        <v>5.5555555555555552E-2</v>
      </c>
    </row>
    <row r="144" spans="1:4">
      <c r="A144" s="48" t="s">
        <v>35</v>
      </c>
      <c r="B144" s="49" t="s">
        <v>1441</v>
      </c>
      <c r="C144" s="49">
        <v>1</v>
      </c>
      <c r="D144" s="57">
        <f>+C144/C147</f>
        <v>5.5555555555555552E-2</v>
      </c>
    </row>
    <row r="145" spans="1:4">
      <c r="A145" s="48" t="s">
        <v>35</v>
      </c>
      <c r="B145" s="49" t="s">
        <v>1487</v>
      </c>
      <c r="C145" s="49">
        <v>1</v>
      </c>
      <c r="D145" s="57">
        <f>+C145/C147</f>
        <v>5.5555555555555552E-2</v>
      </c>
    </row>
    <row r="146" spans="1:4">
      <c r="A146" s="48" t="s">
        <v>35</v>
      </c>
      <c r="B146" s="49" t="s">
        <v>1488</v>
      </c>
      <c r="C146" s="49">
        <v>1</v>
      </c>
      <c r="D146" s="57">
        <f>+C146/C147</f>
        <v>5.5555555555555552E-2</v>
      </c>
    </row>
    <row r="147" spans="1:4">
      <c r="A147" s="58" t="s">
        <v>1438</v>
      </c>
      <c r="B147" s="62"/>
      <c r="C147" s="59">
        <f>SUM(C138:C146)</f>
        <v>18</v>
      </c>
      <c r="D147" s="63">
        <f>SUM(D138:D146)</f>
        <v>1</v>
      </c>
    </row>
    <row r="148" spans="1:4">
      <c r="A148" s="48" t="s">
        <v>1375</v>
      </c>
      <c r="B148" s="49" t="s">
        <v>1148</v>
      </c>
      <c r="C148" s="49">
        <v>3</v>
      </c>
      <c r="D148" s="57">
        <f>+C148/C154</f>
        <v>0.21428571428571427</v>
      </c>
    </row>
    <row r="149" spans="1:4">
      <c r="A149" s="48" t="s">
        <v>1375</v>
      </c>
      <c r="B149" s="49" t="s">
        <v>1440</v>
      </c>
      <c r="C149" s="49">
        <v>4</v>
      </c>
      <c r="D149" s="57">
        <f>+C149/C154</f>
        <v>0.2857142857142857</v>
      </c>
    </row>
    <row r="150" spans="1:4">
      <c r="A150" s="48" t="s">
        <v>1375</v>
      </c>
      <c r="B150" s="49" t="s">
        <v>1441</v>
      </c>
      <c r="C150" s="49">
        <v>2</v>
      </c>
      <c r="D150" s="57">
        <f>+C150/C154</f>
        <v>0.14285714285714285</v>
      </c>
    </row>
    <row r="151" spans="1:4">
      <c r="A151" s="48" t="s">
        <v>1375</v>
      </c>
      <c r="B151" s="49" t="s">
        <v>1448</v>
      </c>
      <c r="C151" s="49">
        <v>2</v>
      </c>
      <c r="D151" s="57">
        <f>+C151/C154</f>
        <v>0.14285714285714285</v>
      </c>
    </row>
    <row r="152" spans="1:4">
      <c r="A152" s="48" t="s">
        <v>1375</v>
      </c>
      <c r="B152" s="49" t="s">
        <v>1459</v>
      </c>
      <c r="C152" s="49">
        <v>2</v>
      </c>
      <c r="D152" s="57">
        <f>+C152/C154</f>
        <v>0.14285714285714285</v>
      </c>
    </row>
    <row r="153" spans="1:4">
      <c r="A153" s="48" t="s">
        <v>1375</v>
      </c>
      <c r="B153" s="49" t="s">
        <v>1489</v>
      </c>
      <c r="C153" s="49">
        <v>1</v>
      </c>
      <c r="D153" s="57">
        <f>+C153/C154</f>
        <v>7.1428571428571425E-2</v>
      </c>
    </row>
    <row r="154" spans="1:4">
      <c r="A154" s="58" t="s">
        <v>1438</v>
      </c>
      <c r="B154" s="62"/>
      <c r="C154" s="59">
        <f>SUM(C148:C153)</f>
        <v>14</v>
      </c>
      <c r="D154" s="63">
        <f>SUM(D148:D153)</f>
        <v>0.99999999999999978</v>
      </c>
    </row>
    <row r="155" spans="1:4">
      <c r="A155" s="48" t="s">
        <v>624</v>
      </c>
      <c r="B155" s="49" t="s">
        <v>1148</v>
      </c>
      <c r="C155" s="49">
        <v>2</v>
      </c>
      <c r="D155" s="57">
        <f>+C155/C170</f>
        <v>0.10526315789473684</v>
      </c>
    </row>
    <row r="156" spans="1:4">
      <c r="A156" s="48" t="s">
        <v>624</v>
      </c>
      <c r="B156" s="49" t="s">
        <v>527</v>
      </c>
      <c r="C156" s="49">
        <v>2</v>
      </c>
      <c r="D156" s="57">
        <f>+C156/C170</f>
        <v>0.10526315789473684</v>
      </c>
    </row>
    <row r="157" spans="1:4">
      <c r="A157" s="48" t="s">
        <v>624</v>
      </c>
      <c r="B157" s="49" t="s">
        <v>1443</v>
      </c>
      <c r="C157" s="49">
        <v>2</v>
      </c>
      <c r="D157" s="57">
        <f>+C157/C170</f>
        <v>0.10526315789473684</v>
      </c>
    </row>
    <row r="158" spans="1:4">
      <c r="A158" s="48" t="s">
        <v>624</v>
      </c>
      <c r="B158" s="49" t="s">
        <v>1490</v>
      </c>
      <c r="C158" s="49">
        <v>2</v>
      </c>
      <c r="D158" s="57">
        <f>+C158/C170</f>
        <v>0.10526315789473684</v>
      </c>
    </row>
    <row r="159" spans="1:4">
      <c r="A159" s="48" t="s">
        <v>624</v>
      </c>
      <c r="B159" s="49" t="s">
        <v>1491</v>
      </c>
      <c r="C159" s="49">
        <v>1</v>
      </c>
      <c r="D159" s="57">
        <f>+C159/C170</f>
        <v>5.2631578947368418E-2</v>
      </c>
    </row>
    <row r="160" spans="1:4">
      <c r="A160" s="48" t="s">
        <v>624</v>
      </c>
      <c r="B160" s="49" t="s">
        <v>1441</v>
      </c>
      <c r="C160" s="49">
        <v>1</v>
      </c>
      <c r="D160" s="57">
        <f>+C160/C170</f>
        <v>5.2631578947368418E-2</v>
      </c>
    </row>
    <row r="161" spans="1:4">
      <c r="A161" s="48" t="s">
        <v>624</v>
      </c>
      <c r="B161" s="49" t="s">
        <v>1492</v>
      </c>
      <c r="C161" s="49">
        <v>1</v>
      </c>
      <c r="D161" s="57">
        <f>+C161/C170</f>
        <v>5.2631578947368418E-2</v>
      </c>
    </row>
    <row r="162" spans="1:4">
      <c r="A162" s="48" t="s">
        <v>624</v>
      </c>
      <c r="B162" s="49" t="s">
        <v>1445</v>
      </c>
      <c r="C162" s="49">
        <v>1</v>
      </c>
      <c r="D162" s="57">
        <f>+C162/C170</f>
        <v>5.2631578947368418E-2</v>
      </c>
    </row>
    <row r="163" spans="1:4">
      <c r="A163" s="48" t="s">
        <v>624</v>
      </c>
      <c r="B163" s="49" t="s">
        <v>1448</v>
      </c>
      <c r="C163" s="49">
        <v>1</v>
      </c>
      <c r="D163" s="57">
        <f>+C163/C170</f>
        <v>5.2631578947368418E-2</v>
      </c>
    </row>
    <row r="164" spans="1:4">
      <c r="A164" s="48" t="s">
        <v>624</v>
      </c>
      <c r="B164" s="49" t="s">
        <v>1493</v>
      </c>
      <c r="C164" s="49">
        <v>1</v>
      </c>
      <c r="D164" s="57">
        <f>+C164/C170</f>
        <v>5.2631578947368418E-2</v>
      </c>
    </row>
    <row r="165" spans="1:4">
      <c r="A165" s="48" t="s">
        <v>624</v>
      </c>
      <c r="B165" s="49" t="s">
        <v>1494</v>
      </c>
      <c r="C165" s="49">
        <v>1</v>
      </c>
      <c r="D165" s="57">
        <f>+C165/C170</f>
        <v>5.2631578947368418E-2</v>
      </c>
    </row>
    <row r="166" spans="1:4">
      <c r="A166" s="48" t="s">
        <v>624</v>
      </c>
      <c r="B166" s="49" t="s">
        <v>1495</v>
      </c>
      <c r="C166" s="49">
        <v>1</v>
      </c>
      <c r="D166" s="57">
        <f>+C166/C170</f>
        <v>5.2631578947368418E-2</v>
      </c>
    </row>
    <row r="167" spans="1:4">
      <c r="A167" s="48" t="s">
        <v>624</v>
      </c>
      <c r="B167" s="49" t="s">
        <v>1451</v>
      </c>
      <c r="C167" s="49">
        <v>1</v>
      </c>
      <c r="D167" s="57">
        <f>+C167/C170</f>
        <v>5.2631578947368418E-2</v>
      </c>
    </row>
    <row r="168" spans="1:4">
      <c r="A168" s="48" t="s">
        <v>624</v>
      </c>
      <c r="B168" s="49" t="s">
        <v>1496</v>
      </c>
      <c r="C168" s="49">
        <v>1</v>
      </c>
      <c r="D168" s="57">
        <f>+C168/C170</f>
        <v>5.2631578947368418E-2</v>
      </c>
    </row>
    <row r="169" spans="1:4">
      <c r="A169" s="48" t="s">
        <v>624</v>
      </c>
      <c r="B169" s="49" t="s">
        <v>1497</v>
      </c>
      <c r="C169" s="49">
        <v>1</v>
      </c>
      <c r="D169" s="57">
        <f>+C169/C170</f>
        <v>5.2631578947368418E-2</v>
      </c>
    </row>
    <row r="170" spans="1:4">
      <c r="A170" s="58" t="s">
        <v>1438</v>
      </c>
      <c r="B170" s="62"/>
      <c r="C170" s="59">
        <f>SUM(C155:C169)</f>
        <v>19</v>
      </c>
      <c r="D170" s="63">
        <f>SUM(D155:D169)</f>
        <v>0.99999999999999956</v>
      </c>
    </row>
    <row r="171" spans="1:4">
      <c r="A171" s="48" t="s">
        <v>1375</v>
      </c>
      <c r="B171" s="49" t="s">
        <v>1440</v>
      </c>
      <c r="C171" s="49">
        <v>5</v>
      </c>
      <c r="D171" s="57">
        <f>+C171/C179</f>
        <v>0.26315789473684209</v>
      </c>
    </row>
    <row r="172" spans="1:4">
      <c r="A172" s="48" t="s">
        <v>1375</v>
      </c>
      <c r="B172" s="49" t="s">
        <v>1148</v>
      </c>
      <c r="C172" s="49">
        <v>4</v>
      </c>
      <c r="D172" s="57">
        <f>+C172/C179</f>
        <v>0.21052631578947367</v>
      </c>
    </row>
    <row r="173" spans="1:4">
      <c r="A173" s="48" t="s">
        <v>1375</v>
      </c>
      <c r="B173" s="49" t="s">
        <v>1448</v>
      </c>
      <c r="C173" s="49">
        <v>3</v>
      </c>
      <c r="D173" s="57">
        <f>+C173/C179</f>
        <v>0.15789473684210525</v>
      </c>
    </row>
    <row r="174" spans="1:4">
      <c r="A174" s="48" t="s">
        <v>1375</v>
      </c>
      <c r="B174" s="49" t="s">
        <v>1441</v>
      </c>
      <c r="C174" s="49">
        <v>2</v>
      </c>
      <c r="D174" s="57">
        <f>+C174/C179</f>
        <v>0.10526315789473684</v>
      </c>
    </row>
    <row r="175" spans="1:4">
      <c r="A175" s="48" t="s">
        <v>1375</v>
      </c>
      <c r="B175" s="49" t="s">
        <v>1459</v>
      </c>
      <c r="C175" s="49">
        <v>2</v>
      </c>
      <c r="D175" s="57">
        <f>+C175/C179</f>
        <v>0.10526315789473684</v>
      </c>
    </row>
    <row r="176" spans="1:4">
      <c r="A176" s="48" t="s">
        <v>1375</v>
      </c>
      <c r="B176" s="49" t="s">
        <v>1460</v>
      </c>
      <c r="C176" s="49">
        <v>1</v>
      </c>
      <c r="D176" s="57">
        <f>+C176/C179</f>
        <v>5.2631578947368418E-2</v>
      </c>
    </row>
    <row r="177" spans="1:4">
      <c r="A177" s="48" t="s">
        <v>1375</v>
      </c>
      <c r="B177" s="49" t="s">
        <v>1445</v>
      </c>
      <c r="C177" s="49">
        <v>1</v>
      </c>
      <c r="D177" s="57">
        <f>+C177/C179</f>
        <v>5.2631578947368418E-2</v>
      </c>
    </row>
    <row r="178" spans="1:4">
      <c r="A178" s="48" t="s">
        <v>1375</v>
      </c>
      <c r="B178" s="49" t="s">
        <v>1489</v>
      </c>
      <c r="C178" s="49">
        <v>1</v>
      </c>
      <c r="D178" s="57">
        <f>+C178/C179</f>
        <v>5.2631578947368418E-2</v>
      </c>
    </row>
    <row r="179" spans="1:4">
      <c r="A179" s="58" t="s">
        <v>1438</v>
      </c>
      <c r="B179" s="62"/>
      <c r="C179" s="59">
        <f>SUM(C171:C178)</f>
        <v>19</v>
      </c>
      <c r="D179" s="63">
        <f>SUM(D171:D178)</f>
        <v>0.99999999999999978</v>
      </c>
    </row>
    <row r="180" spans="1:4">
      <c r="A180" s="48" t="s">
        <v>1391</v>
      </c>
      <c r="B180" s="49" t="s">
        <v>1440</v>
      </c>
      <c r="C180" s="49">
        <v>1</v>
      </c>
      <c r="D180" s="57">
        <f>+C180/C182</f>
        <v>0.5</v>
      </c>
    </row>
    <row r="181" spans="1:4">
      <c r="A181" s="48" t="s">
        <v>1391</v>
      </c>
      <c r="B181" s="49" t="s">
        <v>1449</v>
      </c>
      <c r="C181" s="49">
        <v>1</v>
      </c>
      <c r="D181" s="57">
        <f>+C181/C182</f>
        <v>0.5</v>
      </c>
    </row>
    <row r="182" spans="1:4">
      <c r="A182" s="58" t="s">
        <v>1438</v>
      </c>
      <c r="B182" s="62"/>
      <c r="C182" s="59">
        <v>2</v>
      </c>
      <c r="D182" s="63">
        <v>1</v>
      </c>
    </row>
    <row r="183" spans="1:4">
      <c r="A183" s="48" t="s">
        <v>1382</v>
      </c>
      <c r="B183" s="49" t="s">
        <v>1148</v>
      </c>
      <c r="C183" s="49">
        <v>3</v>
      </c>
      <c r="D183" s="57">
        <f>C183/C187</f>
        <v>0.33333333333333331</v>
      </c>
    </row>
    <row r="184" spans="1:4">
      <c r="A184" s="48" t="s">
        <v>1382</v>
      </c>
      <c r="B184" s="49" t="s">
        <v>1136</v>
      </c>
      <c r="C184" s="49">
        <v>2</v>
      </c>
      <c r="D184" s="57">
        <f>+C184/C187</f>
        <v>0.22222222222222221</v>
      </c>
    </row>
    <row r="185" spans="1:4">
      <c r="A185" s="48" t="s">
        <v>1382</v>
      </c>
      <c r="B185" s="49" t="s">
        <v>1434</v>
      </c>
      <c r="C185" s="49">
        <v>3</v>
      </c>
      <c r="D185" s="57">
        <f>+C185/C187</f>
        <v>0.33333333333333331</v>
      </c>
    </row>
    <row r="186" spans="1:4">
      <c r="A186" s="48" t="s">
        <v>1382</v>
      </c>
      <c r="B186" s="49" t="s">
        <v>1498</v>
      </c>
      <c r="C186" s="49">
        <v>1</v>
      </c>
      <c r="D186" s="57">
        <f>+C186/C187</f>
        <v>0.1111111111111111</v>
      </c>
    </row>
    <row r="187" spans="1:4">
      <c r="A187" s="58" t="s">
        <v>1438</v>
      </c>
      <c r="B187" s="62"/>
      <c r="C187" s="59">
        <f>+C183+C184+C185+C186</f>
        <v>9</v>
      </c>
      <c r="D187" s="61">
        <f>+D183+D184+D185+D186</f>
        <v>1</v>
      </c>
    </row>
    <row r="188" spans="1:4">
      <c r="A188" s="48" t="s">
        <v>32</v>
      </c>
      <c r="B188" s="49" t="s">
        <v>1493</v>
      </c>
      <c r="C188" s="49">
        <v>3</v>
      </c>
      <c r="D188" s="57">
        <f>+C188/C197</f>
        <v>0.25</v>
      </c>
    </row>
    <row r="189" spans="1:4">
      <c r="A189" s="48" t="s">
        <v>32</v>
      </c>
      <c r="B189" s="49" t="s">
        <v>1440</v>
      </c>
      <c r="C189" s="49">
        <v>2</v>
      </c>
      <c r="D189" s="57">
        <f>+C189/C197</f>
        <v>0.16666666666666666</v>
      </c>
    </row>
    <row r="190" spans="1:4">
      <c r="A190" s="48" t="s">
        <v>32</v>
      </c>
      <c r="B190" s="49" t="s">
        <v>1448</v>
      </c>
      <c r="C190" s="49">
        <v>1</v>
      </c>
      <c r="D190" s="57">
        <f>+C190/C197</f>
        <v>8.3333333333333329E-2</v>
      </c>
    </row>
    <row r="191" spans="1:4">
      <c r="A191" s="48" t="s">
        <v>32</v>
      </c>
      <c r="B191" s="49" t="s">
        <v>1445</v>
      </c>
      <c r="C191" s="49">
        <v>1</v>
      </c>
      <c r="D191" s="57">
        <f>+C191/C197</f>
        <v>8.3333333333333329E-2</v>
      </c>
    </row>
    <row r="192" spans="1:4">
      <c r="A192" s="48" t="s">
        <v>32</v>
      </c>
      <c r="B192" s="49" t="s">
        <v>1455</v>
      </c>
      <c r="C192" s="49">
        <v>1</v>
      </c>
      <c r="D192" s="57">
        <f>+C192/C197</f>
        <v>8.3333333333333329E-2</v>
      </c>
    </row>
    <row r="193" spans="1:4">
      <c r="A193" s="48" t="s">
        <v>32</v>
      </c>
      <c r="B193" s="49" t="s">
        <v>1148</v>
      </c>
      <c r="C193" s="49">
        <v>1</v>
      </c>
      <c r="D193" s="57">
        <f>+C193/C197</f>
        <v>8.3333333333333329E-2</v>
      </c>
    </row>
    <row r="194" spans="1:4">
      <c r="A194" s="48" t="s">
        <v>32</v>
      </c>
      <c r="B194" s="49" t="s">
        <v>1499</v>
      </c>
      <c r="C194" s="49">
        <v>1</v>
      </c>
      <c r="D194" s="57">
        <f>+C194/C197</f>
        <v>8.3333333333333329E-2</v>
      </c>
    </row>
    <row r="195" spans="1:4">
      <c r="A195" s="48" t="s">
        <v>32</v>
      </c>
      <c r="B195" s="49" t="s">
        <v>1500</v>
      </c>
      <c r="C195" s="49">
        <v>1</v>
      </c>
      <c r="D195" s="57">
        <f>+C195/C197</f>
        <v>8.3333333333333329E-2</v>
      </c>
    </row>
    <row r="196" spans="1:4">
      <c r="A196" s="48" t="s">
        <v>32</v>
      </c>
      <c r="B196" s="49" t="s">
        <v>1501</v>
      </c>
      <c r="C196" s="49">
        <v>1</v>
      </c>
      <c r="D196" s="57">
        <f>+C196/C197</f>
        <v>8.3333333333333329E-2</v>
      </c>
    </row>
    <row r="197" spans="1:4">
      <c r="A197" s="58" t="s">
        <v>1438</v>
      </c>
      <c r="B197" s="62"/>
      <c r="C197" s="59">
        <f>SUM(C188:C196)</f>
        <v>12</v>
      </c>
      <c r="D197" s="63">
        <f>SUM(D188:D196)</f>
        <v>1</v>
      </c>
    </row>
    <row r="198" spans="1:4">
      <c r="A198" s="48" t="s">
        <v>1389</v>
      </c>
      <c r="B198" s="49" t="s">
        <v>1431</v>
      </c>
      <c r="C198" s="49">
        <v>2</v>
      </c>
      <c r="D198" s="57">
        <f>+C198/C205</f>
        <v>0.25</v>
      </c>
    </row>
    <row r="199" spans="1:4">
      <c r="A199" s="48" t="s">
        <v>1389</v>
      </c>
      <c r="B199" s="49" t="s">
        <v>1136</v>
      </c>
      <c r="C199" s="49">
        <v>1</v>
      </c>
      <c r="D199" s="57">
        <f>+C199/C205</f>
        <v>0.125</v>
      </c>
    </row>
    <row r="200" spans="1:4">
      <c r="A200" s="48" t="s">
        <v>1389</v>
      </c>
      <c r="B200" s="49" t="s">
        <v>1502</v>
      </c>
      <c r="C200" s="49">
        <v>1</v>
      </c>
      <c r="D200" s="57">
        <f>+C200/C205</f>
        <v>0.125</v>
      </c>
    </row>
    <row r="201" spans="1:4">
      <c r="A201" s="48" t="s">
        <v>1389</v>
      </c>
      <c r="B201" s="49" t="s">
        <v>1503</v>
      </c>
      <c r="C201" s="49">
        <v>1</v>
      </c>
      <c r="D201" s="57">
        <f>+C201/C205</f>
        <v>0.125</v>
      </c>
    </row>
    <row r="202" spans="1:4">
      <c r="A202" s="48" t="s">
        <v>1389</v>
      </c>
      <c r="B202" s="49" t="s">
        <v>1504</v>
      </c>
      <c r="C202" s="49">
        <v>1</v>
      </c>
      <c r="D202" s="57">
        <f>+C202/C205</f>
        <v>0.125</v>
      </c>
    </row>
    <row r="203" spans="1:4">
      <c r="A203" s="48" t="s">
        <v>1389</v>
      </c>
      <c r="B203" s="49" t="s">
        <v>1142</v>
      </c>
      <c r="C203" s="49">
        <v>1</v>
      </c>
      <c r="D203" s="57">
        <f>+C203/C205</f>
        <v>0.125</v>
      </c>
    </row>
    <row r="204" spans="1:4">
      <c r="A204" s="48" t="s">
        <v>1389</v>
      </c>
      <c r="B204" s="49" t="s">
        <v>1148</v>
      </c>
      <c r="C204" s="49">
        <v>1</v>
      </c>
      <c r="D204" s="57">
        <f>+C204/C205</f>
        <v>0.125</v>
      </c>
    </row>
    <row r="205" spans="1:4">
      <c r="A205" s="58" t="s">
        <v>1438</v>
      </c>
      <c r="B205" s="62"/>
      <c r="C205" s="59">
        <f>SUM(C198:C204)</f>
        <v>8</v>
      </c>
      <c r="D205" s="61">
        <f>SUM(D198:D204)</f>
        <v>1</v>
      </c>
    </row>
    <row r="206" spans="1:4">
      <c r="A206" s="48" t="s">
        <v>455</v>
      </c>
      <c r="B206" s="49" t="s">
        <v>455</v>
      </c>
      <c r="C206" s="49">
        <v>2</v>
      </c>
      <c r="D206" s="57">
        <f>+C206/C212</f>
        <v>0.2</v>
      </c>
    </row>
    <row r="207" spans="1:4">
      <c r="A207" s="48" t="s">
        <v>455</v>
      </c>
      <c r="B207" s="49" t="s">
        <v>1136</v>
      </c>
      <c r="C207" s="49">
        <v>2</v>
      </c>
      <c r="D207" s="57">
        <f>+C207/C212</f>
        <v>0.2</v>
      </c>
    </row>
    <row r="208" spans="1:4">
      <c r="A208" s="48" t="s">
        <v>455</v>
      </c>
      <c r="B208" s="49" t="s">
        <v>1451</v>
      </c>
      <c r="C208" s="49">
        <v>2</v>
      </c>
      <c r="D208" s="57">
        <f>+C208/C212</f>
        <v>0.2</v>
      </c>
    </row>
    <row r="209" spans="1:4">
      <c r="A209" s="48" t="s">
        <v>455</v>
      </c>
      <c r="B209" s="49" t="s">
        <v>1505</v>
      </c>
      <c r="C209" s="49">
        <v>2</v>
      </c>
      <c r="D209" s="57">
        <f>+C209/C212</f>
        <v>0.2</v>
      </c>
    </row>
    <row r="210" spans="1:4">
      <c r="A210" s="48" t="s">
        <v>455</v>
      </c>
      <c r="B210" s="49" t="s">
        <v>1459</v>
      </c>
      <c r="C210" s="49">
        <v>1</v>
      </c>
      <c r="D210" s="57">
        <f>+C210/C212</f>
        <v>0.1</v>
      </c>
    </row>
    <row r="211" spans="1:4">
      <c r="A211" s="48" t="s">
        <v>455</v>
      </c>
      <c r="B211" s="49" t="s">
        <v>1506</v>
      </c>
      <c r="C211" s="49">
        <v>1</v>
      </c>
      <c r="D211" s="57">
        <f>+C211/C212</f>
        <v>0.1</v>
      </c>
    </row>
    <row r="212" spans="1:4">
      <c r="A212" s="58" t="s">
        <v>1438</v>
      </c>
      <c r="B212" s="62"/>
      <c r="C212" s="59">
        <f>SUM(C206:C211)</f>
        <v>10</v>
      </c>
      <c r="D212" s="61">
        <f>SUM(D206:D211)</f>
        <v>1</v>
      </c>
    </row>
    <row r="213" spans="1:4">
      <c r="A213" s="48" t="s">
        <v>1393</v>
      </c>
      <c r="B213" s="49" t="s">
        <v>1136</v>
      </c>
      <c r="C213" s="49">
        <v>2</v>
      </c>
      <c r="D213" s="57">
        <f>+C213/C218</f>
        <v>0.25</v>
      </c>
    </row>
    <row r="214" spans="1:4">
      <c r="A214" s="48" t="s">
        <v>1393</v>
      </c>
      <c r="B214" s="49" t="s">
        <v>1148</v>
      </c>
      <c r="C214" s="49">
        <v>2</v>
      </c>
      <c r="D214" s="57">
        <f>+C214/C218</f>
        <v>0.25</v>
      </c>
    </row>
    <row r="215" spans="1:4">
      <c r="A215" s="48" t="s">
        <v>1393</v>
      </c>
      <c r="B215" s="49" t="s">
        <v>1507</v>
      </c>
      <c r="C215" s="49">
        <v>2</v>
      </c>
      <c r="D215" s="57">
        <f>+C215/C218</f>
        <v>0.25</v>
      </c>
    </row>
    <row r="216" spans="1:4">
      <c r="A216" s="48" t="s">
        <v>1393</v>
      </c>
      <c r="B216" s="49" t="s">
        <v>1508</v>
      </c>
      <c r="C216" s="49">
        <v>1</v>
      </c>
      <c r="D216" s="57">
        <f>+C216/C218</f>
        <v>0.125</v>
      </c>
    </row>
    <row r="217" spans="1:4">
      <c r="A217" s="48" t="s">
        <v>1393</v>
      </c>
      <c r="B217" s="49" t="s">
        <v>1434</v>
      </c>
      <c r="C217" s="49">
        <v>1</v>
      </c>
      <c r="D217" s="57">
        <f>+C217/C218</f>
        <v>0.125</v>
      </c>
    </row>
    <row r="218" spans="1:4">
      <c r="A218" s="58" t="s">
        <v>1438</v>
      </c>
      <c r="B218" s="62"/>
      <c r="C218" s="59">
        <f>SUM(C213:C217)</f>
        <v>8</v>
      </c>
      <c r="D218" s="61">
        <v>1</v>
      </c>
    </row>
    <row r="219" spans="1:4">
      <c r="A219" s="48" t="s">
        <v>1373</v>
      </c>
      <c r="B219" s="49" t="s">
        <v>1448</v>
      </c>
      <c r="C219" s="49">
        <v>4</v>
      </c>
      <c r="D219" s="57">
        <f>+C219/C226</f>
        <v>0.26666666666666666</v>
      </c>
    </row>
    <row r="220" spans="1:4">
      <c r="A220" s="48" t="s">
        <v>1373</v>
      </c>
      <c r="B220" s="49" t="s">
        <v>1459</v>
      </c>
      <c r="C220" s="49">
        <v>4</v>
      </c>
      <c r="D220" s="57">
        <f>+C220/C226</f>
        <v>0.26666666666666666</v>
      </c>
    </row>
    <row r="221" spans="1:4">
      <c r="A221" s="48" t="s">
        <v>1373</v>
      </c>
      <c r="B221" s="49" t="s">
        <v>1506</v>
      </c>
      <c r="C221" s="49">
        <v>3</v>
      </c>
      <c r="D221" s="57">
        <f>+C221/C226</f>
        <v>0.2</v>
      </c>
    </row>
    <row r="222" spans="1:4">
      <c r="A222" s="48" t="s">
        <v>1373</v>
      </c>
      <c r="B222" s="49" t="s">
        <v>1148</v>
      </c>
      <c r="C222" s="49">
        <v>1</v>
      </c>
      <c r="D222" s="57">
        <f>+C222/C226</f>
        <v>6.6666666666666666E-2</v>
      </c>
    </row>
    <row r="223" spans="1:4">
      <c r="A223" s="48" t="s">
        <v>1373</v>
      </c>
      <c r="B223" s="49" t="s">
        <v>1450</v>
      </c>
      <c r="C223" s="49">
        <v>1</v>
      </c>
      <c r="D223" s="57">
        <f>+C223/C226</f>
        <v>6.6666666666666666E-2</v>
      </c>
    </row>
    <row r="224" spans="1:4">
      <c r="A224" s="48" t="s">
        <v>1373</v>
      </c>
      <c r="B224" s="49" t="s">
        <v>1449</v>
      </c>
      <c r="C224" s="49">
        <v>1</v>
      </c>
      <c r="D224" s="57">
        <f>+C224/C226</f>
        <v>6.6666666666666666E-2</v>
      </c>
    </row>
    <row r="225" spans="1:4">
      <c r="A225" s="48" t="s">
        <v>1373</v>
      </c>
      <c r="B225" s="49" t="s">
        <v>1509</v>
      </c>
      <c r="C225" s="49">
        <v>1</v>
      </c>
      <c r="D225" s="57">
        <f>+C225/C226</f>
        <v>6.6666666666666666E-2</v>
      </c>
    </row>
    <row r="226" spans="1:4">
      <c r="A226" s="58" t="s">
        <v>1438</v>
      </c>
      <c r="B226" s="62"/>
      <c r="C226" s="59">
        <f>SUM(C219:C225)</f>
        <v>15</v>
      </c>
      <c r="D226" s="61">
        <f>SUM(D219:D225)</f>
        <v>1</v>
      </c>
    </row>
    <row r="227" spans="1:4">
      <c r="A227" s="48" t="s">
        <v>493</v>
      </c>
      <c r="B227" s="49" t="s">
        <v>1510</v>
      </c>
      <c r="C227" s="49">
        <v>2</v>
      </c>
      <c r="D227" s="57">
        <f>+C227/C231</f>
        <v>0.4</v>
      </c>
    </row>
    <row r="228" spans="1:4">
      <c r="A228" s="48" t="s">
        <v>493</v>
      </c>
      <c r="B228" s="49" t="s">
        <v>1448</v>
      </c>
      <c r="C228" s="49">
        <v>1</v>
      </c>
      <c r="D228" s="57">
        <f>+C228/C231</f>
        <v>0.2</v>
      </c>
    </row>
    <row r="229" spans="1:4">
      <c r="A229" s="48" t="s">
        <v>493</v>
      </c>
      <c r="B229" s="49" t="s">
        <v>1511</v>
      </c>
      <c r="C229" s="49">
        <v>1</v>
      </c>
      <c r="D229" s="57">
        <f>+C229/C231</f>
        <v>0.2</v>
      </c>
    </row>
    <row r="230" spans="1:4">
      <c r="A230" s="48" t="s">
        <v>493</v>
      </c>
      <c r="B230" s="49" t="s">
        <v>1449</v>
      </c>
      <c r="C230" s="49">
        <v>1</v>
      </c>
      <c r="D230" s="57">
        <f>+C230/C231</f>
        <v>0.2</v>
      </c>
    </row>
    <row r="231" spans="1:4">
      <c r="A231" s="58" t="s">
        <v>1438</v>
      </c>
      <c r="B231" s="62"/>
      <c r="C231" s="59">
        <f>SUM(C227:C230)</f>
        <v>5</v>
      </c>
      <c r="D231" s="61">
        <f>SUM(D227:D230)</f>
        <v>1</v>
      </c>
    </row>
    <row r="232" spans="1:4">
      <c r="A232" s="48" t="s">
        <v>1426</v>
      </c>
      <c r="B232" s="49" t="s">
        <v>1510</v>
      </c>
      <c r="C232" s="49">
        <v>1</v>
      </c>
      <c r="D232" s="57">
        <f>+C232/C236</f>
        <v>0.25</v>
      </c>
    </row>
    <row r="233" spans="1:4">
      <c r="A233" s="48" t="s">
        <v>1426</v>
      </c>
      <c r="B233" s="49" t="s">
        <v>1448</v>
      </c>
      <c r="C233" s="49">
        <v>1</v>
      </c>
      <c r="D233" s="57">
        <f>+C233/C236</f>
        <v>0.25</v>
      </c>
    </row>
    <row r="234" spans="1:4">
      <c r="A234" s="48" t="s">
        <v>1426</v>
      </c>
      <c r="B234" s="49" t="s">
        <v>1441</v>
      </c>
      <c r="C234" s="49">
        <v>1</v>
      </c>
      <c r="D234" s="57">
        <f>+C234/C236</f>
        <v>0.25</v>
      </c>
    </row>
    <row r="235" spans="1:4">
      <c r="A235" s="48" t="s">
        <v>1426</v>
      </c>
      <c r="B235" s="49" t="s">
        <v>1440</v>
      </c>
      <c r="C235" s="49">
        <v>1</v>
      </c>
      <c r="D235" s="57">
        <f>+C235/C236</f>
        <v>0.25</v>
      </c>
    </row>
    <row r="236" spans="1:4">
      <c r="A236" s="58" t="s">
        <v>1438</v>
      </c>
      <c r="B236" s="59"/>
      <c r="C236" s="64">
        <f>SUM(C232:C235)</f>
        <v>4</v>
      </c>
      <c r="D236" s="65">
        <f>SUM(D232:D235)</f>
        <v>1</v>
      </c>
    </row>
    <row r="237" spans="1:4">
      <c r="A237" s="48" t="s">
        <v>1377</v>
      </c>
      <c r="B237" s="49" t="s">
        <v>1440</v>
      </c>
      <c r="C237" s="66">
        <v>3</v>
      </c>
      <c r="D237" s="57">
        <f>+C237/C243</f>
        <v>0.33333333333333331</v>
      </c>
    </row>
    <row r="238" spans="1:4">
      <c r="A238" s="48" t="s">
        <v>1377</v>
      </c>
      <c r="B238" s="49" t="s">
        <v>1434</v>
      </c>
      <c r="C238" s="49">
        <v>2</v>
      </c>
      <c r="D238" s="57">
        <f>+C238/C243</f>
        <v>0.22222222222222221</v>
      </c>
    </row>
    <row r="239" spans="1:4">
      <c r="A239" s="48" t="s">
        <v>1377</v>
      </c>
      <c r="B239" s="49" t="s">
        <v>1460</v>
      </c>
      <c r="C239" s="49">
        <v>1</v>
      </c>
      <c r="D239" s="57">
        <f>+C239/C243</f>
        <v>0.1111111111111111</v>
      </c>
    </row>
    <row r="240" spans="1:4">
      <c r="A240" s="48" t="s">
        <v>1377</v>
      </c>
      <c r="B240" s="49" t="s">
        <v>1445</v>
      </c>
      <c r="C240" s="49">
        <v>1</v>
      </c>
      <c r="D240" s="57">
        <f>+C240/C243</f>
        <v>0.1111111111111111</v>
      </c>
    </row>
    <row r="241" spans="1:4">
      <c r="A241" s="48" t="s">
        <v>1377</v>
      </c>
      <c r="B241" s="49" t="s">
        <v>1451</v>
      </c>
      <c r="C241" s="49">
        <v>1</v>
      </c>
      <c r="D241" s="57">
        <f>+C241/C243</f>
        <v>0.1111111111111111</v>
      </c>
    </row>
    <row r="242" spans="1:4">
      <c r="A242" s="48" t="s">
        <v>1377</v>
      </c>
      <c r="B242" s="49" t="s">
        <v>1448</v>
      </c>
      <c r="C242" s="49">
        <v>1</v>
      </c>
      <c r="D242" s="57">
        <f>+C242/C243</f>
        <v>0.1111111111111111</v>
      </c>
    </row>
    <row r="243" spans="1:4">
      <c r="A243" s="58" t="s">
        <v>1438</v>
      </c>
      <c r="B243" s="62"/>
      <c r="C243" s="59">
        <f>SUM(C237:C242)</f>
        <v>9</v>
      </c>
      <c r="D243" s="63">
        <v>1</v>
      </c>
    </row>
    <row r="244" spans="1:4">
      <c r="A244" s="48" t="s">
        <v>64</v>
      </c>
      <c r="B244" s="49" t="s">
        <v>1136</v>
      </c>
      <c r="C244" s="49">
        <v>1</v>
      </c>
      <c r="D244" s="57">
        <f>+C244/C247</f>
        <v>0.33333333333333331</v>
      </c>
    </row>
    <row r="245" spans="1:4">
      <c r="A245" s="48" t="s">
        <v>64</v>
      </c>
      <c r="B245" s="49" t="s">
        <v>1148</v>
      </c>
      <c r="C245" s="49">
        <v>1</v>
      </c>
      <c r="D245" s="57">
        <f>+C245/C247</f>
        <v>0.33333333333333331</v>
      </c>
    </row>
    <row r="246" spans="1:4">
      <c r="A246" s="48" t="s">
        <v>64</v>
      </c>
      <c r="B246" s="49" t="s">
        <v>1512</v>
      </c>
      <c r="C246" s="49">
        <v>1</v>
      </c>
      <c r="D246" s="57">
        <f>+C246/C247</f>
        <v>0.33333333333333331</v>
      </c>
    </row>
    <row r="247" spans="1:4">
      <c r="A247" s="58" t="s">
        <v>1438</v>
      </c>
      <c r="B247" s="62"/>
      <c r="C247" s="59">
        <f>SUM(C244:C246)</f>
        <v>3</v>
      </c>
      <c r="D247" s="63">
        <v>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3"/>
  <sheetViews>
    <sheetView view="pageBreakPreview" topLeftCell="A48" zoomScale="87" zoomScaleNormal="100" zoomScaleSheetLayoutView="87" workbookViewId="0"/>
  </sheetViews>
  <sheetFormatPr baseColWidth="10" defaultRowHeight="14.25"/>
  <cols>
    <col min="2" max="2" width="18.46484375" customWidth="1"/>
    <col min="3" max="3" width="16.53125" customWidth="1"/>
    <col min="6" max="6" width="11.86328125" customWidth="1"/>
    <col min="7" max="7" width="11.73046875" customWidth="1"/>
    <col min="9" max="9" width="12.33203125" customWidth="1"/>
    <col min="10" max="10" width="13.59765625" customWidth="1"/>
    <col min="11" max="11" width="12.59765625" customWidth="1"/>
    <col min="12" max="12" width="13.06640625" customWidth="1"/>
    <col min="13" max="13" width="12.3984375" customWidth="1"/>
    <col min="14" max="14" width="13.6640625" customWidth="1"/>
  </cols>
  <sheetData>
    <row r="1" spans="1:15" ht="15.4">
      <c r="A1" s="35" t="s">
        <v>1623</v>
      </c>
    </row>
    <row r="2" spans="1:15" ht="57">
      <c r="A2" s="36" t="s">
        <v>1514</v>
      </c>
      <c r="B2" s="36" t="s">
        <v>1370</v>
      </c>
      <c r="C2" s="36" t="s">
        <v>1515</v>
      </c>
      <c r="D2" s="36" t="s">
        <v>1516</v>
      </c>
      <c r="E2" s="36" t="s">
        <v>0</v>
      </c>
      <c r="F2" s="36" t="s">
        <v>1517</v>
      </c>
      <c r="G2" s="36" t="s">
        <v>1518</v>
      </c>
      <c r="H2" s="36" t="s">
        <v>1519</v>
      </c>
      <c r="I2" s="36" t="s">
        <v>1520</v>
      </c>
      <c r="J2" s="36" t="s">
        <v>1521</v>
      </c>
      <c r="K2" s="36" t="s">
        <v>1522</v>
      </c>
      <c r="L2" s="36" t="s">
        <v>1523</v>
      </c>
      <c r="M2" s="36" t="s">
        <v>1524</v>
      </c>
      <c r="N2" s="36" t="s">
        <v>1525</v>
      </c>
      <c r="O2" s="36" t="s">
        <v>1526</v>
      </c>
    </row>
    <row r="3" spans="1:15" ht="28.5">
      <c r="A3" s="37">
        <v>1</v>
      </c>
      <c r="B3" s="38" t="s">
        <v>1371</v>
      </c>
      <c r="C3" s="39" t="s">
        <v>5</v>
      </c>
      <c r="D3" s="40">
        <v>5</v>
      </c>
      <c r="E3" s="40">
        <v>5</v>
      </c>
      <c r="F3" s="40">
        <v>4</v>
      </c>
      <c r="G3" s="40">
        <v>5</v>
      </c>
      <c r="H3" s="40">
        <f>SUM(D3:G3)</f>
        <v>19</v>
      </c>
      <c r="I3" s="41">
        <f>D3/$H3</f>
        <v>0.26315789473684209</v>
      </c>
      <c r="J3" s="41">
        <f>E3/$H3</f>
        <v>0.26315789473684209</v>
      </c>
      <c r="K3" s="41">
        <f>F3/$H3</f>
        <v>0.21052631578947367</v>
      </c>
      <c r="L3" s="41">
        <f>G3/$H3</f>
        <v>0.26315789473684209</v>
      </c>
      <c r="M3" s="42">
        <f t="shared" ref="M3:M66" si="0">SUM(I3:L3)</f>
        <v>1</v>
      </c>
      <c r="N3" s="43">
        <f>AVERAGE(I3:L3)</f>
        <v>0.25</v>
      </c>
      <c r="O3" s="44">
        <v>0.28358208955223901</v>
      </c>
    </row>
    <row r="4" spans="1:15" ht="28.5">
      <c r="A4" s="37">
        <v>1</v>
      </c>
      <c r="B4" s="38" t="s">
        <v>1372</v>
      </c>
      <c r="C4" s="39" t="s">
        <v>1373</v>
      </c>
      <c r="D4" s="40">
        <v>4</v>
      </c>
      <c r="E4" s="40">
        <v>4</v>
      </c>
      <c r="F4" s="40">
        <v>3</v>
      </c>
      <c r="G4" s="40">
        <v>4</v>
      </c>
      <c r="H4" s="40">
        <f>SUM(D4:G4)</f>
        <v>15</v>
      </c>
      <c r="I4" s="41">
        <f t="shared" ref="I4:L19" si="1">D4/$H4</f>
        <v>0.26666666666666666</v>
      </c>
      <c r="J4" s="41">
        <f t="shared" si="1"/>
        <v>0.26666666666666666</v>
      </c>
      <c r="K4" s="41">
        <f t="shared" si="1"/>
        <v>0.2</v>
      </c>
      <c r="L4" s="41">
        <f>G4/$H4</f>
        <v>0.26666666666666666</v>
      </c>
      <c r="M4" s="42">
        <f t="shared" si="0"/>
        <v>1</v>
      </c>
      <c r="N4" s="43">
        <f t="shared" ref="N4:N9" si="2">AVERAGE(I4:L4)</f>
        <v>0.25</v>
      </c>
      <c r="O4" s="44">
        <v>0.22388059701492499</v>
      </c>
    </row>
    <row r="5" spans="1:15" ht="28.5">
      <c r="A5" s="37">
        <v>1</v>
      </c>
      <c r="B5" s="38" t="s">
        <v>1374</v>
      </c>
      <c r="C5" s="39" t="s">
        <v>11</v>
      </c>
      <c r="D5" s="40">
        <v>4</v>
      </c>
      <c r="E5" s="40">
        <v>3</v>
      </c>
      <c r="F5" s="40">
        <v>3</v>
      </c>
      <c r="G5" s="40">
        <v>4</v>
      </c>
      <c r="H5" s="40">
        <f t="shared" ref="H5:H68" si="3">SUM(D5:G5)</f>
        <v>14</v>
      </c>
      <c r="I5" s="41">
        <f>D5/$H5</f>
        <v>0.2857142857142857</v>
      </c>
      <c r="J5" s="41">
        <f>E5/$H5</f>
        <v>0.21428571428571427</v>
      </c>
      <c r="K5" s="41">
        <f t="shared" si="1"/>
        <v>0.21428571428571427</v>
      </c>
      <c r="L5" s="41">
        <f t="shared" si="1"/>
        <v>0.2857142857142857</v>
      </c>
      <c r="M5" s="42">
        <f t="shared" si="0"/>
        <v>1</v>
      </c>
      <c r="N5" s="43">
        <f t="shared" si="2"/>
        <v>0.25</v>
      </c>
      <c r="O5" s="44">
        <v>0.20895522388059701</v>
      </c>
    </row>
    <row r="6" spans="1:15" ht="28.5">
      <c r="A6" s="37">
        <v>1</v>
      </c>
      <c r="B6" s="38" t="s">
        <v>1371</v>
      </c>
      <c r="C6" s="39" t="s">
        <v>35</v>
      </c>
      <c r="D6" s="40">
        <v>5</v>
      </c>
      <c r="E6" s="40">
        <v>5</v>
      </c>
      <c r="F6" s="40">
        <v>4</v>
      </c>
      <c r="G6" s="40">
        <v>5</v>
      </c>
      <c r="H6" s="40">
        <f>SUM(D6:G6)</f>
        <v>19</v>
      </c>
      <c r="I6" s="41">
        <f t="shared" si="1"/>
        <v>0.26315789473684209</v>
      </c>
      <c r="J6" s="41">
        <f t="shared" si="1"/>
        <v>0.26315789473684209</v>
      </c>
      <c r="K6" s="41">
        <f t="shared" si="1"/>
        <v>0.21052631578947367</v>
      </c>
      <c r="L6" s="41">
        <f t="shared" si="1"/>
        <v>0.26315789473684209</v>
      </c>
      <c r="M6" s="42">
        <f t="shared" si="0"/>
        <v>1</v>
      </c>
      <c r="N6" s="43">
        <f t="shared" si="2"/>
        <v>0.25</v>
      </c>
      <c r="O6" s="44">
        <v>0.28358208955223901</v>
      </c>
    </row>
    <row r="7" spans="1:15" ht="28.5">
      <c r="A7" s="37">
        <v>2</v>
      </c>
      <c r="B7" s="38" t="s">
        <v>1374</v>
      </c>
      <c r="C7" s="39" t="s">
        <v>11</v>
      </c>
      <c r="D7" s="40">
        <v>4</v>
      </c>
      <c r="E7" s="40">
        <v>5</v>
      </c>
      <c r="F7" s="40">
        <v>4</v>
      </c>
      <c r="G7" s="40">
        <v>4</v>
      </c>
      <c r="H7" s="40">
        <f t="shared" si="3"/>
        <v>17</v>
      </c>
      <c r="I7" s="41">
        <f t="shared" si="1"/>
        <v>0.23529411764705882</v>
      </c>
      <c r="J7" s="41">
        <f t="shared" si="1"/>
        <v>0.29411764705882354</v>
      </c>
      <c r="K7" s="41">
        <f t="shared" si="1"/>
        <v>0.23529411764705882</v>
      </c>
      <c r="L7" s="41">
        <f t="shared" si="1"/>
        <v>0.23529411764705882</v>
      </c>
      <c r="M7" s="42">
        <f t="shared" si="0"/>
        <v>1</v>
      </c>
      <c r="N7" s="43">
        <f t="shared" si="2"/>
        <v>0.25</v>
      </c>
      <c r="O7" s="45">
        <v>0.34</v>
      </c>
    </row>
    <row r="8" spans="1:15" ht="28.5">
      <c r="A8" s="37">
        <v>2</v>
      </c>
      <c r="B8" s="38" t="s">
        <v>1374</v>
      </c>
      <c r="C8" s="39" t="s">
        <v>1375</v>
      </c>
      <c r="D8" s="40">
        <v>5</v>
      </c>
      <c r="E8" s="40">
        <v>4</v>
      </c>
      <c r="F8" s="40">
        <v>4</v>
      </c>
      <c r="G8" s="40">
        <v>4</v>
      </c>
      <c r="H8" s="40">
        <f t="shared" si="3"/>
        <v>17</v>
      </c>
      <c r="I8" s="41">
        <f t="shared" si="1"/>
        <v>0.29411764705882354</v>
      </c>
      <c r="J8" s="41">
        <f t="shared" si="1"/>
        <v>0.23529411764705882</v>
      </c>
      <c r="K8" s="41">
        <f t="shared" si="1"/>
        <v>0.23529411764705882</v>
      </c>
      <c r="L8" s="41">
        <f t="shared" si="1"/>
        <v>0.23529411764705882</v>
      </c>
      <c r="M8" s="42">
        <f t="shared" si="0"/>
        <v>1</v>
      </c>
      <c r="N8" s="43">
        <f t="shared" si="2"/>
        <v>0.25</v>
      </c>
      <c r="O8" s="45">
        <v>0.34</v>
      </c>
    </row>
    <row r="9" spans="1:15" ht="28.5">
      <c r="A9" s="37">
        <v>2</v>
      </c>
      <c r="B9" s="38" t="s">
        <v>1376</v>
      </c>
      <c r="C9" s="39" t="s">
        <v>1377</v>
      </c>
      <c r="D9" s="40">
        <v>4</v>
      </c>
      <c r="E9" s="40">
        <v>4</v>
      </c>
      <c r="F9" s="40">
        <v>3</v>
      </c>
      <c r="G9" s="40">
        <v>5</v>
      </c>
      <c r="H9" s="40">
        <f t="shared" si="3"/>
        <v>16</v>
      </c>
      <c r="I9" s="41">
        <f t="shared" si="1"/>
        <v>0.25</v>
      </c>
      <c r="J9" s="41">
        <f t="shared" si="1"/>
        <v>0.25</v>
      </c>
      <c r="K9" s="41">
        <f t="shared" si="1"/>
        <v>0.1875</v>
      </c>
      <c r="L9" s="41">
        <f t="shared" si="1"/>
        <v>0.3125</v>
      </c>
      <c r="M9" s="42">
        <f t="shared" si="0"/>
        <v>1</v>
      </c>
      <c r="N9" s="43">
        <f t="shared" si="2"/>
        <v>0.25</v>
      </c>
      <c r="O9" s="45">
        <v>0.32</v>
      </c>
    </row>
    <row r="10" spans="1:15" ht="28.5">
      <c r="A10" s="37">
        <v>3</v>
      </c>
      <c r="B10" s="38" t="s">
        <v>1371</v>
      </c>
      <c r="C10" s="39" t="s">
        <v>5</v>
      </c>
      <c r="D10" s="40">
        <v>5</v>
      </c>
      <c r="E10" s="40">
        <v>5</v>
      </c>
      <c r="F10" s="40">
        <v>4</v>
      </c>
      <c r="G10" s="40">
        <v>5</v>
      </c>
      <c r="H10" s="40">
        <f t="shared" si="3"/>
        <v>19</v>
      </c>
      <c r="I10" s="41">
        <f t="shared" si="1"/>
        <v>0.26315789473684209</v>
      </c>
      <c r="J10" s="41">
        <f t="shared" si="1"/>
        <v>0.26315789473684209</v>
      </c>
      <c r="K10" s="41">
        <f t="shared" si="1"/>
        <v>0.21052631578947367</v>
      </c>
      <c r="L10" s="41">
        <f t="shared" si="1"/>
        <v>0.26315789473684209</v>
      </c>
      <c r="M10" s="42">
        <f t="shared" si="0"/>
        <v>1</v>
      </c>
      <c r="N10" s="43">
        <f t="shared" ref="N10:N27" si="4">AVERAGE(I10:L10)</f>
        <v>0.25</v>
      </c>
      <c r="O10" s="45">
        <v>0.19791666666666666</v>
      </c>
    </row>
    <row r="11" spans="1:15" ht="28.5">
      <c r="A11" s="37">
        <v>3</v>
      </c>
      <c r="B11" s="38" t="s">
        <v>1374</v>
      </c>
      <c r="C11" s="39" t="s">
        <v>1375</v>
      </c>
      <c r="D11" s="40">
        <v>4</v>
      </c>
      <c r="E11" s="40">
        <v>4</v>
      </c>
      <c r="F11" s="40">
        <v>3</v>
      </c>
      <c r="G11" s="40">
        <v>5</v>
      </c>
      <c r="H11" s="40">
        <f t="shared" si="3"/>
        <v>16</v>
      </c>
      <c r="I11" s="41">
        <f t="shared" si="1"/>
        <v>0.25</v>
      </c>
      <c r="J11" s="41">
        <f t="shared" si="1"/>
        <v>0.25</v>
      </c>
      <c r="K11" s="41">
        <f t="shared" si="1"/>
        <v>0.1875</v>
      </c>
      <c r="L11" s="41">
        <f t="shared" si="1"/>
        <v>0.3125</v>
      </c>
      <c r="M11" s="42">
        <f t="shared" si="0"/>
        <v>1</v>
      </c>
      <c r="N11" s="43">
        <f t="shared" si="4"/>
        <v>0.25</v>
      </c>
      <c r="O11" s="45">
        <v>0.16666666666666666</v>
      </c>
    </row>
    <row r="12" spans="1:15" ht="28.5">
      <c r="A12" s="37">
        <v>3</v>
      </c>
      <c r="B12" s="38" t="s">
        <v>1378</v>
      </c>
      <c r="C12" s="39" t="s">
        <v>26</v>
      </c>
      <c r="D12" s="40">
        <v>4</v>
      </c>
      <c r="E12" s="40">
        <v>3</v>
      </c>
      <c r="F12" s="40">
        <v>3</v>
      </c>
      <c r="G12" s="40">
        <v>4</v>
      </c>
      <c r="H12" s="40">
        <f t="shared" si="3"/>
        <v>14</v>
      </c>
      <c r="I12" s="41">
        <f t="shared" si="1"/>
        <v>0.2857142857142857</v>
      </c>
      <c r="J12" s="41">
        <f t="shared" si="1"/>
        <v>0.21428571428571427</v>
      </c>
      <c r="K12" s="41">
        <f>F12/$H12</f>
        <v>0.21428571428571427</v>
      </c>
      <c r="L12" s="41">
        <f t="shared" si="1"/>
        <v>0.2857142857142857</v>
      </c>
      <c r="M12" s="42">
        <f t="shared" si="0"/>
        <v>1</v>
      </c>
      <c r="N12" s="43">
        <f t="shared" si="4"/>
        <v>0.25</v>
      </c>
      <c r="O12" s="45">
        <v>0.14583333333333334</v>
      </c>
    </row>
    <row r="13" spans="1:15" ht="28.5">
      <c r="A13" s="37">
        <v>3</v>
      </c>
      <c r="B13" s="38" t="s">
        <v>1371</v>
      </c>
      <c r="C13" s="39" t="s">
        <v>32</v>
      </c>
      <c r="D13" s="40">
        <v>3</v>
      </c>
      <c r="E13" s="40">
        <v>4</v>
      </c>
      <c r="F13" s="40">
        <v>3</v>
      </c>
      <c r="G13" s="40">
        <v>3</v>
      </c>
      <c r="H13" s="40">
        <f t="shared" si="3"/>
        <v>13</v>
      </c>
      <c r="I13" s="41">
        <f t="shared" si="1"/>
        <v>0.23076923076923078</v>
      </c>
      <c r="J13" s="41">
        <f t="shared" si="1"/>
        <v>0.30769230769230771</v>
      </c>
      <c r="K13" s="41">
        <f t="shared" si="1"/>
        <v>0.23076923076923078</v>
      </c>
      <c r="L13" s="41">
        <f t="shared" si="1"/>
        <v>0.23076923076923078</v>
      </c>
      <c r="M13" s="42">
        <f t="shared" si="0"/>
        <v>1.0000000000000002</v>
      </c>
      <c r="N13" s="43">
        <f t="shared" si="4"/>
        <v>0.25000000000000006</v>
      </c>
      <c r="O13" s="45">
        <v>0.13541666666666666</v>
      </c>
    </row>
    <row r="14" spans="1:15" ht="28.5">
      <c r="A14" s="37">
        <v>3</v>
      </c>
      <c r="B14" s="38" t="s">
        <v>1371</v>
      </c>
      <c r="C14" s="39" t="s">
        <v>5</v>
      </c>
      <c r="D14" s="40">
        <v>4</v>
      </c>
      <c r="E14" s="40">
        <v>4</v>
      </c>
      <c r="F14" s="40">
        <v>3</v>
      </c>
      <c r="G14" s="40">
        <v>4</v>
      </c>
      <c r="H14" s="40">
        <f t="shared" si="3"/>
        <v>15</v>
      </c>
      <c r="I14" s="41">
        <f t="shared" si="1"/>
        <v>0.26666666666666666</v>
      </c>
      <c r="J14" s="41">
        <f t="shared" si="1"/>
        <v>0.26666666666666666</v>
      </c>
      <c r="K14" s="41">
        <f t="shared" si="1"/>
        <v>0.2</v>
      </c>
      <c r="L14" s="41">
        <f t="shared" si="1"/>
        <v>0.26666666666666666</v>
      </c>
      <c r="M14" s="42">
        <f t="shared" si="0"/>
        <v>1</v>
      </c>
      <c r="N14" s="43">
        <f t="shared" si="4"/>
        <v>0.25</v>
      </c>
      <c r="O14" s="45">
        <v>0.15625</v>
      </c>
    </row>
    <row r="15" spans="1:15" ht="28.5">
      <c r="A15" s="37">
        <v>3</v>
      </c>
      <c r="B15" s="38" t="s">
        <v>1371</v>
      </c>
      <c r="C15" s="39" t="s">
        <v>35</v>
      </c>
      <c r="D15" s="40">
        <v>5</v>
      </c>
      <c r="E15" s="40">
        <v>5</v>
      </c>
      <c r="F15" s="40">
        <v>4</v>
      </c>
      <c r="G15" s="40">
        <v>5</v>
      </c>
      <c r="H15" s="40">
        <f t="shared" si="3"/>
        <v>19</v>
      </c>
      <c r="I15" s="41">
        <f t="shared" si="1"/>
        <v>0.26315789473684209</v>
      </c>
      <c r="J15" s="41">
        <f t="shared" si="1"/>
        <v>0.26315789473684209</v>
      </c>
      <c r="K15" s="41">
        <f t="shared" si="1"/>
        <v>0.21052631578947367</v>
      </c>
      <c r="L15" s="41">
        <f t="shared" si="1"/>
        <v>0.26315789473684209</v>
      </c>
      <c r="M15" s="42">
        <f t="shared" si="0"/>
        <v>1</v>
      </c>
      <c r="N15" s="43">
        <f t="shared" si="4"/>
        <v>0.25</v>
      </c>
      <c r="O15" s="45">
        <v>0.19791666666666666</v>
      </c>
    </row>
    <row r="16" spans="1:15" ht="28.5">
      <c r="A16" s="37">
        <v>4</v>
      </c>
      <c r="B16" s="38" t="s">
        <v>1379</v>
      </c>
      <c r="C16" s="39" t="s">
        <v>1380</v>
      </c>
      <c r="D16" s="40">
        <v>5</v>
      </c>
      <c r="E16" s="40">
        <v>5</v>
      </c>
      <c r="F16" s="40">
        <v>4</v>
      </c>
      <c r="G16" s="40">
        <v>5</v>
      </c>
      <c r="H16" s="40">
        <f t="shared" si="3"/>
        <v>19</v>
      </c>
      <c r="I16" s="41">
        <f t="shared" si="1"/>
        <v>0.26315789473684209</v>
      </c>
      <c r="J16" s="41">
        <f t="shared" si="1"/>
        <v>0.26315789473684209</v>
      </c>
      <c r="K16" s="41">
        <f t="shared" si="1"/>
        <v>0.21052631578947367</v>
      </c>
      <c r="L16" s="41">
        <f t="shared" si="1"/>
        <v>0.26315789473684209</v>
      </c>
      <c r="M16" s="42">
        <f t="shared" si="0"/>
        <v>1</v>
      </c>
      <c r="N16" s="43">
        <f t="shared" si="4"/>
        <v>0.25</v>
      </c>
      <c r="O16" s="45">
        <v>0.19387755102040816</v>
      </c>
    </row>
    <row r="17" spans="1:15">
      <c r="A17" s="37">
        <v>4</v>
      </c>
      <c r="B17" s="38" t="s">
        <v>1381</v>
      </c>
      <c r="C17" s="39" t="s">
        <v>1382</v>
      </c>
      <c r="D17" s="40">
        <v>4</v>
      </c>
      <c r="E17" s="40">
        <v>4</v>
      </c>
      <c r="F17" s="40">
        <v>3</v>
      </c>
      <c r="G17" s="40">
        <v>4</v>
      </c>
      <c r="H17" s="40">
        <f t="shared" si="3"/>
        <v>15</v>
      </c>
      <c r="I17" s="41">
        <f t="shared" si="1"/>
        <v>0.26666666666666666</v>
      </c>
      <c r="J17" s="41">
        <f t="shared" si="1"/>
        <v>0.26666666666666666</v>
      </c>
      <c r="K17" s="41">
        <f t="shared" si="1"/>
        <v>0.2</v>
      </c>
      <c r="L17" s="41">
        <f t="shared" si="1"/>
        <v>0.26666666666666666</v>
      </c>
      <c r="M17" s="42">
        <f t="shared" si="0"/>
        <v>1</v>
      </c>
      <c r="N17" s="43">
        <f t="shared" si="4"/>
        <v>0.25</v>
      </c>
      <c r="O17" s="45">
        <v>0.15306122448979592</v>
      </c>
    </row>
    <row r="18" spans="1:15" ht="28.5">
      <c r="A18" s="37">
        <v>4</v>
      </c>
      <c r="B18" s="38" t="s">
        <v>1372</v>
      </c>
      <c r="C18" s="39" t="s">
        <v>44</v>
      </c>
      <c r="D18" s="40">
        <v>5</v>
      </c>
      <c r="E18" s="40">
        <v>5</v>
      </c>
      <c r="F18" s="40">
        <v>5</v>
      </c>
      <c r="G18" s="40">
        <v>5</v>
      </c>
      <c r="H18" s="40">
        <f t="shared" si="3"/>
        <v>20</v>
      </c>
      <c r="I18" s="41">
        <f t="shared" si="1"/>
        <v>0.25</v>
      </c>
      <c r="J18" s="41">
        <f t="shared" si="1"/>
        <v>0.25</v>
      </c>
      <c r="K18" s="41">
        <f t="shared" si="1"/>
        <v>0.25</v>
      </c>
      <c r="L18" s="41">
        <f t="shared" si="1"/>
        <v>0.25</v>
      </c>
      <c r="M18" s="42">
        <f t="shared" si="0"/>
        <v>1</v>
      </c>
      <c r="N18" s="43">
        <f t="shared" si="4"/>
        <v>0.25</v>
      </c>
      <c r="O18" s="45">
        <v>0.20408163265306123</v>
      </c>
    </row>
    <row r="19" spans="1:15">
      <c r="A19" s="37">
        <v>4</v>
      </c>
      <c r="B19" s="38" t="s">
        <v>1381</v>
      </c>
      <c r="C19" s="39" t="s">
        <v>1383</v>
      </c>
      <c r="D19" s="40">
        <v>4</v>
      </c>
      <c r="E19" s="40">
        <v>4</v>
      </c>
      <c r="F19" s="40">
        <v>3</v>
      </c>
      <c r="G19" s="40">
        <v>3</v>
      </c>
      <c r="H19" s="40">
        <f t="shared" si="3"/>
        <v>14</v>
      </c>
      <c r="I19" s="41">
        <f t="shared" si="1"/>
        <v>0.2857142857142857</v>
      </c>
      <c r="J19" s="41">
        <f t="shared" si="1"/>
        <v>0.2857142857142857</v>
      </c>
      <c r="K19" s="41">
        <f t="shared" si="1"/>
        <v>0.21428571428571427</v>
      </c>
      <c r="L19" s="41">
        <f t="shared" si="1"/>
        <v>0.21428571428571427</v>
      </c>
      <c r="M19" s="42">
        <f t="shared" si="0"/>
        <v>1</v>
      </c>
      <c r="N19" s="43">
        <f t="shared" si="4"/>
        <v>0.25</v>
      </c>
      <c r="O19" s="45">
        <v>0.14285714285714285</v>
      </c>
    </row>
    <row r="20" spans="1:15" ht="28.5">
      <c r="A20" s="37">
        <v>4</v>
      </c>
      <c r="B20" s="38" t="s">
        <v>1378</v>
      </c>
      <c r="C20" s="39" t="s">
        <v>1384</v>
      </c>
      <c r="D20" s="40">
        <v>3</v>
      </c>
      <c r="E20" s="40">
        <v>4</v>
      </c>
      <c r="F20" s="40">
        <v>4</v>
      </c>
      <c r="G20" s="40">
        <v>4</v>
      </c>
      <c r="H20" s="40">
        <f>SUM(D20:G20)</f>
        <v>15</v>
      </c>
      <c r="I20" s="41">
        <f t="shared" ref="I20:L74" si="5">D20/$H20</f>
        <v>0.2</v>
      </c>
      <c r="J20" s="41">
        <f t="shared" si="5"/>
        <v>0.26666666666666666</v>
      </c>
      <c r="K20" s="41">
        <f t="shared" si="5"/>
        <v>0.26666666666666666</v>
      </c>
      <c r="L20" s="41">
        <f t="shared" si="5"/>
        <v>0.26666666666666666</v>
      </c>
      <c r="M20" s="42">
        <f t="shared" si="0"/>
        <v>1</v>
      </c>
      <c r="N20" s="43">
        <f t="shared" si="4"/>
        <v>0.25</v>
      </c>
      <c r="O20" s="45">
        <v>0.15306122448979592</v>
      </c>
    </row>
    <row r="21" spans="1:15" ht="28.5">
      <c r="A21" s="37">
        <v>4</v>
      </c>
      <c r="B21" s="38" t="s">
        <v>1381</v>
      </c>
      <c r="C21" s="39" t="s">
        <v>1385</v>
      </c>
      <c r="D21" s="40">
        <v>4</v>
      </c>
      <c r="E21" s="40">
        <v>4</v>
      </c>
      <c r="F21" s="40">
        <v>3</v>
      </c>
      <c r="G21" s="40">
        <v>4</v>
      </c>
      <c r="H21" s="40">
        <f t="shared" si="3"/>
        <v>15</v>
      </c>
      <c r="I21" s="41">
        <f t="shared" si="5"/>
        <v>0.26666666666666666</v>
      </c>
      <c r="J21" s="41">
        <f t="shared" si="5"/>
        <v>0.26666666666666666</v>
      </c>
      <c r="K21" s="41">
        <f t="shared" si="5"/>
        <v>0.2</v>
      </c>
      <c r="L21" s="41">
        <f t="shared" si="5"/>
        <v>0.26666666666666666</v>
      </c>
      <c r="M21" s="42">
        <f t="shared" si="0"/>
        <v>1</v>
      </c>
      <c r="N21" s="43">
        <f t="shared" si="4"/>
        <v>0.25</v>
      </c>
      <c r="O21" s="45">
        <v>0.15306122448979592</v>
      </c>
    </row>
    <row r="22" spans="1:15">
      <c r="A22" s="37">
        <v>5</v>
      </c>
      <c r="B22" s="38" t="s">
        <v>1381</v>
      </c>
      <c r="C22" s="39" t="s">
        <v>1382</v>
      </c>
      <c r="D22" s="40">
        <v>3.5</v>
      </c>
      <c r="E22" s="40">
        <v>4</v>
      </c>
      <c r="F22" s="40">
        <v>3</v>
      </c>
      <c r="G22" s="40">
        <v>4</v>
      </c>
      <c r="H22" s="40">
        <f t="shared" si="3"/>
        <v>14.5</v>
      </c>
      <c r="I22" s="41">
        <f t="shared" si="5"/>
        <v>0.2413793103448276</v>
      </c>
      <c r="J22" s="41">
        <f t="shared" si="5"/>
        <v>0.27586206896551724</v>
      </c>
      <c r="K22" s="41">
        <f t="shared" si="5"/>
        <v>0.20689655172413793</v>
      </c>
      <c r="L22" s="41">
        <f t="shared" si="5"/>
        <v>0.27586206896551724</v>
      </c>
      <c r="M22" s="42">
        <f t="shared" si="0"/>
        <v>1</v>
      </c>
      <c r="N22" s="43">
        <f t="shared" si="4"/>
        <v>0.25</v>
      </c>
      <c r="O22" s="45">
        <v>0.20365168539325842</v>
      </c>
    </row>
    <row r="23" spans="1:15" ht="28.5">
      <c r="A23" s="37">
        <v>5</v>
      </c>
      <c r="B23" s="38" t="s">
        <v>1381</v>
      </c>
      <c r="C23" s="39" t="s">
        <v>1385</v>
      </c>
      <c r="D23" s="40">
        <v>3.3</v>
      </c>
      <c r="E23" s="40">
        <v>3.5</v>
      </c>
      <c r="F23" s="40">
        <v>2.5</v>
      </c>
      <c r="G23" s="40">
        <v>3.8</v>
      </c>
      <c r="H23" s="40">
        <f t="shared" si="3"/>
        <v>13.100000000000001</v>
      </c>
      <c r="I23" s="41">
        <f t="shared" si="5"/>
        <v>0.25190839694656486</v>
      </c>
      <c r="J23" s="41">
        <f t="shared" si="5"/>
        <v>0.26717557251908391</v>
      </c>
      <c r="K23" s="41">
        <f t="shared" si="5"/>
        <v>0.19083969465648853</v>
      </c>
      <c r="L23" s="41">
        <f t="shared" si="5"/>
        <v>0.29007633587786252</v>
      </c>
      <c r="M23" s="42">
        <f t="shared" si="0"/>
        <v>0.99999999999999989</v>
      </c>
      <c r="N23" s="43">
        <f t="shared" si="4"/>
        <v>0.24999999999999997</v>
      </c>
      <c r="O23" s="45">
        <v>0.18398876404494383</v>
      </c>
    </row>
    <row r="24" spans="1:15" ht="28.5">
      <c r="A24" s="37">
        <v>5</v>
      </c>
      <c r="B24" s="38" t="s">
        <v>1379</v>
      </c>
      <c r="C24" s="39" t="s">
        <v>1380</v>
      </c>
      <c r="D24" s="40">
        <v>4.7</v>
      </c>
      <c r="E24" s="40">
        <v>4.8</v>
      </c>
      <c r="F24" s="40">
        <v>4</v>
      </c>
      <c r="G24" s="40">
        <v>4.5</v>
      </c>
      <c r="H24" s="40">
        <f t="shared" si="3"/>
        <v>18</v>
      </c>
      <c r="I24" s="41">
        <f t="shared" si="5"/>
        <v>0.26111111111111113</v>
      </c>
      <c r="J24" s="41">
        <f t="shared" si="5"/>
        <v>0.26666666666666666</v>
      </c>
      <c r="K24" s="41">
        <f t="shared" si="5"/>
        <v>0.22222222222222221</v>
      </c>
      <c r="L24" s="41">
        <f t="shared" si="5"/>
        <v>0.25</v>
      </c>
      <c r="M24" s="42">
        <f t="shared" si="0"/>
        <v>1</v>
      </c>
      <c r="N24" s="43">
        <f t="shared" si="4"/>
        <v>0.25</v>
      </c>
      <c r="O24" s="45">
        <v>0.25280898876404495</v>
      </c>
    </row>
    <row r="25" spans="1:15">
      <c r="A25" s="37">
        <v>5</v>
      </c>
      <c r="B25" s="38" t="s">
        <v>1381</v>
      </c>
      <c r="C25" s="39" t="s">
        <v>1386</v>
      </c>
      <c r="D25" s="40">
        <v>1.5</v>
      </c>
      <c r="E25" s="40">
        <v>2</v>
      </c>
      <c r="F25" s="40">
        <v>1.8</v>
      </c>
      <c r="G25" s="40">
        <v>2.5</v>
      </c>
      <c r="H25" s="40">
        <f t="shared" si="3"/>
        <v>7.8</v>
      </c>
      <c r="I25" s="41">
        <f t="shared" si="5"/>
        <v>0.19230769230769232</v>
      </c>
      <c r="J25" s="41">
        <f t="shared" si="5"/>
        <v>0.25641025641025644</v>
      </c>
      <c r="K25" s="41">
        <f t="shared" si="5"/>
        <v>0.23076923076923078</v>
      </c>
      <c r="L25" s="41">
        <f t="shared" si="5"/>
        <v>0.32051282051282054</v>
      </c>
      <c r="M25" s="42">
        <f t="shared" si="0"/>
        <v>1</v>
      </c>
      <c r="N25" s="43">
        <f t="shared" si="4"/>
        <v>0.25</v>
      </c>
      <c r="O25" s="45">
        <v>0.1095505617977528</v>
      </c>
    </row>
    <row r="26" spans="1:15" ht="28.5">
      <c r="A26" s="37">
        <v>5</v>
      </c>
      <c r="B26" s="38" t="s">
        <v>1379</v>
      </c>
      <c r="C26" s="39" t="s">
        <v>1387</v>
      </c>
      <c r="D26" s="40">
        <v>1.6</v>
      </c>
      <c r="E26" s="40">
        <v>2.2000000000000002</v>
      </c>
      <c r="F26" s="40">
        <v>2</v>
      </c>
      <c r="G26" s="40">
        <v>2.7</v>
      </c>
      <c r="H26" s="40">
        <f t="shared" si="3"/>
        <v>8.5</v>
      </c>
      <c r="I26" s="41">
        <f t="shared" si="5"/>
        <v>0.18823529411764706</v>
      </c>
      <c r="J26" s="41">
        <f t="shared" si="5"/>
        <v>0.25882352941176473</v>
      </c>
      <c r="K26" s="41">
        <f t="shared" si="5"/>
        <v>0.23529411764705882</v>
      </c>
      <c r="L26" s="41">
        <f t="shared" si="5"/>
        <v>0.31764705882352945</v>
      </c>
      <c r="M26" s="42">
        <f t="shared" si="0"/>
        <v>1</v>
      </c>
      <c r="N26" s="43">
        <f t="shared" si="4"/>
        <v>0.25</v>
      </c>
      <c r="O26" s="45">
        <v>0.11938202247191011</v>
      </c>
    </row>
    <row r="27" spans="1:15" ht="28.5">
      <c r="A27" s="37">
        <v>5</v>
      </c>
      <c r="B27" s="38" t="s">
        <v>1379</v>
      </c>
      <c r="C27" s="39" t="s">
        <v>64</v>
      </c>
      <c r="D27" s="40">
        <v>1.7</v>
      </c>
      <c r="E27" s="40">
        <v>2.5</v>
      </c>
      <c r="F27" s="40">
        <v>2.2999999999999998</v>
      </c>
      <c r="G27" s="40">
        <v>2.8</v>
      </c>
      <c r="H27" s="40">
        <f t="shared" si="3"/>
        <v>9.3000000000000007</v>
      </c>
      <c r="I27" s="41">
        <f t="shared" si="5"/>
        <v>0.18279569892473116</v>
      </c>
      <c r="J27" s="41">
        <f t="shared" si="5"/>
        <v>0.26881720430107525</v>
      </c>
      <c r="K27" s="41">
        <f t="shared" si="5"/>
        <v>0.24731182795698922</v>
      </c>
      <c r="L27" s="41">
        <f t="shared" si="5"/>
        <v>0.30107526881720426</v>
      </c>
      <c r="M27" s="42">
        <f t="shared" si="0"/>
        <v>0.99999999999999989</v>
      </c>
      <c r="N27" s="43">
        <f t="shared" si="4"/>
        <v>0.24999999999999997</v>
      </c>
      <c r="O27" s="45">
        <v>0.1306179775280899</v>
      </c>
    </row>
    <row r="28" spans="1:15" ht="28.5">
      <c r="A28" s="37">
        <v>6</v>
      </c>
      <c r="B28" s="38" t="s">
        <v>1371</v>
      </c>
      <c r="C28" s="39" t="s">
        <v>35</v>
      </c>
      <c r="D28" s="40">
        <v>4</v>
      </c>
      <c r="E28" s="40">
        <v>5</v>
      </c>
      <c r="F28" s="40">
        <v>4</v>
      </c>
      <c r="G28" s="40">
        <v>5</v>
      </c>
      <c r="H28" s="40">
        <f t="shared" si="3"/>
        <v>18</v>
      </c>
      <c r="I28" s="41">
        <f t="shared" si="5"/>
        <v>0.22222222222222221</v>
      </c>
      <c r="J28" s="41">
        <f t="shared" si="5"/>
        <v>0.27777777777777779</v>
      </c>
      <c r="K28" s="41">
        <f t="shared" si="5"/>
        <v>0.22222222222222221</v>
      </c>
      <c r="L28" s="41">
        <f t="shared" si="5"/>
        <v>0.27777777777777779</v>
      </c>
      <c r="M28" s="42">
        <f t="shared" si="0"/>
        <v>1</v>
      </c>
      <c r="N28" s="43">
        <f>AVERAGE(I28:L28)</f>
        <v>0.25</v>
      </c>
      <c r="O28" s="45">
        <v>0.26865671641791045</v>
      </c>
    </row>
    <row r="29" spans="1:15" ht="28.5">
      <c r="A29" s="37">
        <v>6</v>
      </c>
      <c r="B29" s="38" t="s">
        <v>1378</v>
      </c>
      <c r="C29" s="39" t="s">
        <v>26</v>
      </c>
      <c r="D29" s="40">
        <v>4</v>
      </c>
      <c r="E29" s="40">
        <v>4</v>
      </c>
      <c r="F29" s="40">
        <v>3</v>
      </c>
      <c r="G29" s="40">
        <v>5</v>
      </c>
      <c r="H29" s="40">
        <f t="shared" si="3"/>
        <v>16</v>
      </c>
      <c r="I29" s="41">
        <f t="shared" si="5"/>
        <v>0.25</v>
      </c>
      <c r="J29" s="41">
        <f t="shared" si="5"/>
        <v>0.25</v>
      </c>
      <c r="K29" s="41">
        <f t="shared" si="5"/>
        <v>0.1875</v>
      </c>
      <c r="L29" s="41">
        <f t="shared" si="5"/>
        <v>0.3125</v>
      </c>
      <c r="M29" s="42">
        <f t="shared" si="0"/>
        <v>1</v>
      </c>
      <c r="N29" s="43">
        <f>AVERAGE(I29:L29)</f>
        <v>0.25</v>
      </c>
      <c r="O29" s="45">
        <v>0.23880597014925373</v>
      </c>
    </row>
    <row r="30" spans="1:15" ht="28.5">
      <c r="A30" s="37">
        <v>6</v>
      </c>
      <c r="B30" s="38" t="s">
        <v>1374</v>
      </c>
      <c r="C30" s="39" t="s">
        <v>11</v>
      </c>
      <c r="D30" s="40">
        <v>3</v>
      </c>
      <c r="E30" s="40">
        <v>4</v>
      </c>
      <c r="F30" s="40">
        <v>3</v>
      </c>
      <c r="G30" s="40">
        <v>4</v>
      </c>
      <c r="H30" s="40">
        <f t="shared" si="3"/>
        <v>14</v>
      </c>
      <c r="I30" s="41">
        <f t="shared" si="5"/>
        <v>0.21428571428571427</v>
      </c>
      <c r="J30" s="41">
        <f t="shared" si="5"/>
        <v>0.2857142857142857</v>
      </c>
      <c r="K30" s="41">
        <f t="shared" si="5"/>
        <v>0.21428571428571427</v>
      </c>
      <c r="L30" s="41">
        <f t="shared" si="5"/>
        <v>0.2857142857142857</v>
      </c>
      <c r="M30" s="42">
        <f t="shared" si="0"/>
        <v>1</v>
      </c>
      <c r="N30" s="43">
        <f>AVERAGE(I30:L30)</f>
        <v>0.25</v>
      </c>
      <c r="O30" s="45">
        <v>0.20895522388059701</v>
      </c>
    </row>
    <row r="31" spans="1:15" ht="28.5">
      <c r="A31" s="37">
        <v>6</v>
      </c>
      <c r="B31" s="38" t="s">
        <v>1371</v>
      </c>
      <c r="C31" s="39" t="s">
        <v>85</v>
      </c>
      <c r="D31" s="40">
        <v>5</v>
      </c>
      <c r="E31" s="40">
        <v>5</v>
      </c>
      <c r="F31" s="40">
        <v>4</v>
      </c>
      <c r="G31" s="40">
        <v>5</v>
      </c>
      <c r="H31" s="40">
        <f t="shared" si="3"/>
        <v>19</v>
      </c>
      <c r="I31" s="41">
        <f t="shared" si="5"/>
        <v>0.26315789473684209</v>
      </c>
      <c r="J31" s="41">
        <f t="shared" si="5"/>
        <v>0.26315789473684209</v>
      </c>
      <c r="K31" s="41">
        <f t="shared" si="5"/>
        <v>0.21052631578947367</v>
      </c>
      <c r="L31" s="41">
        <f t="shared" si="5"/>
        <v>0.26315789473684209</v>
      </c>
      <c r="M31" s="42">
        <f t="shared" si="0"/>
        <v>1</v>
      </c>
      <c r="N31" s="43">
        <f>AVERAGE(I31:L31)</f>
        <v>0.25</v>
      </c>
      <c r="O31" s="45">
        <v>0.28358208955223879</v>
      </c>
    </row>
    <row r="32" spans="1:15" ht="28.5">
      <c r="A32" s="37">
        <v>7</v>
      </c>
      <c r="B32" s="38" t="s">
        <v>1371</v>
      </c>
      <c r="C32" s="39" t="s">
        <v>5</v>
      </c>
      <c r="D32" s="40">
        <v>5</v>
      </c>
      <c r="E32" s="40">
        <v>5</v>
      </c>
      <c r="F32" s="40">
        <v>4</v>
      </c>
      <c r="G32" s="40">
        <v>5</v>
      </c>
      <c r="H32" s="40">
        <f>SUM(D32:G32)</f>
        <v>19</v>
      </c>
      <c r="I32" s="41">
        <f>D32/$H32</f>
        <v>0.26315789473684209</v>
      </c>
      <c r="J32" s="41">
        <f>E32/$H32</f>
        <v>0.26315789473684209</v>
      </c>
      <c r="K32" s="41">
        <f>F32/$H32</f>
        <v>0.21052631578947367</v>
      </c>
      <c r="L32" s="41">
        <f>G32/$H32</f>
        <v>0.26315789473684209</v>
      </c>
      <c r="M32" s="42">
        <f t="shared" si="0"/>
        <v>1</v>
      </c>
      <c r="N32" s="43">
        <f>AVERAGE(I32:L32)</f>
        <v>0.25</v>
      </c>
      <c r="O32" s="45">
        <v>0.2360248447204969</v>
      </c>
    </row>
    <row r="33" spans="1:15" ht="28.5">
      <c r="A33" s="37">
        <v>7</v>
      </c>
      <c r="B33" s="38" t="s">
        <v>1371</v>
      </c>
      <c r="C33" s="39" t="s">
        <v>493</v>
      </c>
      <c r="D33" s="40">
        <v>4.5</v>
      </c>
      <c r="E33" s="40">
        <v>4.7</v>
      </c>
      <c r="F33" s="40">
        <v>4.5999999999999996</v>
      </c>
      <c r="G33" s="40">
        <v>4.7</v>
      </c>
      <c r="H33" s="40">
        <f t="shared" ref="H33" si="6">SUM(D33:G33)</f>
        <v>18.5</v>
      </c>
      <c r="I33" s="41">
        <f t="shared" ref="I33:L33" si="7">D33/$H33</f>
        <v>0.24324324324324326</v>
      </c>
      <c r="J33" s="41">
        <f t="shared" si="7"/>
        <v>0.25405405405405407</v>
      </c>
      <c r="K33" s="41">
        <f t="shared" si="7"/>
        <v>0.24864864864864863</v>
      </c>
      <c r="L33" s="41">
        <f t="shared" si="7"/>
        <v>0.25405405405405407</v>
      </c>
      <c r="M33" s="42">
        <f t="shared" si="0"/>
        <v>1</v>
      </c>
      <c r="N33" s="43">
        <f t="shared" ref="N33:N96" si="8">AVERAGE(I33:L33)</f>
        <v>0.25</v>
      </c>
      <c r="O33" s="45">
        <v>0.22981366459627328</v>
      </c>
    </row>
    <row r="34" spans="1:15" ht="28.5">
      <c r="A34" s="37">
        <v>7</v>
      </c>
      <c r="B34" s="38" t="s">
        <v>1374</v>
      </c>
      <c r="C34" s="39" t="s">
        <v>1375</v>
      </c>
      <c r="D34" s="40">
        <v>3</v>
      </c>
      <c r="E34" s="40">
        <v>3</v>
      </c>
      <c r="F34" s="40">
        <v>3</v>
      </c>
      <c r="G34" s="40">
        <v>3</v>
      </c>
      <c r="H34" s="40">
        <f t="shared" si="3"/>
        <v>12</v>
      </c>
      <c r="I34" s="41">
        <f t="shared" si="5"/>
        <v>0.25</v>
      </c>
      <c r="J34" s="41">
        <f t="shared" si="5"/>
        <v>0.25</v>
      </c>
      <c r="K34" s="41">
        <f t="shared" si="5"/>
        <v>0.25</v>
      </c>
      <c r="L34" s="41">
        <f t="shared" si="5"/>
        <v>0.25</v>
      </c>
      <c r="M34" s="42">
        <f t="shared" si="0"/>
        <v>1</v>
      </c>
      <c r="N34" s="43">
        <f t="shared" si="8"/>
        <v>0.25</v>
      </c>
      <c r="O34" s="45">
        <v>0.14906832298136646</v>
      </c>
    </row>
    <row r="35" spans="1:15" ht="28.5">
      <c r="A35" s="37">
        <v>7</v>
      </c>
      <c r="B35" s="38" t="s">
        <v>1371</v>
      </c>
      <c r="C35" s="39" t="s">
        <v>35</v>
      </c>
      <c r="D35" s="40">
        <v>4</v>
      </c>
      <c r="E35" s="40">
        <v>5</v>
      </c>
      <c r="F35" s="40">
        <v>4</v>
      </c>
      <c r="G35" s="40">
        <v>5</v>
      </c>
      <c r="H35" s="40">
        <f t="shared" si="3"/>
        <v>18</v>
      </c>
      <c r="I35" s="41">
        <f t="shared" si="5"/>
        <v>0.22222222222222221</v>
      </c>
      <c r="J35" s="41">
        <f t="shared" si="5"/>
        <v>0.27777777777777779</v>
      </c>
      <c r="K35" s="41">
        <f t="shared" si="5"/>
        <v>0.22222222222222221</v>
      </c>
      <c r="L35" s="41">
        <f t="shared" si="5"/>
        <v>0.27777777777777779</v>
      </c>
      <c r="M35" s="42">
        <f t="shared" si="0"/>
        <v>1</v>
      </c>
      <c r="N35" s="43">
        <f t="shared" si="8"/>
        <v>0.25</v>
      </c>
      <c r="O35" s="45">
        <v>0.2236024844720497</v>
      </c>
    </row>
    <row r="36" spans="1:15" ht="28.5">
      <c r="A36" s="37">
        <v>7</v>
      </c>
      <c r="B36" s="38" t="s">
        <v>1371</v>
      </c>
      <c r="C36" s="39" t="s">
        <v>32</v>
      </c>
      <c r="D36" s="40">
        <v>3</v>
      </c>
      <c r="E36" s="40">
        <v>4</v>
      </c>
      <c r="F36" s="40">
        <v>3</v>
      </c>
      <c r="G36" s="40">
        <v>3</v>
      </c>
      <c r="H36" s="40">
        <f t="shared" si="3"/>
        <v>13</v>
      </c>
      <c r="I36" s="41">
        <f t="shared" si="5"/>
        <v>0.23076923076923078</v>
      </c>
      <c r="J36" s="41">
        <f t="shared" si="5"/>
        <v>0.30769230769230771</v>
      </c>
      <c r="K36" s="41">
        <f t="shared" si="5"/>
        <v>0.23076923076923078</v>
      </c>
      <c r="L36" s="41">
        <f t="shared" si="5"/>
        <v>0.23076923076923078</v>
      </c>
      <c r="M36" s="42">
        <f t="shared" si="0"/>
        <v>1.0000000000000002</v>
      </c>
      <c r="N36" s="43">
        <f t="shared" si="8"/>
        <v>0.25000000000000006</v>
      </c>
      <c r="O36" s="45">
        <v>0.16149068322981366</v>
      </c>
    </row>
    <row r="37" spans="1:15" ht="28.5">
      <c r="A37" s="37">
        <v>8</v>
      </c>
      <c r="B37" s="38" t="s">
        <v>1371</v>
      </c>
      <c r="C37" s="39" t="s">
        <v>85</v>
      </c>
      <c r="D37" s="40">
        <v>5</v>
      </c>
      <c r="E37" s="40">
        <v>5</v>
      </c>
      <c r="F37" s="40">
        <v>4</v>
      </c>
      <c r="G37" s="40">
        <v>5</v>
      </c>
      <c r="H37" s="40">
        <f t="shared" si="3"/>
        <v>19</v>
      </c>
      <c r="I37" s="41">
        <f t="shared" si="5"/>
        <v>0.26315789473684209</v>
      </c>
      <c r="J37" s="41">
        <f t="shared" si="5"/>
        <v>0.26315789473684209</v>
      </c>
      <c r="K37" s="41">
        <f t="shared" si="5"/>
        <v>0.21052631578947367</v>
      </c>
      <c r="L37" s="41">
        <f t="shared" si="5"/>
        <v>0.26315789473684209</v>
      </c>
      <c r="M37" s="42">
        <f t="shared" si="0"/>
        <v>1</v>
      </c>
      <c r="N37" s="43">
        <f t="shared" si="8"/>
        <v>0.25</v>
      </c>
      <c r="O37" s="45">
        <v>0.23456790123456789</v>
      </c>
    </row>
    <row r="38" spans="1:15" ht="28.5">
      <c r="A38" s="37">
        <v>8</v>
      </c>
      <c r="B38" s="38" t="s">
        <v>1371</v>
      </c>
      <c r="C38" s="39" t="s">
        <v>1388</v>
      </c>
      <c r="D38" s="40">
        <v>4</v>
      </c>
      <c r="E38" s="40">
        <v>5</v>
      </c>
      <c r="F38" s="40">
        <v>3</v>
      </c>
      <c r="G38" s="40">
        <v>5</v>
      </c>
      <c r="H38" s="40">
        <f t="shared" si="3"/>
        <v>17</v>
      </c>
      <c r="I38" s="41">
        <f t="shared" si="5"/>
        <v>0.23529411764705882</v>
      </c>
      <c r="J38" s="41">
        <f t="shared" si="5"/>
        <v>0.29411764705882354</v>
      </c>
      <c r="K38" s="41">
        <f t="shared" si="5"/>
        <v>0.17647058823529413</v>
      </c>
      <c r="L38" s="41">
        <f t="shared" si="5"/>
        <v>0.29411764705882354</v>
      </c>
      <c r="M38" s="42">
        <f t="shared" si="0"/>
        <v>1</v>
      </c>
      <c r="N38" s="43">
        <f t="shared" si="8"/>
        <v>0.25</v>
      </c>
      <c r="O38" s="45">
        <v>0.20987654320987653</v>
      </c>
    </row>
    <row r="39" spans="1:15" ht="28.5">
      <c r="A39" s="37">
        <v>8</v>
      </c>
      <c r="B39" s="38" t="s">
        <v>1376</v>
      </c>
      <c r="C39" s="39" t="s">
        <v>90</v>
      </c>
      <c r="D39" s="40">
        <v>3</v>
      </c>
      <c r="E39" s="40">
        <v>4</v>
      </c>
      <c r="F39" s="40">
        <v>4</v>
      </c>
      <c r="G39" s="40">
        <v>4</v>
      </c>
      <c r="H39" s="40">
        <f t="shared" si="3"/>
        <v>15</v>
      </c>
      <c r="I39" s="41">
        <f t="shared" si="5"/>
        <v>0.2</v>
      </c>
      <c r="J39" s="41">
        <f t="shared" si="5"/>
        <v>0.26666666666666666</v>
      </c>
      <c r="K39" s="41">
        <f t="shared" si="5"/>
        <v>0.26666666666666666</v>
      </c>
      <c r="L39" s="41">
        <f t="shared" si="5"/>
        <v>0.26666666666666666</v>
      </c>
      <c r="M39" s="42">
        <f t="shared" si="0"/>
        <v>1</v>
      </c>
      <c r="N39" s="43">
        <f t="shared" si="8"/>
        <v>0.25</v>
      </c>
      <c r="O39" s="45">
        <v>0.18518518518518517</v>
      </c>
    </row>
    <row r="40" spans="1:15" ht="28.5">
      <c r="A40" s="37">
        <v>8</v>
      </c>
      <c r="B40" s="38" t="s">
        <v>1374</v>
      </c>
      <c r="C40" s="39" t="s">
        <v>11</v>
      </c>
      <c r="D40" s="40">
        <v>3</v>
      </c>
      <c r="E40" s="40">
        <v>4</v>
      </c>
      <c r="F40" s="40">
        <v>3</v>
      </c>
      <c r="G40" s="40">
        <v>3</v>
      </c>
      <c r="H40" s="40">
        <f t="shared" si="3"/>
        <v>13</v>
      </c>
      <c r="I40" s="41">
        <f t="shared" si="5"/>
        <v>0.23076923076923078</v>
      </c>
      <c r="J40" s="41">
        <f t="shared" si="5"/>
        <v>0.30769230769230771</v>
      </c>
      <c r="K40" s="41">
        <f t="shared" si="5"/>
        <v>0.23076923076923078</v>
      </c>
      <c r="L40" s="41">
        <f t="shared" si="5"/>
        <v>0.23076923076923078</v>
      </c>
      <c r="M40" s="42">
        <f t="shared" si="0"/>
        <v>1.0000000000000002</v>
      </c>
      <c r="N40" s="43">
        <f t="shared" si="8"/>
        <v>0.25000000000000006</v>
      </c>
      <c r="O40" s="45">
        <v>0.16049382716049382</v>
      </c>
    </row>
    <row r="41" spans="1:15" ht="28.5">
      <c r="A41" s="37">
        <v>8</v>
      </c>
      <c r="B41" s="38" t="s">
        <v>1371</v>
      </c>
      <c r="C41" s="46" t="s">
        <v>624</v>
      </c>
      <c r="D41" s="40">
        <v>4</v>
      </c>
      <c r="E41" s="40">
        <v>5</v>
      </c>
      <c r="F41" s="40">
        <v>4</v>
      </c>
      <c r="G41" s="40">
        <v>4</v>
      </c>
      <c r="H41" s="40">
        <f t="shared" si="3"/>
        <v>17</v>
      </c>
      <c r="I41" s="41">
        <f t="shared" si="5"/>
        <v>0.23529411764705882</v>
      </c>
      <c r="J41" s="41">
        <f t="shared" si="5"/>
        <v>0.29411764705882354</v>
      </c>
      <c r="K41" s="41">
        <f t="shared" si="5"/>
        <v>0.23529411764705882</v>
      </c>
      <c r="L41" s="41">
        <f t="shared" si="5"/>
        <v>0.23529411764705882</v>
      </c>
      <c r="M41" s="42">
        <f t="shared" si="0"/>
        <v>1</v>
      </c>
      <c r="N41" s="43">
        <f t="shared" si="8"/>
        <v>0.25</v>
      </c>
      <c r="O41" s="45">
        <v>0.20987654320987653</v>
      </c>
    </row>
    <row r="42" spans="1:15" ht="28.5">
      <c r="A42" s="37">
        <v>9</v>
      </c>
      <c r="B42" s="38" t="s">
        <v>1371</v>
      </c>
      <c r="C42" s="39" t="s">
        <v>85</v>
      </c>
      <c r="D42" s="40">
        <v>4</v>
      </c>
      <c r="E42" s="40">
        <v>5</v>
      </c>
      <c r="F42" s="40">
        <v>4</v>
      </c>
      <c r="G42" s="40">
        <v>5</v>
      </c>
      <c r="H42" s="40">
        <f>SUM(D42:G42)</f>
        <v>18</v>
      </c>
      <c r="I42" s="41">
        <f t="shared" si="5"/>
        <v>0.22222222222222221</v>
      </c>
      <c r="J42" s="41">
        <f t="shared" si="5"/>
        <v>0.27777777777777779</v>
      </c>
      <c r="K42" s="41">
        <f t="shared" si="5"/>
        <v>0.22222222222222221</v>
      </c>
      <c r="L42" s="41">
        <f t="shared" si="5"/>
        <v>0.27777777777777779</v>
      </c>
      <c r="M42" s="42">
        <f t="shared" si="0"/>
        <v>1</v>
      </c>
      <c r="N42" s="43">
        <f t="shared" si="8"/>
        <v>0.25</v>
      </c>
      <c r="O42" s="45">
        <v>0.23376623376623376</v>
      </c>
    </row>
    <row r="43" spans="1:15" ht="28.5">
      <c r="A43" s="37">
        <v>9</v>
      </c>
      <c r="B43" s="38" t="s">
        <v>1371</v>
      </c>
      <c r="C43" s="39" t="s">
        <v>1388</v>
      </c>
      <c r="D43" s="40">
        <v>5</v>
      </c>
      <c r="E43" s="40">
        <v>5</v>
      </c>
      <c r="F43" s="40">
        <v>3</v>
      </c>
      <c r="G43" s="40">
        <v>4</v>
      </c>
      <c r="H43" s="40">
        <f t="shared" si="3"/>
        <v>17</v>
      </c>
      <c r="I43" s="41">
        <f t="shared" si="5"/>
        <v>0.29411764705882354</v>
      </c>
      <c r="J43" s="41">
        <f t="shared" si="5"/>
        <v>0.29411764705882354</v>
      </c>
      <c r="K43" s="41">
        <f t="shared" si="5"/>
        <v>0.17647058823529413</v>
      </c>
      <c r="L43" s="41">
        <f t="shared" si="5"/>
        <v>0.23529411764705882</v>
      </c>
      <c r="M43" s="42">
        <f t="shared" si="0"/>
        <v>1</v>
      </c>
      <c r="N43" s="43">
        <f t="shared" si="8"/>
        <v>0.25</v>
      </c>
      <c r="O43" s="45">
        <v>0.22077922077922077</v>
      </c>
    </row>
    <row r="44" spans="1:15" ht="28.5">
      <c r="A44" s="37">
        <v>9</v>
      </c>
      <c r="B44" s="38" t="s">
        <v>1376</v>
      </c>
      <c r="C44" s="39" t="s">
        <v>90</v>
      </c>
      <c r="D44" s="40">
        <v>3</v>
      </c>
      <c r="E44" s="40">
        <v>4</v>
      </c>
      <c r="F44" s="40">
        <v>4</v>
      </c>
      <c r="G44" s="40">
        <v>3</v>
      </c>
      <c r="H44" s="40">
        <f t="shared" si="3"/>
        <v>14</v>
      </c>
      <c r="I44" s="41">
        <f t="shared" si="5"/>
        <v>0.21428571428571427</v>
      </c>
      <c r="J44" s="41">
        <f t="shared" si="5"/>
        <v>0.2857142857142857</v>
      </c>
      <c r="K44" s="41">
        <f t="shared" si="5"/>
        <v>0.2857142857142857</v>
      </c>
      <c r="L44" s="41">
        <f t="shared" si="5"/>
        <v>0.21428571428571427</v>
      </c>
      <c r="M44" s="42">
        <f t="shared" si="0"/>
        <v>1</v>
      </c>
      <c r="N44" s="43">
        <f t="shared" si="8"/>
        <v>0.25</v>
      </c>
      <c r="O44" s="45">
        <v>0.18181818181818182</v>
      </c>
    </row>
    <row r="45" spans="1:15" ht="28.5">
      <c r="A45" s="37">
        <v>9</v>
      </c>
      <c r="B45" s="38" t="s">
        <v>1374</v>
      </c>
      <c r="C45" s="39" t="s">
        <v>11</v>
      </c>
      <c r="D45" s="40">
        <v>3</v>
      </c>
      <c r="E45" s="40">
        <v>3</v>
      </c>
      <c r="F45" s="40">
        <v>3</v>
      </c>
      <c r="G45" s="40">
        <v>3</v>
      </c>
      <c r="H45" s="40">
        <f t="shared" si="3"/>
        <v>12</v>
      </c>
      <c r="I45" s="41">
        <f t="shared" si="5"/>
        <v>0.25</v>
      </c>
      <c r="J45" s="41">
        <f t="shared" si="5"/>
        <v>0.25</v>
      </c>
      <c r="K45" s="41">
        <f t="shared" si="5"/>
        <v>0.25</v>
      </c>
      <c r="L45" s="41">
        <f t="shared" si="5"/>
        <v>0.25</v>
      </c>
      <c r="M45" s="42">
        <f t="shared" si="0"/>
        <v>1</v>
      </c>
      <c r="N45" s="43">
        <f t="shared" si="8"/>
        <v>0.25</v>
      </c>
      <c r="O45" s="45">
        <v>0.15584415584415584</v>
      </c>
    </row>
    <row r="46" spans="1:15" ht="28.5">
      <c r="A46" s="37">
        <v>9</v>
      </c>
      <c r="B46" s="38" t="s">
        <v>1371</v>
      </c>
      <c r="C46" s="46" t="s">
        <v>624</v>
      </c>
      <c r="D46" s="40">
        <v>4</v>
      </c>
      <c r="E46" s="40">
        <v>4</v>
      </c>
      <c r="F46" s="40">
        <v>4</v>
      </c>
      <c r="G46" s="40">
        <v>4</v>
      </c>
      <c r="H46" s="40">
        <f t="shared" si="3"/>
        <v>16</v>
      </c>
      <c r="I46" s="41">
        <f t="shared" si="5"/>
        <v>0.25</v>
      </c>
      <c r="J46" s="41">
        <f t="shared" si="5"/>
        <v>0.25</v>
      </c>
      <c r="K46" s="41">
        <f t="shared" si="5"/>
        <v>0.25</v>
      </c>
      <c r="L46" s="41">
        <f t="shared" si="5"/>
        <v>0.25</v>
      </c>
      <c r="M46" s="42">
        <f t="shared" si="0"/>
        <v>1</v>
      </c>
      <c r="N46" s="43">
        <f t="shared" si="8"/>
        <v>0.25</v>
      </c>
      <c r="O46" s="45">
        <v>0.20779220779220781</v>
      </c>
    </row>
    <row r="47" spans="1:15" ht="28.5">
      <c r="A47" s="37">
        <v>10</v>
      </c>
      <c r="B47" s="38" t="s">
        <v>1371</v>
      </c>
      <c r="C47" s="39" t="s">
        <v>5</v>
      </c>
      <c r="D47" s="40">
        <v>5</v>
      </c>
      <c r="E47" s="40">
        <v>5</v>
      </c>
      <c r="F47" s="40">
        <v>4</v>
      </c>
      <c r="G47" s="40">
        <v>5</v>
      </c>
      <c r="H47" s="40">
        <f t="shared" si="3"/>
        <v>19</v>
      </c>
      <c r="I47" s="41">
        <f t="shared" si="5"/>
        <v>0.26315789473684209</v>
      </c>
      <c r="J47" s="41">
        <f t="shared" si="5"/>
        <v>0.26315789473684209</v>
      </c>
      <c r="K47" s="41">
        <f t="shared" si="5"/>
        <v>0.21052631578947367</v>
      </c>
      <c r="L47" s="41">
        <f t="shared" si="5"/>
        <v>0.26315789473684209</v>
      </c>
      <c r="M47" s="42">
        <f t="shared" si="0"/>
        <v>1</v>
      </c>
      <c r="N47" s="43">
        <f t="shared" si="8"/>
        <v>0.25</v>
      </c>
      <c r="O47" s="45">
        <v>0.25333333333333335</v>
      </c>
    </row>
    <row r="48" spans="1:15" ht="28.5">
      <c r="A48" s="37">
        <v>10</v>
      </c>
      <c r="B48" s="38" t="s">
        <v>1374</v>
      </c>
      <c r="C48" s="39" t="s">
        <v>98</v>
      </c>
      <c r="D48" s="40">
        <v>4</v>
      </c>
      <c r="E48" s="40">
        <v>5</v>
      </c>
      <c r="F48" s="40">
        <v>3</v>
      </c>
      <c r="G48" s="40">
        <v>4</v>
      </c>
      <c r="H48" s="40">
        <f t="shared" si="3"/>
        <v>16</v>
      </c>
      <c r="I48" s="41">
        <f t="shared" si="5"/>
        <v>0.25</v>
      </c>
      <c r="J48" s="41">
        <f t="shared" si="5"/>
        <v>0.3125</v>
      </c>
      <c r="K48" s="41">
        <f t="shared" si="5"/>
        <v>0.1875</v>
      </c>
      <c r="L48" s="41">
        <f t="shared" si="5"/>
        <v>0.25</v>
      </c>
      <c r="M48" s="42">
        <f t="shared" si="0"/>
        <v>1</v>
      </c>
      <c r="N48" s="43">
        <f t="shared" si="8"/>
        <v>0.25</v>
      </c>
      <c r="O48" s="45">
        <v>0.21333333333333335</v>
      </c>
    </row>
    <row r="49" spans="1:15" ht="28.5">
      <c r="A49" s="37">
        <v>10</v>
      </c>
      <c r="B49" s="38" t="s">
        <v>1372</v>
      </c>
      <c r="C49" s="39" t="s">
        <v>44</v>
      </c>
      <c r="D49" s="40">
        <v>4</v>
      </c>
      <c r="E49" s="40">
        <v>4</v>
      </c>
      <c r="F49" s="40">
        <v>4</v>
      </c>
      <c r="G49" s="40">
        <v>3</v>
      </c>
      <c r="H49" s="40">
        <f t="shared" si="3"/>
        <v>15</v>
      </c>
      <c r="I49" s="41">
        <f t="shared" si="5"/>
        <v>0.26666666666666666</v>
      </c>
      <c r="J49" s="41">
        <f t="shared" si="5"/>
        <v>0.26666666666666666</v>
      </c>
      <c r="K49" s="41">
        <f t="shared" si="5"/>
        <v>0.26666666666666666</v>
      </c>
      <c r="L49" s="41">
        <f t="shared" si="5"/>
        <v>0.2</v>
      </c>
      <c r="M49" s="42">
        <f t="shared" si="0"/>
        <v>1</v>
      </c>
      <c r="N49" s="43">
        <f t="shared" si="8"/>
        <v>0.25</v>
      </c>
      <c r="O49" s="45">
        <v>0.2</v>
      </c>
    </row>
    <row r="50" spans="1:15" ht="28.5">
      <c r="A50" s="37">
        <v>10</v>
      </c>
      <c r="B50" s="38" t="s">
        <v>1371</v>
      </c>
      <c r="C50" s="39" t="s">
        <v>85</v>
      </c>
      <c r="D50" s="40">
        <v>3</v>
      </c>
      <c r="E50" s="40">
        <v>4</v>
      </c>
      <c r="F50" s="40">
        <v>3</v>
      </c>
      <c r="G50" s="40">
        <v>3</v>
      </c>
      <c r="H50" s="40">
        <f t="shared" si="3"/>
        <v>13</v>
      </c>
      <c r="I50" s="41">
        <f t="shared" si="5"/>
        <v>0.23076923076923078</v>
      </c>
      <c r="J50" s="41">
        <f t="shared" si="5"/>
        <v>0.30769230769230771</v>
      </c>
      <c r="K50" s="41">
        <f t="shared" si="5"/>
        <v>0.23076923076923078</v>
      </c>
      <c r="L50" s="41">
        <f t="shared" si="5"/>
        <v>0.23076923076923078</v>
      </c>
      <c r="M50" s="42">
        <f t="shared" si="0"/>
        <v>1.0000000000000002</v>
      </c>
      <c r="N50" s="43">
        <f t="shared" si="8"/>
        <v>0.25000000000000006</v>
      </c>
      <c r="O50" s="45">
        <v>0.17333333333333334</v>
      </c>
    </row>
    <row r="51" spans="1:15" ht="28.5">
      <c r="A51" s="37">
        <v>10</v>
      </c>
      <c r="B51" s="38" t="s">
        <v>1372</v>
      </c>
      <c r="C51" s="39" t="s">
        <v>44</v>
      </c>
      <c r="D51" s="40">
        <v>3</v>
      </c>
      <c r="E51" s="40">
        <v>3</v>
      </c>
      <c r="F51" s="40">
        <v>3</v>
      </c>
      <c r="G51" s="40">
        <v>3</v>
      </c>
      <c r="H51" s="40">
        <f t="shared" si="3"/>
        <v>12</v>
      </c>
      <c r="I51" s="41">
        <f t="shared" si="5"/>
        <v>0.25</v>
      </c>
      <c r="J51" s="41">
        <f t="shared" si="5"/>
        <v>0.25</v>
      </c>
      <c r="K51" s="41">
        <f t="shared" si="5"/>
        <v>0.25</v>
      </c>
      <c r="L51" s="41">
        <f t="shared" si="5"/>
        <v>0.25</v>
      </c>
      <c r="M51" s="42">
        <f t="shared" si="0"/>
        <v>1</v>
      </c>
      <c r="N51" s="43">
        <f t="shared" si="8"/>
        <v>0.25</v>
      </c>
      <c r="O51" s="45">
        <v>0.16</v>
      </c>
    </row>
    <row r="52" spans="1:15" ht="28.5">
      <c r="A52" s="37">
        <v>11</v>
      </c>
      <c r="B52" s="38" t="s">
        <v>1378</v>
      </c>
      <c r="C52" s="39" t="s">
        <v>1389</v>
      </c>
      <c r="D52" s="40">
        <v>5</v>
      </c>
      <c r="E52" s="40">
        <v>5</v>
      </c>
      <c r="F52" s="40">
        <v>4</v>
      </c>
      <c r="G52" s="40">
        <v>5</v>
      </c>
      <c r="H52" s="40">
        <f t="shared" si="3"/>
        <v>19</v>
      </c>
      <c r="I52" s="41">
        <f t="shared" si="5"/>
        <v>0.26315789473684209</v>
      </c>
      <c r="J52" s="41">
        <f t="shared" si="5"/>
        <v>0.26315789473684209</v>
      </c>
      <c r="K52" s="41">
        <f t="shared" si="5"/>
        <v>0.21052631578947367</v>
      </c>
      <c r="L52" s="41">
        <f t="shared" si="5"/>
        <v>0.26315789473684209</v>
      </c>
      <c r="M52" s="42">
        <f t="shared" si="0"/>
        <v>1</v>
      </c>
      <c r="N52" s="43">
        <f t="shared" si="8"/>
        <v>0.25</v>
      </c>
      <c r="O52" s="45">
        <v>0.24358974358974358</v>
      </c>
    </row>
    <row r="53" spans="1:15">
      <c r="A53" s="37">
        <v>11</v>
      </c>
      <c r="B53" s="38" t="s">
        <v>1381</v>
      </c>
      <c r="C53" s="39" t="s">
        <v>1383</v>
      </c>
      <c r="D53" s="40">
        <v>4</v>
      </c>
      <c r="E53" s="40">
        <v>5</v>
      </c>
      <c r="F53" s="40">
        <v>3</v>
      </c>
      <c r="G53" s="40">
        <v>4</v>
      </c>
      <c r="H53" s="40">
        <f t="shared" si="3"/>
        <v>16</v>
      </c>
      <c r="I53" s="41">
        <f t="shared" si="5"/>
        <v>0.25</v>
      </c>
      <c r="J53" s="41">
        <f t="shared" si="5"/>
        <v>0.3125</v>
      </c>
      <c r="K53" s="41">
        <f t="shared" si="5"/>
        <v>0.1875</v>
      </c>
      <c r="L53" s="41">
        <f t="shared" si="5"/>
        <v>0.25</v>
      </c>
      <c r="M53" s="42">
        <f t="shared" si="0"/>
        <v>1</v>
      </c>
      <c r="N53" s="43">
        <f t="shared" si="8"/>
        <v>0.25</v>
      </c>
      <c r="O53" s="45">
        <v>0.20512820512820512</v>
      </c>
    </row>
    <row r="54" spans="1:15" ht="28.5">
      <c r="A54" s="37">
        <v>11</v>
      </c>
      <c r="B54" s="38" t="s">
        <v>1372</v>
      </c>
      <c r="C54" s="39" t="s">
        <v>44</v>
      </c>
      <c r="D54" s="40">
        <v>4</v>
      </c>
      <c r="E54" s="40">
        <v>4</v>
      </c>
      <c r="F54" s="40">
        <v>3</v>
      </c>
      <c r="G54" s="40">
        <v>4</v>
      </c>
      <c r="H54" s="40">
        <f t="shared" si="3"/>
        <v>15</v>
      </c>
      <c r="I54" s="41">
        <f t="shared" si="5"/>
        <v>0.26666666666666666</v>
      </c>
      <c r="J54" s="41">
        <f t="shared" si="5"/>
        <v>0.26666666666666666</v>
      </c>
      <c r="K54" s="41">
        <f t="shared" si="5"/>
        <v>0.2</v>
      </c>
      <c r="L54" s="41">
        <f t="shared" si="5"/>
        <v>0.26666666666666666</v>
      </c>
      <c r="M54" s="42">
        <f t="shared" si="0"/>
        <v>1</v>
      </c>
      <c r="N54" s="43">
        <f t="shared" si="8"/>
        <v>0.25</v>
      </c>
      <c r="O54" s="45">
        <v>0.19230769230769232</v>
      </c>
    </row>
    <row r="55" spans="1:15" ht="28.5">
      <c r="A55" s="37">
        <v>11</v>
      </c>
      <c r="B55" s="38" t="s">
        <v>1378</v>
      </c>
      <c r="C55" s="39" t="s">
        <v>1390</v>
      </c>
      <c r="D55" s="40">
        <v>4</v>
      </c>
      <c r="E55" s="40">
        <v>4</v>
      </c>
      <c r="F55" s="40">
        <v>4</v>
      </c>
      <c r="G55" s="40">
        <v>3</v>
      </c>
      <c r="H55" s="40">
        <f t="shared" si="3"/>
        <v>15</v>
      </c>
      <c r="I55" s="41">
        <f t="shared" si="5"/>
        <v>0.26666666666666666</v>
      </c>
      <c r="J55" s="41">
        <f t="shared" si="5"/>
        <v>0.26666666666666666</v>
      </c>
      <c r="K55" s="41">
        <f t="shared" si="5"/>
        <v>0.26666666666666666</v>
      </c>
      <c r="L55" s="41">
        <f t="shared" si="5"/>
        <v>0.2</v>
      </c>
      <c r="M55" s="42">
        <f t="shared" si="0"/>
        <v>1</v>
      </c>
      <c r="N55" s="43">
        <f t="shared" si="8"/>
        <v>0.25</v>
      </c>
      <c r="O55" s="45">
        <v>0.19230769230769232</v>
      </c>
    </row>
    <row r="56" spans="1:15" ht="28.5">
      <c r="A56" s="37">
        <v>11</v>
      </c>
      <c r="B56" s="38" t="s">
        <v>1378</v>
      </c>
      <c r="C56" s="39" t="s">
        <v>1384</v>
      </c>
      <c r="D56" s="40">
        <v>3</v>
      </c>
      <c r="E56" s="40">
        <v>4</v>
      </c>
      <c r="F56" s="40">
        <v>3</v>
      </c>
      <c r="G56" s="40">
        <v>3</v>
      </c>
      <c r="H56" s="40">
        <f t="shared" si="3"/>
        <v>13</v>
      </c>
      <c r="I56" s="41">
        <f t="shared" si="5"/>
        <v>0.23076923076923078</v>
      </c>
      <c r="J56" s="41">
        <f t="shared" si="5"/>
        <v>0.30769230769230771</v>
      </c>
      <c r="K56" s="41">
        <f t="shared" si="5"/>
        <v>0.23076923076923078</v>
      </c>
      <c r="L56" s="41">
        <f t="shared" si="5"/>
        <v>0.23076923076923078</v>
      </c>
      <c r="M56" s="42">
        <f t="shared" si="0"/>
        <v>1.0000000000000002</v>
      </c>
      <c r="N56" s="43">
        <f t="shared" si="8"/>
        <v>0.25000000000000006</v>
      </c>
      <c r="O56" s="45">
        <v>0.16666666666666666</v>
      </c>
    </row>
    <row r="57" spans="1:15">
      <c r="A57" s="37">
        <v>12</v>
      </c>
      <c r="B57" s="38" t="s">
        <v>1381</v>
      </c>
      <c r="C57" s="39" t="s">
        <v>1383</v>
      </c>
      <c r="D57" s="40">
        <v>5</v>
      </c>
      <c r="E57" s="40">
        <v>5</v>
      </c>
      <c r="F57" s="40">
        <v>4</v>
      </c>
      <c r="G57" s="40">
        <v>5</v>
      </c>
      <c r="H57" s="40">
        <f t="shared" si="3"/>
        <v>19</v>
      </c>
      <c r="I57" s="41">
        <f t="shared" si="5"/>
        <v>0.26315789473684209</v>
      </c>
      <c r="J57" s="41">
        <f t="shared" si="5"/>
        <v>0.26315789473684209</v>
      </c>
      <c r="K57" s="41">
        <f t="shared" si="5"/>
        <v>0.21052631578947367</v>
      </c>
      <c r="L57" s="41">
        <f t="shared" si="5"/>
        <v>0.26315789473684209</v>
      </c>
      <c r="M57" s="42">
        <f t="shared" si="0"/>
        <v>1</v>
      </c>
      <c r="N57" s="43">
        <f t="shared" si="8"/>
        <v>0.25</v>
      </c>
      <c r="O57" s="45">
        <v>0.22619047619047619</v>
      </c>
    </row>
    <row r="58" spans="1:15">
      <c r="A58" s="37">
        <v>12</v>
      </c>
      <c r="B58" s="38" t="s">
        <v>1381</v>
      </c>
      <c r="C58" s="39" t="s">
        <v>1383</v>
      </c>
      <c r="D58" s="40">
        <v>4</v>
      </c>
      <c r="E58" s="40">
        <v>5</v>
      </c>
      <c r="F58" s="40">
        <v>4</v>
      </c>
      <c r="G58" s="40">
        <v>4</v>
      </c>
      <c r="H58" s="40">
        <f t="shared" si="3"/>
        <v>17</v>
      </c>
      <c r="I58" s="41">
        <f t="shared" si="5"/>
        <v>0.23529411764705882</v>
      </c>
      <c r="J58" s="41">
        <f t="shared" si="5"/>
        <v>0.29411764705882354</v>
      </c>
      <c r="K58" s="41">
        <f t="shared" si="5"/>
        <v>0.23529411764705882</v>
      </c>
      <c r="L58" s="41">
        <f t="shared" si="5"/>
        <v>0.23529411764705882</v>
      </c>
      <c r="M58" s="42">
        <f t="shared" si="0"/>
        <v>1</v>
      </c>
      <c r="N58" s="43">
        <f t="shared" si="8"/>
        <v>0.25</v>
      </c>
      <c r="O58" s="45">
        <v>0.20238095238095238</v>
      </c>
    </row>
    <row r="59" spans="1:15" ht="28.5">
      <c r="A59" s="37">
        <v>12</v>
      </c>
      <c r="B59" s="38" t="s">
        <v>1381</v>
      </c>
      <c r="C59" s="39" t="s">
        <v>1385</v>
      </c>
      <c r="D59" s="40">
        <v>4</v>
      </c>
      <c r="E59" s="40">
        <v>4</v>
      </c>
      <c r="F59" s="40">
        <v>4</v>
      </c>
      <c r="G59" s="40">
        <v>4</v>
      </c>
      <c r="H59" s="40">
        <f t="shared" si="3"/>
        <v>16</v>
      </c>
      <c r="I59" s="41">
        <f t="shared" si="5"/>
        <v>0.25</v>
      </c>
      <c r="J59" s="41">
        <f t="shared" si="5"/>
        <v>0.25</v>
      </c>
      <c r="K59" s="41">
        <f t="shared" si="5"/>
        <v>0.25</v>
      </c>
      <c r="L59" s="41">
        <f t="shared" si="5"/>
        <v>0.25</v>
      </c>
      <c r="M59" s="42">
        <f t="shared" si="0"/>
        <v>1</v>
      </c>
      <c r="N59" s="43">
        <f t="shared" si="8"/>
        <v>0.25</v>
      </c>
      <c r="O59" s="45">
        <v>0.19047619047619047</v>
      </c>
    </row>
    <row r="60" spans="1:15" ht="28.5">
      <c r="A60" s="37">
        <v>12</v>
      </c>
      <c r="B60" s="38" t="s">
        <v>1378</v>
      </c>
      <c r="C60" s="39" t="s">
        <v>1390</v>
      </c>
      <c r="D60" s="40">
        <v>3</v>
      </c>
      <c r="E60" s="40">
        <v>4</v>
      </c>
      <c r="F60" s="40">
        <v>4</v>
      </c>
      <c r="G60" s="40">
        <v>3</v>
      </c>
      <c r="H60" s="40">
        <f t="shared" si="3"/>
        <v>14</v>
      </c>
      <c r="I60" s="41">
        <f t="shared" si="5"/>
        <v>0.21428571428571427</v>
      </c>
      <c r="J60" s="41">
        <f t="shared" si="5"/>
        <v>0.2857142857142857</v>
      </c>
      <c r="K60" s="41">
        <f t="shared" si="5"/>
        <v>0.2857142857142857</v>
      </c>
      <c r="L60" s="41">
        <f t="shared" si="5"/>
        <v>0.21428571428571427</v>
      </c>
      <c r="M60" s="42">
        <f t="shared" si="0"/>
        <v>1</v>
      </c>
      <c r="N60" s="43">
        <f t="shared" si="8"/>
        <v>0.25</v>
      </c>
      <c r="O60" s="45">
        <v>0.16666666666666666</v>
      </c>
    </row>
    <row r="61" spans="1:15" ht="28.5">
      <c r="A61" s="37">
        <v>12</v>
      </c>
      <c r="B61" s="38" t="s">
        <v>1378</v>
      </c>
      <c r="C61" s="39" t="s">
        <v>1390</v>
      </c>
      <c r="D61" s="40">
        <v>4</v>
      </c>
      <c r="E61" s="40">
        <v>5</v>
      </c>
      <c r="F61" s="40">
        <v>5</v>
      </c>
      <c r="G61" s="40">
        <v>4</v>
      </c>
      <c r="H61" s="40">
        <f t="shared" si="3"/>
        <v>18</v>
      </c>
      <c r="I61" s="41">
        <f t="shared" si="5"/>
        <v>0.22222222222222221</v>
      </c>
      <c r="J61" s="41">
        <f t="shared" si="5"/>
        <v>0.27777777777777779</v>
      </c>
      <c r="K61" s="41">
        <f t="shared" si="5"/>
        <v>0.27777777777777779</v>
      </c>
      <c r="L61" s="41">
        <f t="shared" si="5"/>
        <v>0.22222222222222221</v>
      </c>
      <c r="M61" s="42">
        <f t="shared" si="0"/>
        <v>1</v>
      </c>
      <c r="N61" s="43">
        <f t="shared" si="8"/>
        <v>0.25</v>
      </c>
      <c r="O61" s="45">
        <v>0.21428571428571427</v>
      </c>
    </row>
    <row r="62" spans="1:15" ht="28.5">
      <c r="A62" s="37">
        <v>13</v>
      </c>
      <c r="B62" s="38" t="s">
        <v>1371</v>
      </c>
      <c r="C62" s="39" t="s">
        <v>1388</v>
      </c>
      <c r="D62" s="40">
        <v>5</v>
      </c>
      <c r="E62" s="40">
        <v>5</v>
      </c>
      <c r="F62" s="40">
        <v>4</v>
      </c>
      <c r="G62" s="40">
        <v>5</v>
      </c>
      <c r="H62" s="40">
        <f t="shared" si="3"/>
        <v>19</v>
      </c>
      <c r="I62" s="41">
        <f t="shared" si="5"/>
        <v>0.26315789473684209</v>
      </c>
      <c r="J62" s="41">
        <f t="shared" si="5"/>
        <v>0.26315789473684209</v>
      </c>
      <c r="K62" s="41">
        <f t="shared" si="5"/>
        <v>0.21052631578947367</v>
      </c>
      <c r="L62" s="41">
        <f t="shared" si="5"/>
        <v>0.26315789473684209</v>
      </c>
      <c r="M62" s="42">
        <f t="shared" si="0"/>
        <v>1</v>
      </c>
      <c r="N62" s="43">
        <f t="shared" si="8"/>
        <v>0.25</v>
      </c>
      <c r="O62" s="45">
        <v>0.29230769230769232</v>
      </c>
    </row>
    <row r="63" spans="1:15" ht="28.5">
      <c r="A63" s="37">
        <v>13</v>
      </c>
      <c r="B63" s="38" t="s">
        <v>1374</v>
      </c>
      <c r="C63" s="39" t="s">
        <v>98</v>
      </c>
      <c r="D63" s="40">
        <v>4</v>
      </c>
      <c r="E63" s="40">
        <v>5</v>
      </c>
      <c r="F63" s="40">
        <v>4</v>
      </c>
      <c r="G63" s="40">
        <v>4</v>
      </c>
      <c r="H63" s="40">
        <f t="shared" si="3"/>
        <v>17</v>
      </c>
      <c r="I63" s="41">
        <f t="shared" si="5"/>
        <v>0.23529411764705882</v>
      </c>
      <c r="J63" s="41">
        <f t="shared" si="5"/>
        <v>0.29411764705882354</v>
      </c>
      <c r="K63" s="41">
        <f t="shared" si="5"/>
        <v>0.23529411764705882</v>
      </c>
      <c r="L63" s="41">
        <f t="shared" si="5"/>
        <v>0.23529411764705882</v>
      </c>
      <c r="M63" s="42">
        <f t="shared" si="0"/>
        <v>1</v>
      </c>
      <c r="N63" s="43">
        <f t="shared" si="8"/>
        <v>0.25</v>
      </c>
      <c r="O63" s="45">
        <v>0.26153846153846155</v>
      </c>
    </row>
    <row r="64" spans="1:15" ht="28.5">
      <c r="A64" s="37">
        <v>13</v>
      </c>
      <c r="B64" s="38" t="s">
        <v>1372</v>
      </c>
      <c r="C64" s="39" t="s">
        <v>44</v>
      </c>
      <c r="D64" s="40">
        <v>3</v>
      </c>
      <c r="E64" s="40">
        <v>4</v>
      </c>
      <c r="F64" s="40">
        <v>3</v>
      </c>
      <c r="G64" s="40">
        <v>4</v>
      </c>
      <c r="H64" s="40">
        <f t="shared" si="3"/>
        <v>14</v>
      </c>
      <c r="I64" s="41">
        <f t="shared" si="5"/>
        <v>0.21428571428571427</v>
      </c>
      <c r="J64" s="41">
        <f t="shared" si="5"/>
        <v>0.2857142857142857</v>
      </c>
      <c r="K64" s="41">
        <f t="shared" si="5"/>
        <v>0.21428571428571427</v>
      </c>
      <c r="L64" s="41">
        <f t="shared" si="5"/>
        <v>0.2857142857142857</v>
      </c>
      <c r="M64" s="42">
        <f t="shared" si="0"/>
        <v>1</v>
      </c>
      <c r="N64" s="43">
        <f t="shared" si="8"/>
        <v>0.25</v>
      </c>
      <c r="O64" s="45">
        <v>0.2153846153846154</v>
      </c>
    </row>
    <row r="65" spans="1:15" ht="28.5">
      <c r="A65" s="37">
        <v>13</v>
      </c>
      <c r="B65" s="38" t="s">
        <v>1374</v>
      </c>
      <c r="C65" s="39" t="s">
        <v>1391</v>
      </c>
      <c r="D65" s="40">
        <v>4</v>
      </c>
      <c r="E65" s="40">
        <v>4</v>
      </c>
      <c r="F65" s="40">
        <v>4</v>
      </c>
      <c r="G65" s="40">
        <v>3</v>
      </c>
      <c r="H65" s="40">
        <f t="shared" si="3"/>
        <v>15</v>
      </c>
      <c r="I65" s="41">
        <f t="shared" si="5"/>
        <v>0.26666666666666666</v>
      </c>
      <c r="J65" s="41">
        <f t="shared" si="5"/>
        <v>0.26666666666666666</v>
      </c>
      <c r="K65" s="41">
        <f t="shared" si="5"/>
        <v>0.26666666666666666</v>
      </c>
      <c r="L65" s="41">
        <f t="shared" si="5"/>
        <v>0.2</v>
      </c>
      <c r="M65" s="42">
        <f t="shared" si="0"/>
        <v>1</v>
      </c>
      <c r="N65" s="43">
        <f t="shared" si="8"/>
        <v>0.25</v>
      </c>
      <c r="O65" s="45">
        <v>0.23076923076923078</v>
      </c>
    </row>
    <row r="66" spans="1:15" ht="28.5">
      <c r="A66" s="37">
        <v>14</v>
      </c>
      <c r="B66" s="38" t="s">
        <v>1371</v>
      </c>
      <c r="C66" s="39" t="s">
        <v>624</v>
      </c>
      <c r="D66" s="40">
        <v>5</v>
      </c>
      <c r="E66" s="40">
        <v>5</v>
      </c>
      <c r="F66" s="40">
        <v>4</v>
      </c>
      <c r="G66" s="40">
        <v>5</v>
      </c>
      <c r="H66" s="40">
        <f t="shared" si="3"/>
        <v>19</v>
      </c>
      <c r="I66" s="41">
        <f t="shared" si="5"/>
        <v>0.26315789473684209</v>
      </c>
      <c r="J66" s="41">
        <f t="shared" si="5"/>
        <v>0.26315789473684209</v>
      </c>
      <c r="K66" s="41">
        <f t="shared" si="5"/>
        <v>0.21052631578947367</v>
      </c>
      <c r="L66" s="41">
        <f t="shared" si="5"/>
        <v>0.26315789473684209</v>
      </c>
      <c r="M66" s="42">
        <f t="shared" si="0"/>
        <v>1</v>
      </c>
      <c r="N66" s="43">
        <f t="shared" si="8"/>
        <v>0.25</v>
      </c>
      <c r="O66" s="45">
        <v>0.23456790123456789</v>
      </c>
    </row>
    <row r="67" spans="1:15" ht="28.5">
      <c r="A67" s="37">
        <v>14</v>
      </c>
      <c r="B67" s="38" t="s">
        <v>1376</v>
      </c>
      <c r="C67" s="39" t="s">
        <v>90</v>
      </c>
      <c r="D67" s="40">
        <v>4</v>
      </c>
      <c r="E67" s="40">
        <v>5</v>
      </c>
      <c r="F67" s="40">
        <v>4</v>
      </c>
      <c r="G67" s="40">
        <v>4</v>
      </c>
      <c r="H67" s="40">
        <f t="shared" si="3"/>
        <v>17</v>
      </c>
      <c r="I67" s="41">
        <f t="shared" si="5"/>
        <v>0.23529411764705882</v>
      </c>
      <c r="J67" s="41">
        <f t="shared" si="5"/>
        <v>0.29411764705882354</v>
      </c>
      <c r="K67" s="41">
        <f t="shared" si="5"/>
        <v>0.23529411764705882</v>
      </c>
      <c r="L67" s="41">
        <f t="shared" si="5"/>
        <v>0.23529411764705882</v>
      </c>
      <c r="M67" s="42">
        <f t="shared" ref="M67:M130" si="9">SUM(I67:L67)</f>
        <v>1</v>
      </c>
      <c r="N67" s="43">
        <f t="shared" si="8"/>
        <v>0.25</v>
      </c>
      <c r="O67" s="45">
        <v>0.20987654320987653</v>
      </c>
    </row>
    <row r="68" spans="1:15" ht="28.5">
      <c r="A68" s="37">
        <v>14</v>
      </c>
      <c r="B68" s="38" t="s">
        <v>1374</v>
      </c>
      <c r="C68" s="39" t="s">
        <v>1375</v>
      </c>
      <c r="D68" s="40">
        <v>3</v>
      </c>
      <c r="E68" s="40">
        <v>4</v>
      </c>
      <c r="F68" s="40">
        <v>3</v>
      </c>
      <c r="G68" s="40">
        <v>4</v>
      </c>
      <c r="H68" s="40">
        <f t="shared" si="3"/>
        <v>14</v>
      </c>
      <c r="I68" s="41">
        <f t="shared" si="5"/>
        <v>0.21428571428571427</v>
      </c>
      <c r="J68" s="41">
        <f t="shared" si="5"/>
        <v>0.2857142857142857</v>
      </c>
      <c r="K68" s="41">
        <f t="shared" si="5"/>
        <v>0.21428571428571427</v>
      </c>
      <c r="L68" s="41">
        <f t="shared" si="5"/>
        <v>0.2857142857142857</v>
      </c>
      <c r="M68" s="42">
        <f t="shared" si="9"/>
        <v>1</v>
      </c>
      <c r="N68" s="43">
        <f t="shared" si="8"/>
        <v>0.25</v>
      </c>
      <c r="O68" s="45">
        <v>0.1728395061728395</v>
      </c>
    </row>
    <row r="69" spans="1:15" ht="28.5">
      <c r="A69" s="37">
        <v>14</v>
      </c>
      <c r="B69" s="38" t="s">
        <v>1372</v>
      </c>
      <c r="C69" s="39" t="s">
        <v>1373</v>
      </c>
      <c r="D69" s="40">
        <v>3</v>
      </c>
      <c r="E69" s="40">
        <v>4</v>
      </c>
      <c r="F69" s="40">
        <v>4</v>
      </c>
      <c r="G69" s="40">
        <v>3</v>
      </c>
      <c r="H69" s="40">
        <f t="shared" ref="H69:H132" si="10">SUM(D69:G69)</f>
        <v>14</v>
      </c>
      <c r="I69" s="41">
        <f t="shared" si="5"/>
        <v>0.21428571428571427</v>
      </c>
      <c r="J69" s="41">
        <f t="shared" si="5"/>
        <v>0.2857142857142857</v>
      </c>
      <c r="K69" s="41">
        <f t="shared" si="5"/>
        <v>0.2857142857142857</v>
      </c>
      <c r="L69" s="41">
        <f t="shared" si="5"/>
        <v>0.21428571428571427</v>
      </c>
      <c r="M69" s="42">
        <f t="shared" si="9"/>
        <v>1</v>
      </c>
      <c r="N69" s="43">
        <f t="shared" si="8"/>
        <v>0.25</v>
      </c>
      <c r="O69" s="45">
        <v>0.1728395061728395</v>
      </c>
    </row>
    <row r="70" spans="1:15" ht="28.5">
      <c r="A70" s="37">
        <v>14</v>
      </c>
      <c r="B70" s="38" t="s">
        <v>1374</v>
      </c>
      <c r="C70" s="39" t="s">
        <v>1375</v>
      </c>
      <c r="D70" s="40">
        <v>4</v>
      </c>
      <c r="E70" s="40">
        <v>5</v>
      </c>
      <c r="F70" s="40">
        <v>4</v>
      </c>
      <c r="G70" s="40">
        <v>4</v>
      </c>
      <c r="H70" s="40">
        <f t="shared" si="10"/>
        <v>17</v>
      </c>
      <c r="I70" s="41">
        <f t="shared" si="5"/>
        <v>0.23529411764705882</v>
      </c>
      <c r="J70" s="41">
        <f t="shared" si="5"/>
        <v>0.29411764705882354</v>
      </c>
      <c r="K70" s="41">
        <f t="shared" si="5"/>
        <v>0.23529411764705882</v>
      </c>
      <c r="L70" s="41">
        <f t="shared" si="5"/>
        <v>0.23529411764705882</v>
      </c>
      <c r="M70" s="42">
        <f t="shared" si="9"/>
        <v>1</v>
      </c>
      <c r="N70" s="43">
        <f t="shared" si="8"/>
        <v>0.25</v>
      </c>
      <c r="O70" s="45">
        <v>0.20987654320987653</v>
      </c>
    </row>
    <row r="71" spans="1:15" ht="28.5">
      <c r="A71" s="37">
        <v>15</v>
      </c>
      <c r="B71" s="38" t="s">
        <v>1371</v>
      </c>
      <c r="C71" s="39" t="s">
        <v>1388</v>
      </c>
      <c r="D71" s="40">
        <v>5</v>
      </c>
      <c r="E71" s="40">
        <v>5</v>
      </c>
      <c r="F71" s="40">
        <v>4</v>
      </c>
      <c r="G71" s="40">
        <v>5</v>
      </c>
      <c r="H71" s="40">
        <f t="shared" si="10"/>
        <v>19</v>
      </c>
      <c r="I71" s="41">
        <f t="shared" si="5"/>
        <v>0.26315789473684209</v>
      </c>
      <c r="J71" s="41">
        <f t="shared" si="5"/>
        <v>0.26315789473684209</v>
      </c>
      <c r="K71" s="41">
        <f t="shared" si="5"/>
        <v>0.21052631578947367</v>
      </c>
      <c r="L71" s="41">
        <f t="shared" si="5"/>
        <v>0.26315789473684209</v>
      </c>
      <c r="M71" s="42">
        <f t="shared" si="9"/>
        <v>1</v>
      </c>
      <c r="N71" s="43">
        <f t="shared" si="8"/>
        <v>0.25</v>
      </c>
      <c r="O71" s="45">
        <v>0.296875</v>
      </c>
    </row>
    <row r="72" spans="1:15" ht="28.5">
      <c r="A72" s="37">
        <v>15</v>
      </c>
      <c r="B72" s="38" t="s">
        <v>1371</v>
      </c>
      <c r="C72" s="39" t="s">
        <v>5</v>
      </c>
      <c r="D72" s="40">
        <v>4</v>
      </c>
      <c r="E72" s="40">
        <v>5</v>
      </c>
      <c r="F72" s="40">
        <v>4</v>
      </c>
      <c r="G72" s="40">
        <v>4</v>
      </c>
      <c r="H72" s="40">
        <f t="shared" si="10"/>
        <v>17</v>
      </c>
      <c r="I72" s="41">
        <f t="shared" si="5"/>
        <v>0.23529411764705882</v>
      </c>
      <c r="J72" s="41">
        <f t="shared" si="5"/>
        <v>0.29411764705882354</v>
      </c>
      <c r="K72" s="41">
        <f t="shared" si="5"/>
        <v>0.23529411764705882</v>
      </c>
      <c r="L72" s="41">
        <f t="shared" si="5"/>
        <v>0.23529411764705882</v>
      </c>
      <c r="M72" s="42">
        <f t="shared" si="9"/>
        <v>1</v>
      </c>
      <c r="N72" s="43">
        <f t="shared" si="8"/>
        <v>0.25</v>
      </c>
      <c r="O72" s="45">
        <v>0.265625</v>
      </c>
    </row>
    <row r="73" spans="1:15" ht="28.5">
      <c r="A73" s="37">
        <v>15</v>
      </c>
      <c r="B73" s="38" t="s">
        <v>1376</v>
      </c>
      <c r="C73" s="39" t="s">
        <v>1377</v>
      </c>
      <c r="D73" s="40">
        <v>4</v>
      </c>
      <c r="E73" s="40">
        <v>4</v>
      </c>
      <c r="F73" s="40">
        <v>3</v>
      </c>
      <c r="G73" s="40">
        <v>4</v>
      </c>
      <c r="H73" s="40">
        <f t="shared" si="10"/>
        <v>15</v>
      </c>
      <c r="I73" s="41">
        <f t="shared" si="5"/>
        <v>0.26666666666666666</v>
      </c>
      <c r="J73" s="41">
        <f t="shared" si="5"/>
        <v>0.26666666666666666</v>
      </c>
      <c r="K73" s="41">
        <f t="shared" si="5"/>
        <v>0.2</v>
      </c>
      <c r="L73" s="41">
        <f t="shared" si="5"/>
        <v>0.26666666666666666</v>
      </c>
      <c r="M73" s="42">
        <f t="shared" si="9"/>
        <v>1</v>
      </c>
      <c r="N73" s="43">
        <f t="shared" si="8"/>
        <v>0.25</v>
      </c>
      <c r="O73" s="45">
        <v>0.234375</v>
      </c>
    </row>
    <row r="74" spans="1:15" ht="28.5">
      <c r="A74" s="37">
        <v>15</v>
      </c>
      <c r="B74" s="38" t="s">
        <v>1374</v>
      </c>
      <c r="C74" s="39" t="s">
        <v>98</v>
      </c>
      <c r="D74" s="40">
        <v>3</v>
      </c>
      <c r="E74" s="40">
        <v>4</v>
      </c>
      <c r="F74" s="40">
        <v>3</v>
      </c>
      <c r="G74" s="40">
        <v>3</v>
      </c>
      <c r="H74" s="40">
        <f t="shared" si="10"/>
        <v>13</v>
      </c>
      <c r="I74" s="41">
        <f t="shared" si="5"/>
        <v>0.23076923076923078</v>
      </c>
      <c r="J74" s="41">
        <f t="shared" si="5"/>
        <v>0.30769230769230771</v>
      </c>
      <c r="K74" s="41">
        <f t="shared" si="5"/>
        <v>0.23076923076923078</v>
      </c>
      <c r="L74" s="41">
        <f t="shared" si="5"/>
        <v>0.23076923076923078</v>
      </c>
      <c r="M74" s="42">
        <f t="shared" si="9"/>
        <v>1.0000000000000002</v>
      </c>
      <c r="N74" s="43">
        <f t="shared" si="8"/>
        <v>0.25000000000000006</v>
      </c>
      <c r="O74" s="45">
        <v>0.203125</v>
      </c>
    </row>
    <row r="75" spans="1:15" ht="28.5">
      <c r="A75" s="37">
        <v>16</v>
      </c>
      <c r="B75" s="38" t="s">
        <v>1371</v>
      </c>
      <c r="C75" s="39" t="s">
        <v>85</v>
      </c>
      <c r="D75" s="40">
        <v>5</v>
      </c>
      <c r="E75" s="40">
        <v>4</v>
      </c>
      <c r="F75" s="40">
        <v>3</v>
      </c>
      <c r="G75" s="40">
        <v>4</v>
      </c>
      <c r="H75" s="40">
        <f t="shared" si="10"/>
        <v>16</v>
      </c>
      <c r="I75" s="41">
        <f t="shared" ref="I75:L127" si="11">D75/$H75</f>
        <v>0.3125</v>
      </c>
      <c r="J75" s="41">
        <f t="shared" si="11"/>
        <v>0.25</v>
      </c>
      <c r="K75" s="41">
        <f t="shared" si="11"/>
        <v>0.1875</v>
      </c>
      <c r="L75" s="41">
        <f t="shared" si="11"/>
        <v>0.25</v>
      </c>
      <c r="M75" s="42">
        <f t="shared" si="9"/>
        <v>1</v>
      </c>
      <c r="N75" s="43">
        <f t="shared" si="8"/>
        <v>0.25</v>
      </c>
      <c r="O75" s="45">
        <v>0.2</v>
      </c>
    </row>
    <row r="76" spans="1:15" ht="28.5">
      <c r="A76" s="37">
        <v>16</v>
      </c>
      <c r="B76" s="38" t="s">
        <v>1376</v>
      </c>
      <c r="C76" s="39" t="s">
        <v>90</v>
      </c>
      <c r="D76" s="40">
        <v>4</v>
      </c>
      <c r="E76" s="40">
        <v>5</v>
      </c>
      <c r="F76" s="40">
        <v>4</v>
      </c>
      <c r="G76" s="40">
        <v>4</v>
      </c>
      <c r="H76" s="40">
        <f t="shared" si="10"/>
        <v>17</v>
      </c>
      <c r="I76" s="41">
        <f t="shared" si="11"/>
        <v>0.23529411764705882</v>
      </c>
      <c r="J76" s="41">
        <f t="shared" si="11"/>
        <v>0.29411764705882354</v>
      </c>
      <c r="K76" s="41">
        <f t="shared" si="11"/>
        <v>0.23529411764705882</v>
      </c>
      <c r="L76" s="41">
        <f t="shared" si="11"/>
        <v>0.23529411764705882</v>
      </c>
      <c r="M76" s="42">
        <f t="shared" si="9"/>
        <v>1</v>
      </c>
      <c r="N76" s="43">
        <f t="shared" si="8"/>
        <v>0.25</v>
      </c>
      <c r="O76" s="45">
        <v>0.21249999999999999</v>
      </c>
    </row>
    <row r="77" spans="1:15" ht="28.5">
      <c r="A77" s="37">
        <v>16</v>
      </c>
      <c r="B77" s="38" t="s">
        <v>1371</v>
      </c>
      <c r="C77" s="39" t="s">
        <v>85</v>
      </c>
      <c r="D77" s="40">
        <v>3</v>
      </c>
      <c r="E77" s="40">
        <v>3</v>
      </c>
      <c r="F77" s="40">
        <v>4</v>
      </c>
      <c r="G77" s="40">
        <v>5</v>
      </c>
      <c r="H77" s="40">
        <f t="shared" si="10"/>
        <v>15</v>
      </c>
      <c r="I77" s="41">
        <f t="shared" si="11"/>
        <v>0.2</v>
      </c>
      <c r="J77" s="41">
        <f t="shared" si="11"/>
        <v>0.2</v>
      </c>
      <c r="K77" s="41">
        <f t="shared" si="11"/>
        <v>0.26666666666666666</v>
      </c>
      <c r="L77" s="41">
        <f t="shared" si="11"/>
        <v>0.33333333333333331</v>
      </c>
      <c r="M77" s="42">
        <f t="shared" si="9"/>
        <v>1</v>
      </c>
      <c r="N77" s="43">
        <f t="shared" si="8"/>
        <v>0.25</v>
      </c>
      <c r="O77" s="45">
        <v>0.1875</v>
      </c>
    </row>
    <row r="78" spans="1:15" ht="28.5">
      <c r="A78" s="37">
        <v>16</v>
      </c>
      <c r="B78" s="38" t="s">
        <v>1374</v>
      </c>
      <c r="C78" s="39" t="s">
        <v>1375</v>
      </c>
      <c r="D78" s="40">
        <v>5</v>
      </c>
      <c r="E78" s="40">
        <v>5</v>
      </c>
      <c r="F78" s="40">
        <v>3</v>
      </c>
      <c r="G78" s="40">
        <v>3</v>
      </c>
      <c r="H78" s="40">
        <f t="shared" si="10"/>
        <v>16</v>
      </c>
      <c r="I78" s="41">
        <f t="shared" si="11"/>
        <v>0.3125</v>
      </c>
      <c r="J78" s="41">
        <f t="shared" si="11"/>
        <v>0.3125</v>
      </c>
      <c r="K78" s="41">
        <f t="shared" si="11"/>
        <v>0.1875</v>
      </c>
      <c r="L78" s="41">
        <f t="shared" si="11"/>
        <v>0.1875</v>
      </c>
      <c r="M78" s="42">
        <f t="shared" si="9"/>
        <v>1</v>
      </c>
      <c r="N78" s="43">
        <f t="shared" si="8"/>
        <v>0.25</v>
      </c>
      <c r="O78" s="45">
        <v>0.2</v>
      </c>
    </row>
    <row r="79" spans="1:15" ht="28.5">
      <c r="A79" s="37">
        <v>16</v>
      </c>
      <c r="B79" s="38" t="s">
        <v>1372</v>
      </c>
      <c r="C79" s="39" t="s">
        <v>44</v>
      </c>
      <c r="D79" s="40">
        <v>4</v>
      </c>
      <c r="E79" s="40">
        <v>4</v>
      </c>
      <c r="F79" s="40">
        <v>4</v>
      </c>
      <c r="G79" s="40">
        <v>4</v>
      </c>
      <c r="H79" s="40">
        <f t="shared" si="10"/>
        <v>16</v>
      </c>
      <c r="I79" s="41">
        <f t="shared" si="11"/>
        <v>0.25</v>
      </c>
      <c r="J79" s="41">
        <f t="shared" si="11"/>
        <v>0.25</v>
      </c>
      <c r="K79" s="41">
        <f t="shared" si="11"/>
        <v>0.25</v>
      </c>
      <c r="L79" s="41">
        <f t="shared" si="11"/>
        <v>0.25</v>
      </c>
      <c r="M79" s="42">
        <f t="shared" si="9"/>
        <v>1</v>
      </c>
      <c r="N79" s="43">
        <f t="shared" si="8"/>
        <v>0.25</v>
      </c>
      <c r="O79" s="45">
        <v>0.2</v>
      </c>
    </row>
    <row r="80" spans="1:15" ht="28.5">
      <c r="A80" s="37">
        <v>17</v>
      </c>
      <c r="B80" s="38" t="s">
        <v>1374</v>
      </c>
      <c r="C80" s="39" t="s">
        <v>1375</v>
      </c>
      <c r="D80" s="40">
        <v>4</v>
      </c>
      <c r="E80" s="40">
        <v>5</v>
      </c>
      <c r="F80" s="40">
        <v>3</v>
      </c>
      <c r="G80" s="40">
        <v>4</v>
      </c>
      <c r="H80" s="40">
        <f t="shared" si="10"/>
        <v>16</v>
      </c>
      <c r="I80" s="41">
        <f t="shared" si="11"/>
        <v>0.25</v>
      </c>
      <c r="J80" s="41">
        <f t="shared" si="11"/>
        <v>0.3125</v>
      </c>
      <c r="K80" s="41">
        <f t="shared" si="11"/>
        <v>0.1875</v>
      </c>
      <c r="L80" s="41">
        <f t="shared" si="11"/>
        <v>0.25</v>
      </c>
      <c r="M80" s="42">
        <f t="shared" si="9"/>
        <v>1</v>
      </c>
      <c r="N80" s="43">
        <f t="shared" si="8"/>
        <v>0.25</v>
      </c>
      <c r="O80" s="45">
        <v>0.25</v>
      </c>
    </row>
    <row r="81" spans="1:15" ht="28.5">
      <c r="A81" s="37">
        <v>17</v>
      </c>
      <c r="B81" s="38" t="s">
        <v>1371</v>
      </c>
      <c r="C81" s="39" t="s">
        <v>35</v>
      </c>
      <c r="D81" s="40">
        <v>3</v>
      </c>
      <c r="E81" s="40">
        <v>4</v>
      </c>
      <c r="F81" s="40">
        <v>4</v>
      </c>
      <c r="G81" s="40">
        <v>3</v>
      </c>
      <c r="H81" s="40">
        <f t="shared" si="10"/>
        <v>14</v>
      </c>
      <c r="I81" s="41">
        <f t="shared" si="11"/>
        <v>0.21428571428571427</v>
      </c>
      <c r="J81" s="41">
        <f t="shared" si="11"/>
        <v>0.2857142857142857</v>
      </c>
      <c r="K81" s="41">
        <f t="shared" si="11"/>
        <v>0.2857142857142857</v>
      </c>
      <c r="L81" s="41">
        <f t="shared" si="11"/>
        <v>0.21428571428571427</v>
      </c>
      <c r="M81" s="42">
        <f t="shared" si="9"/>
        <v>1</v>
      </c>
      <c r="N81" s="43">
        <f t="shared" si="8"/>
        <v>0.25</v>
      </c>
      <c r="O81" s="45">
        <v>0.21875</v>
      </c>
    </row>
    <row r="82" spans="1:15" ht="28.5">
      <c r="A82" s="37">
        <v>17</v>
      </c>
      <c r="B82" s="38" t="s">
        <v>1374</v>
      </c>
      <c r="C82" s="39" t="s">
        <v>98</v>
      </c>
      <c r="D82" s="40">
        <v>5</v>
      </c>
      <c r="E82" s="40">
        <v>5</v>
      </c>
      <c r="F82" s="40">
        <v>4</v>
      </c>
      <c r="G82" s="40">
        <v>5</v>
      </c>
      <c r="H82" s="40">
        <f t="shared" si="10"/>
        <v>19</v>
      </c>
      <c r="I82" s="41">
        <f t="shared" si="11"/>
        <v>0.26315789473684209</v>
      </c>
      <c r="J82" s="41">
        <f t="shared" si="11"/>
        <v>0.26315789473684209</v>
      </c>
      <c r="K82" s="41">
        <f t="shared" si="11"/>
        <v>0.21052631578947367</v>
      </c>
      <c r="L82" s="41">
        <f t="shared" si="11"/>
        <v>0.26315789473684209</v>
      </c>
      <c r="M82" s="42">
        <f t="shared" si="9"/>
        <v>1</v>
      </c>
      <c r="N82" s="43">
        <f t="shared" si="8"/>
        <v>0.25</v>
      </c>
      <c r="O82" s="45">
        <v>0.296875</v>
      </c>
    </row>
    <row r="83" spans="1:15" ht="28.5">
      <c r="A83" s="37">
        <v>17</v>
      </c>
      <c r="B83" s="38" t="s">
        <v>1379</v>
      </c>
      <c r="C83" s="39" t="s">
        <v>1392</v>
      </c>
      <c r="D83" s="40">
        <v>4</v>
      </c>
      <c r="E83" s="40">
        <v>4</v>
      </c>
      <c r="F83" s="40">
        <v>4</v>
      </c>
      <c r="G83" s="40">
        <v>3</v>
      </c>
      <c r="H83" s="40">
        <f t="shared" si="10"/>
        <v>15</v>
      </c>
      <c r="I83" s="41">
        <f t="shared" si="11"/>
        <v>0.26666666666666666</v>
      </c>
      <c r="J83" s="41">
        <f t="shared" si="11"/>
        <v>0.26666666666666666</v>
      </c>
      <c r="K83" s="41">
        <f t="shared" si="11"/>
        <v>0.26666666666666666</v>
      </c>
      <c r="L83" s="41">
        <f t="shared" si="11"/>
        <v>0.2</v>
      </c>
      <c r="M83" s="42">
        <f t="shared" si="9"/>
        <v>1</v>
      </c>
      <c r="N83" s="43">
        <f t="shared" si="8"/>
        <v>0.25</v>
      </c>
      <c r="O83" s="45">
        <v>0.234375</v>
      </c>
    </row>
    <row r="84" spans="1:15" ht="28.5">
      <c r="A84" s="37">
        <v>18</v>
      </c>
      <c r="B84" s="38" t="s">
        <v>1374</v>
      </c>
      <c r="C84" s="39" t="s">
        <v>98</v>
      </c>
      <c r="D84" s="40">
        <v>5</v>
      </c>
      <c r="E84" s="40">
        <v>4</v>
      </c>
      <c r="F84" s="40">
        <v>3</v>
      </c>
      <c r="G84" s="40">
        <v>4</v>
      </c>
      <c r="H84" s="40">
        <f t="shared" si="10"/>
        <v>16</v>
      </c>
      <c r="I84" s="41">
        <f t="shared" si="11"/>
        <v>0.3125</v>
      </c>
      <c r="J84" s="41">
        <f t="shared" si="11"/>
        <v>0.25</v>
      </c>
      <c r="K84" s="41">
        <f t="shared" si="11"/>
        <v>0.1875</v>
      </c>
      <c r="L84" s="41">
        <f t="shared" si="11"/>
        <v>0.25</v>
      </c>
      <c r="M84" s="42">
        <f t="shared" si="9"/>
        <v>1</v>
      </c>
      <c r="N84" s="43">
        <f t="shared" si="8"/>
        <v>0.25</v>
      </c>
      <c r="O84" s="45">
        <v>0.16326530612244897</v>
      </c>
    </row>
    <row r="85" spans="1:15" ht="28.5">
      <c r="A85" s="37">
        <v>18</v>
      </c>
      <c r="B85" s="38" t="s">
        <v>1372</v>
      </c>
      <c r="C85" s="39" t="s">
        <v>44</v>
      </c>
      <c r="D85" s="40">
        <v>4</v>
      </c>
      <c r="E85" s="40">
        <v>5</v>
      </c>
      <c r="F85" s="40">
        <v>3</v>
      </c>
      <c r="G85" s="40">
        <v>4</v>
      </c>
      <c r="H85" s="40">
        <f t="shared" si="10"/>
        <v>16</v>
      </c>
      <c r="I85" s="41">
        <f t="shared" si="11"/>
        <v>0.25</v>
      </c>
      <c r="J85" s="41">
        <f t="shared" si="11"/>
        <v>0.3125</v>
      </c>
      <c r="K85" s="41">
        <f t="shared" si="11"/>
        <v>0.1875</v>
      </c>
      <c r="L85" s="41">
        <f t="shared" si="11"/>
        <v>0.25</v>
      </c>
      <c r="M85" s="42">
        <f t="shared" si="9"/>
        <v>1</v>
      </c>
      <c r="N85" s="43">
        <f t="shared" si="8"/>
        <v>0.25</v>
      </c>
      <c r="O85" s="45">
        <v>0.16326530612244897</v>
      </c>
    </row>
    <row r="86" spans="1:15" ht="28.5">
      <c r="A86" s="37">
        <v>18</v>
      </c>
      <c r="B86" s="38" t="s">
        <v>1378</v>
      </c>
      <c r="C86" s="39" t="s">
        <v>26</v>
      </c>
      <c r="D86" s="40">
        <v>3</v>
      </c>
      <c r="E86" s="40">
        <v>3</v>
      </c>
      <c r="F86" s="40">
        <v>5</v>
      </c>
      <c r="G86" s="40">
        <v>5</v>
      </c>
      <c r="H86" s="40">
        <f t="shared" si="10"/>
        <v>16</v>
      </c>
      <c r="I86" s="41">
        <f t="shared" si="11"/>
        <v>0.1875</v>
      </c>
      <c r="J86" s="41">
        <f t="shared" si="11"/>
        <v>0.1875</v>
      </c>
      <c r="K86" s="41">
        <f t="shared" si="11"/>
        <v>0.3125</v>
      </c>
      <c r="L86" s="41">
        <f t="shared" si="11"/>
        <v>0.3125</v>
      </c>
      <c r="M86" s="42">
        <f t="shared" si="9"/>
        <v>1</v>
      </c>
      <c r="N86" s="43">
        <f t="shared" si="8"/>
        <v>0.25</v>
      </c>
      <c r="O86" s="45">
        <v>0.16326530612244897</v>
      </c>
    </row>
    <row r="87" spans="1:15" ht="28.5">
      <c r="A87" s="37">
        <v>18</v>
      </c>
      <c r="B87" s="38" t="s">
        <v>1378</v>
      </c>
      <c r="C87" s="39" t="s">
        <v>1384</v>
      </c>
      <c r="D87" s="40">
        <v>4</v>
      </c>
      <c r="E87" s="40">
        <v>5</v>
      </c>
      <c r="F87" s="40">
        <v>4</v>
      </c>
      <c r="G87" s="40">
        <v>4</v>
      </c>
      <c r="H87" s="40">
        <f t="shared" si="10"/>
        <v>17</v>
      </c>
      <c r="I87" s="41">
        <f t="shared" si="11"/>
        <v>0.23529411764705882</v>
      </c>
      <c r="J87" s="41">
        <f t="shared" si="11"/>
        <v>0.29411764705882354</v>
      </c>
      <c r="K87" s="41">
        <f t="shared" si="11"/>
        <v>0.23529411764705882</v>
      </c>
      <c r="L87" s="41">
        <f t="shared" si="11"/>
        <v>0.23529411764705882</v>
      </c>
      <c r="M87" s="42">
        <f t="shared" si="9"/>
        <v>1</v>
      </c>
      <c r="N87" s="43">
        <f t="shared" si="8"/>
        <v>0.25</v>
      </c>
      <c r="O87" s="45">
        <v>0.17346938775510204</v>
      </c>
    </row>
    <row r="88" spans="1:15" ht="28.5">
      <c r="A88" s="37">
        <v>18</v>
      </c>
      <c r="B88" s="38" t="s">
        <v>1379</v>
      </c>
      <c r="C88" s="39" t="s">
        <v>1392</v>
      </c>
      <c r="D88" s="40">
        <v>3</v>
      </c>
      <c r="E88" s="40">
        <v>4</v>
      </c>
      <c r="F88" s="40">
        <v>5</v>
      </c>
      <c r="G88" s="40">
        <v>4</v>
      </c>
      <c r="H88" s="40">
        <f t="shared" si="10"/>
        <v>16</v>
      </c>
      <c r="I88" s="41">
        <f t="shared" si="11"/>
        <v>0.1875</v>
      </c>
      <c r="J88" s="41">
        <f t="shared" si="11"/>
        <v>0.25</v>
      </c>
      <c r="K88" s="41">
        <f t="shared" si="11"/>
        <v>0.3125</v>
      </c>
      <c r="L88" s="41">
        <f t="shared" si="11"/>
        <v>0.25</v>
      </c>
      <c r="M88" s="42">
        <f t="shared" si="9"/>
        <v>1</v>
      </c>
      <c r="N88" s="43">
        <f t="shared" si="8"/>
        <v>0.25</v>
      </c>
      <c r="O88" s="45">
        <v>0.16326530612244897</v>
      </c>
    </row>
    <row r="89" spans="1:15" ht="28.5">
      <c r="A89" s="37">
        <v>18</v>
      </c>
      <c r="B89" s="38" t="s">
        <v>1378</v>
      </c>
      <c r="C89" s="39" t="s">
        <v>1390</v>
      </c>
      <c r="D89" s="40">
        <v>5</v>
      </c>
      <c r="E89" s="40">
        <v>4</v>
      </c>
      <c r="F89" s="40">
        <v>4</v>
      </c>
      <c r="G89" s="40">
        <v>4</v>
      </c>
      <c r="H89" s="40">
        <f t="shared" si="10"/>
        <v>17</v>
      </c>
      <c r="I89" s="41">
        <f t="shared" si="11"/>
        <v>0.29411764705882354</v>
      </c>
      <c r="J89" s="41">
        <f t="shared" si="11"/>
        <v>0.23529411764705882</v>
      </c>
      <c r="K89" s="41">
        <f t="shared" si="11"/>
        <v>0.23529411764705882</v>
      </c>
      <c r="L89" s="41">
        <f t="shared" si="11"/>
        <v>0.23529411764705882</v>
      </c>
      <c r="M89" s="42">
        <f t="shared" si="9"/>
        <v>1</v>
      </c>
      <c r="N89" s="43">
        <f t="shared" si="8"/>
        <v>0.25</v>
      </c>
      <c r="O89" s="45">
        <v>0.17346938775510204</v>
      </c>
    </row>
    <row r="90" spans="1:15" ht="28.5">
      <c r="A90" s="37">
        <v>19</v>
      </c>
      <c r="B90" s="38" t="s">
        <v>1376</v>
      </c>
      <c r="C90" s="39" t="s">
        <v>90</v>
      </c>
      <c r="D90" s="40">
        <v>4</v>
      </c>
      <c r="E90" s="40">
        <v>5</v>
      </c>
      <c r="F90" s="40">
        <v>3</v>
      </c>
      <c r="G90" s="40">
        <v>4</v>
      </c>
      <c r="H90" s="40">
        <f t="shared" si="10"/>
        <v>16</v>
      </c>
      <c r="I90" s="41">
        <f t="shared" si="11"/>
        <v>0.25</v>
      </c>
      <c r="J90" s="41">
        <f t="shared" si="11"/>
        <v>0.3125</v>
      </c>
      <c r="K90" s="41">
        <f t="shared" si="11"/>
        <v>0.1875</v>
      </c>
      <c r="L90" s="41">
        <f t="shared" si="11"/>
        <v>0.25</v>
      </c>
      <c r="M90" s="42">
        <f t="shared" si="9"/>
        <v>1</v>
      </c>
      <c r="N90" s="43">
        <f t="shared" si="8"/>
        <v>0.25</v>
      </c>
      <c r="O90" s="45">
        <v>0.24242424242424243</v>
      </c>
    </row>
    <row r="91" spans="1:15" ht="28.5">
      <c r="A91" s="37">
        <v>19</v>
      </c>
      <c r="B91" s="38" t="s">
        <v>1371</v>
      </c>
      <c r="C91" s="39" t="s">
        <v>85</v>
      </c>
      <c r="D91" s="40">
        <v>5</v>
      </c>
      <c r="E91" s="40">
        <v>5</v>
      </c>
      <c r="F91" s="40">
        <v>4</v>
      </c>
      <c r="G91" s="40">
        <v>5</v>
      </c>
      <c r="H91" s="40">
        <f t="shared" si="10"/>
        <v>19</v>
      </c>
      <c r="I91" s="41">
        <f t="shared" si="11"/>
        <v>0.26315789473684209</v>
      </c>
      <c r="J91" s="41">
        <f t="shared" si="11"/>
        <v>0.26315789473684209</v>
      </c>
      <c r="K91" s="41">
        <f t="shared" si="11"/>
        <v>0.21052631578947367</v>
      </c>
      <c r="L91" s="41">
        <f t="shared" si="11"/>
        <v>0.26315789473684209</v>
      </c>
      <c r="M91" s="42">
        <f t="shared" si="9"/>
        <v>1</v>
      </c>
      <c r="N91" s="43">
        <f t="shared" si="8"/>
        <v>0.25</v>
      </c>
      <c r="O91" s="45">
        <v>0.2878787878787879</v>
      </c>
    </row>
    <row r="92" spans="1:15" ht="28.5">
      <c r="A92" s="37">
        <v>19</v>
      </c>
      <c r="B92" s="38" t="s">
        <v>1376</v>
      </c>
      <c r="C92" s="39" t="s">
        <v>90</v>
      </c>
      <c r="D92" s="40">
        <v>4</v>
      </c>
      <c r="E92" s="40">
        <v>4</v>
      </c>
      <c r="F92" s="40">
        <v>3</v>
      </c>
      <c r="G92" s="40">
        <v>4</v>
      </c>
      <c r="H92" s="40">
        <f t="shared" si="10"/>
        <v>15</v>
      </c>
      <c r="I92" s="41">
        <f t="shared" si="11"/>
        <v>0.26666666666666666</v>
      </c>
      <c r="J92" s="41">
        <f t="shared" si="11"/>
        <v>0.26666666666666666</v>
      </c>
      <c r="K92" s="41">
        <f t="shared" si="11"/>
        <v>0.2</v>
      </c>
      <c r="L92" s="41">
        <f t="shared" si="11"/>
        <v>0.26666666666666666</v>
      </c>
      <c r="M92" s="42">
        <f t="shared" si="9"/>
        <v>1</v>
      </c>
      <c r="N92" s="43">
        <f t="shared" si="8"/>
        <v>0.25</v>
      </c>
      <c r="O92" s="45">
        <v>0.22727272727272727</v>
      </c>
    </row>
    <row r="93" spans="1:15" ht="28.5">
      <c r="A93" s="37">
        <v>19</v>
      </c>
      <c r="B93" s="38" t="s">
        <v>1378</v>
      </c>
      <c r="C93" s="39" t="s">
        <v>26</v>
      </c>
      <c r="D93" s="40">
        <v>3</v>
      </c>
      <c r="E93" s="40">
        <v>4</v>
      </c>
      <c r="F93" s="40">
        <v>4</v>
      </c>
      <c r="G93" s="40">
        <v>5</v>
      </c>
      <c r="H93" s="40">
        <f t="shared" si="10"/>
        <v>16</v>
      </c>
      <c r="I93" s="41">
        <f t="shared" si="11"/>
        <v>0.1875</v>
      </c>
      <c r="J93" s="41">
        <f t="shared" si="11"/>
        <v>0.25</v>
      </c>
      <c r="K93" s="41">
        <f t="shared" si="11"/>
        <v>0.25</v>
      </c>
      <c r="L93" s="41">
        <f t="shared" si="11"/>
        <v>0.3125</v>
      </c>
      <c r="M93" s="42">
        <f t="shared" si="9"/>
        <v>1</v>
      </c>
      <c r="N93" s="43">
        <f t="shared" si="8"/>
        <v>0.25</v>
      </c>
      <c r="O93" s="45">
        <v>0.24242424242424243</v>
      </c>
    </row>
    <row r="94" spans="1:15" ht="28.5">
      <c r="A94" s="37">
        <v>20</v>
      </c>
      <c r="B94" s="38" t="s">
        <v>1372</v>
      </c>
      <c r="C94" s="39" t="s">
        <v>44</v>
      </c>
      <c r="D94" s="40">
        <v>4</v>
      </c>
      <c r="E94" s="40">
        <v>5</v>
      </c>
      <c r="F94" s="40">
        <v>4</v>
      </c>
      <c r="G94" s="40">
        <v>5</v>
      </c>
      <c r="H94" s="40">
        <f t="shared" si="10"/>
        <v>18</v>
      </c>
      <c r="I94" s="41">
        <f t="shared" si="11"/>
        <v>0.22222222222222221</v>
      </c>
      <c r="J94" s="41">
        <f t="shared" si="11"/>
        <v>0.27777777777777779</v>
      </c>
      <c r="K94" s="41">
        <f t="shared" si="11"/>
        <v>0.22222222222222221</v>
      </c>
      <c r="L94" s="41">
        <f t="shared" si="11"/>
        <v>0.27777777777777779</v>
      </c>
      <c r="M94" s="42">
        <f t="shared" si="9"/>
        <v>1</v>
      </c>
      <c r="N94" s="43">
        <f t="shared" si="8"/>
        <v>0.25</v>
      </c>
      <c r="O94" s="45">
        <v>0.22500000000000001</v>
      </c>
    </row>
    <row r="95" spans="1:15" ht="28.5">
      <c r="A95" s="37">
        <v>20</v>
      </c>
      <c r="B95" s="38" t="s">
        <v>1374</v>
      </c>
      <c r="C95" s="39" t="s">
        <v>98</v>
      </c>
      <c r="D95" s="40">
        <v>5</v>
      </c>
      <c r="E95" s="40">
        <v>4</v>
      </c>
      <c r="F95" s="40">
        <v>3</v>
      </c>
      <c r="G95" s="40">
        <v>4</v>
      </c>
      <c r="H95" s="40">
        <f t="shared" si="10"/>
        <v>16</v>
      </c>
      <c r="I95" s="41">
        <f t="shared" si="11"/>
        <v>0.3125</v>
      </c>
      <c r="J95" s="41">
        <f t="shared" si="11"/>
        <v>0.25</v>
      </c>
      <c r="K95" s="41">
        <f t="shared" si="11"/>
        <v>0.1875</v>
      </c>
      <c r="L95" s="41">
        <f t="shared" si="11"/>
        <v>0.25</v>
      </c>
      <c r="M95" s="42">
        <f t="shared" si="9"/>
        <v>1</v>
      </c>
      <c r="N95" s="43">
        <f t="shared" si="8"/>
        <v>0.25</v>
      </c>
      <c r="O95" s="45">
        <v>0.2</v>
      </c>
    </row>
    <row r="96" spans="1:15" ht="28.5">
      <c r="A96" s="37">
        <v>20</v>
      </c>
      <c r="B96" s="38" t="s">
        <v>1378</v>
      </c>
      <c r="C96" s="39" t="s">
        <v>1390</v>
      </c>
      <c r="D96" s="40">
        <v>3</v>
      </c>
      <c r="E96" s="40">
        <v>4</v>
      </c>
      <c r="F96" s="40">
        <v>4</v>
      </c>
      <c r="G96" s="40">
        <v>3</v>
      </c>
      <c r="H96" s="40">
        <f t="shared" si="10"/>
        <v>14</v>
      </c>
      <c r="I96" s="41">
        <f t="shared" si="11"/>
        <v>0.21428571428571427</v>
      </c>
      <c r="J96" s="41">
        <f t="shared" si="11"/>
        <v>0.2857142857142857</v>
      </c>
      <c r="K96" s="41">
        <f t="shared" si="11"/>
        <v>0.2857142857142857</v>
      </c>
      <c r="L96" s="41">
        <f t="shared" si="11"/>
        <v>0.21428571428571427</v>
      </c>
      <c r="M96" s="42">
        <f t="shared" si="9"/>
        <v>1</v>
      </c>
      <c r="N96" s="43">
        <f t="shared" si="8"/>
        <v>0.25</v>
      </c>
      <c r="O96" s="45">
        <v>0.17499999999999999</v>
      </c>
    </row>
    <row r="97" spans="1:15">
      <c r="A97" s="37">
        <v>20</v>
      </c>
      <c r="B97" s="38" t="s">
        <v>1381</v>
      </c>
      <c r="C97" s="39" t="s">
        <v>1393</v>
      </c>
      <c r="D97" s="40">
        <v>4</v>
      </c>
      <c r="E97" s="40">
        <v>5</v>
      </c>
      <c r="F97" s="40">
        <v>3</v>
      </c>
      <c r="G97" s="40">
        <v>4</v>
      </c>
      <c r="H97" s="40">
        <f t="shared" si="10"/>
        <v>16</v>
      </c>
      <c r="I97" s="41">
        <f t="shared" si="11"/>
        <v>0.25</v>
      </c>
      <c r="J97" s="41">
        <f t="shared" si="11"/>
        <v>0.3125</v>
      </c>
      <c r="K97" s="41">
        <f t="shared" si="11"/>
        <v>0.1875</v>
      </c>
      <c r="L97" s="41">
        <f t="shared" si="11"/>
        <v>0.25</v>
      </c>
      <c r="M97" s="42">
        <f t="shared" si="9"/>
        <v>1</v>
      </c>
      <c r="N97" s="43">
        <f t="shared" ref="N97:N160" si="12">AVERAGE(I97:L97)</f>
        <v>0.25</v>
      </c>
      <c r="O97" s="45">
        <v>0.2</v>
      </c>
    </row>
    <row r="98" spans="1:15" ht="28.5">
      <c r="A98" s="37">
        <v>20</v>
      </c>
      <c r="B98" s="38" t="s">
        <v>1372</v>
      </c>
      <c r="C98" s="39" t="s">
        <v>44</v>
      </c>
      <c r="D98" s="40">
        <v>4</v>
      </c>
      <c r="E98" s="40">
        <v>4</v>
      </c>
      <c r="F98" s="40">
        <v>3</v>
      </c>
      <c r="G98" s="40">
        <v>5</v>
      </c>
      <c r="H98" s="40">
        <f t="shared" si="10"/>
        <v>16</v>
      </c>
      <c r="I98" s="41">
        <f t="shared" si="11"/>
        <v>0.25</v>
      </c>
      <c r="J98" s="41">
        <f t="shared" si="11"/>
        <v>0.25</v>
      </c>
      <c r="K98" s="41">
        <f t="shared" si="11"/>
        <v>0.1875</v>
      </c>
      <c r="L98" s="41">
        <f t="shared" si="11"/>
        <v>0.3125</v>
      </c>
      <c r="M98" s="42">
        <f t="shared" si="9"/>
        <v>1</v>
      </c>
      <c r="N98" s="43">
        <f t="shared" si="12"/>
        <v>0.25</v>
      </c>
      <c r="O98" s="45">
        <v>0.2</v>
      </c>
    </row>
    <row r="99" spans="1:15" ht="28.5">
      <c r="A99" s="37">
        <v>21</v>
      </c>
      <c r="B99" s="38" t="s">
        <v>1378</v>
      </c>
      <c r="C99" s="39" t="s">
        <v>1394</v>
      </c>
      <c r="D99" s="40">
        <v>4</v>
      </c>
      <c r="E99" s="40">
        <v>5</v>
      </c>
      <c r="F99" s="40">
        <v>4</v>
      </c>
      <c r="G99" s="40">
        <v>3</v>
      </c>
      <c r="H99" s="40">
        <f t="shared" si="10"/>
        <v>16</v>
      </c>
      <c r="I99" s="41">
        <f t="shared" si="11"/>
        <v>0.25</v>
      </c>
      <c r="J99" s="41">
        <f t="shared" si="11"/>
        <v>0.3125</v>
      </c>
      <c r="K99" s="41">
        <f t="shared" si="11"/>
        <v>0.25</v>
      </c>
      <c r="L99" s="41">
        <f t="shared" si="11"/>
        <v>0.1875</v>
      </c>
      <c r="M99" s="42">
        <f t="shared" si="9"/>
        <v>1</v>
      </c>
      <c r="N99" s="43">
        <f t="shared" si="12"/>
        <v>0.25</v>
      </c>
      <c r="O99" s="45">
        <v>0.20512820512820512</v>
      </c>
    </row>
    <row r="100" spans="1:15" ht="28.5">
      <c r="A100" s="37">
        <v>21</v>
      </c>
      <c r="B100" s="38" t="s">
        <v>1378</v>
      </c>
      <c r="C100" s="39" t="s">
        <v>1394</v>
      </c>
      <c r="D100" s="40">
        <v>3</v>
      </c>
      <c r="E100" s="40">
        <v>4</v>
      </c>
      <c r="F100" s="40">
        <v>4</v>
      </c>
      <c r="G100" s="40">
        <v>3</v>
      </c>
      <c r="H100" s="40">
        <f t="shared" si="10"/>
        <v>14</v>
      </c>
      <c r="I100" s="41">
        <f t="shared" si="11"/>
        <v>0.21428571428571427</v>
      </c>
      <c r="J100" s="41">
        <f t="shared" si="11"/>
        <v>0.2857142857142857</v>
      </c>
      <c r="K100" s="41">
        <f t="shared" si="11"/>
        <v>0.2857142857142857</v>
      </c>
      <c r="L100" s="41">
        <f t="shared" si="11"/>
        <v>0.21428571428571427</v>
      </c>
      <c r="M100" s="42">
        <f t="shared" si="9"/>
        <v>1</v>
      </c>
      <c r="N100" s="43">
        <f t="shared" si="12"/>
        <v>0.25</v>
      </c>
      <c r="O100" s="45">
        <v>0.17948717948717949</v>
      </c>
    </row>
    <row r="101" spans="1:15" ht="28.5">
      <c r="A101" s="37">
        <v>21</v>
      </c>
      <c r="B101" s="38" t="s">
        <v>1379</v>
      </c>
      <c r="C101" s="39" t="s">
        <v>1380</v>
      </c>
      <c r="D101" s="40">
        <v>5</v>
      </c>
      <c r="E101" s="40">
        <v>5</v>
      </c>
      <c r="F101" s="40">
        <v>5</v>
      </c>
      <c r="G101" s="40">
        <v>4</v>
      </c>
      <c r="H101" s="40">
        <f t="shared" si="10"/>
        <v>19</v>
      </c>
      <c r="I101" s="41">
        <f t="shared" si="11"/>
        <v>0.26315789473684209</v>
      </c>
      <c r="J101" s="41">
        <f t="shared" si="11"/>
        <v>0.26315789473684209</v>
      </c>
      <c r="K101" s="41">
        <f t="shared" si="11"/>
        <v>0.26315789473684209</v>
      </c>
      <c r="L101" s="41">
        <f t="shared" si="11"/>
        <v>0.21052631578947367</v>
      </c>
      <c r="M101" s="42">
        <f t="shared" si="9"/>
        <v>1</v>
      </c>
      <c r="N101" s="43">
        <f t="shared" si="12"/>
        <v>0.25</v>
      </c>
      <c r="O101" s="45">
        <v>0.24358974358974358</v>
      </c>
    </row>
    <row r="102" spans="1:15" ht="28.5">
      <c r="A102" s="37">
        <v>21</v>
      </c>
      <c r="B102" s="38" t="s">
        <v>1379</v>
      </c>
      <c r="C102" s="39" t="s">
        <v>1380</v>
      </c>
      <c r="D102" s="40">
        <v>3</v>
      </c>
      <c r="E102" s="40">
        <v>4</v>
      </c>
      <c r="F102" s="40">
        <v>3</v>
      </c>
      <c r="G102" s="40">
        <v>3</v>
      </c>
      <c r="H102" s="40">
        <f t="shared" si="10"/>
        <v>13</v>
      </c>
      <c r="I102" s="41">
        <f t="shared" si="11"/>
        <v>0.23076923076923078</v>
      </c>
      <c r="J102" s="41">
        <f t="shared" si="11"/>
        <v>0.30769230769230771</v>
      </c>
      <c r="K102" s="41">
        <f t="shared" si="11"/>
        <v>0.23076923076923078</v>
      </c>
      <c r="L102" s="41">
        <f t="shared" si="11"/>
        <v>0.23076923076923078</v>
      </c>
      <c r="M102" s="42">
        <f t="shared" si="9"/>
        <v>1.0000000000000002</v>
      </c>
      <c r="N102" s="43">
        <f t="shared" si="12"/>
        <v>0.25000000000000006</v>
      </c>
      <c r="O102" s="45">
        <v>0.16666666666666666</v>
      </c>
    </row>
    <row r="103" spans="1:15" ht="28.5">
      <c r="A103" s="37">
        <v>21</v>
      </c>
      <c r="B103" s="38" t="s">
        <v>1381</v>
      </c>
      <c r="C103" s="39" t="s">
        <v>1385</v>
      </c>
      <c r="D103" s="40">
        <v>4</v>
      </c>
      <c r="E103" s="40">
        <v>5</v>
      </c>
      <c r="F103" s="40">
        <v>3</v>
      </c>
      <c r="G103" s="40">
        <v>4</v>
      </c>
      <c r="H103" s="40">
        <f t="shared" si="10"/>
        <v>16</v>
      </c>
      <c r="I103" s="41">
        <f t="shared" si="11"/>
        <v>0.25</v>
      </c>
      <c r="J103" s="41">
        <f t="shared" si="11"/>
        <v>0.3125</v>
      </c>
      <c r="K103" s="41">
        <f t="shared" si="11"/>
        <v>0.1875</v>
      </c>
      <c r="L103" s="41">
        <f t="shared" si="11"/>
        <v>0.25</v>
      </c>
      <c r="M103" s="42">
        <f t="shared" si="9"/>
        <v>1</v>
      </c>
      <c r="N103" s="43">
        <f t="shared" si="12"/>
        <v>0.25</v>
      </c>
      <c r="O103" s="45">
        <v>0.20512820512820512</v>
      </c>
    </row>
    <row r="104" spans="1:15" ht="28.5">
      <c r="A104" s="37">
        <v>22</v>
      </c>
      <c r="B104" s="38" t="s">
        <v>1374</v>
      </c>
      <c r="C104" s="39" t="s">
        <v>98</v>
      </c>
      <c r="D104" s="40">
        <v>5</v>
      </c>
      <c r="E104" s="40">
        <v>4</v>
      </c>
      <c r="F104" s="40">
        <v>5</v>
      </c>
      <c r="G104" s="40">
        <v>4</v>
      </c>
      <c r="H104" s="40">
        <f t="shared" si="10"/>
        <v>18</v>
      </c>
      <c r="I104" s="41">
        <f t="shared" si="11"/>
        <v>0.27777777777777779</v>
      </c>
      <c r="J104" s="41">
        <f t="shared" si="11"/>
        <v>0.22222222222222221</v>
      </c>
      <c r="K104" s="41">
        <f t="shared" si="11"/>
        <v>0.27777777777777779</v>
      </c>
      <c r="L104" s="41">
        <f t="shared" si="11"/>
        <v>0.22222222222222221</v>
      </c>
      <c r="M104" s="42">
        <f t="shared" si="9"/>
        <v>1</v>
      </c>
      <c r="N104" s="43">
        <f t="shared" si="12"/>
        <v>0.25</v>
      </c>
      <c r="O104" s="45">
        <v>0.22500000000000001</v>
      </c>
    </row>
    <row r="105" spans="1:15" ht="28.5">
      <c r="A105" s="37">
        <v>22</v>
      </c>
      <c r="B105" s="38" t="s">
        <v>1374</v>
      </c>
      <c r="C105" s="39" t="s">
        <v>1375</v>
      </c>
      <c r="D105" s="40">
        <v>4</v>
      </c>
      <c r="E105" s="40">
        <v>3</v>
      </c>
      <c r="F105" s="40">
        <v>4</v>
      </c>
      <c r="G105" s="40">
        <v>3</v>
      </c>
      <c r="H105" s="40">
        <f t="shared" si="10"/>
        <v>14</v>
      </c>
      <c r="I105" s="41">
        <f t="shared" si="11"/>
        <v>0.2857142857142857</v>
      </c>
      <c r="J105" s="41">
        <f t="shared" si="11"/>
        <v>0.21428571428571427</v>
      </c>
      <c r="K105" s="41">
        <f t="shared" si="11"/>
        <v>0.2857142857142857</v>
      </c>
      <c r="L105" s="41">
        <f t="shared" si="11"/>
        <v>0.21428571428571427</v>
      </c>
      <c r="M105" s="42">
        <f t="shared" si="9"/>
        <v>1</v>
      </c>
      <c r="N105" s="43">
        <f t="shared" si="12"/>
        <v>0.25</v>
      </c>
      <c r="O105" s="45">
        <v>0.17499999999999999</v>
      </c>
    </row>
    <row r="106" spans="1:15" ht="28.5">
      <c r="A106" s="37">
        <v>22</v>
      </c>
      <c r="B106" s="38" t="s">
        <v>1378</v>
      </c>
      <c r="C106" s="39" t="s">
        <v>26</v>
      </c>
      <c r="D106" s="40">
        <v>5</v>
      </c>
      <c r="E106" s="40">
        <v>5</v>
      </c>
      <c r="F106" s="40">
        <v>5</v>
      </c>
      <c r="G106" s="40">
        <v>5</v>
      </c>
      <c r="H106" s="40">
        <f t="shared" si="10"/>
        <v>20</v>
      </c>
      <c r="I106" s="41">
        <f t="shared" si="11"/>
        <v>0.25</v>
      </c>
      <c r="J106" s="41">
        <f t="shared" si="11"/>
        <v>0.25</v>
      </c>
      <c r="K106" s="41">
        <f t="shared" si="11"/>
        <v>0.25</v>
      </c>
      <c r="L106" s="41">
        <f t="shared" si="11"/>
        <v>0.25</v>
      </c>
      <c r="M106" s="42">
        <f t="shared" si="9"/>
        <v>1</v>
      </c>
      <c r="N106" s="43">
        <f t="shared" si="12"/>
        <v>0.25</v>
      </c>
      <c r="O106" s="45">
        <v>0.25</v>
      </c>
    </row>
    <row r="107" spans="1:15" ht="28.5">
      <c r="A107" s="37">
        <v>22</v>
      </c>
      <c r="B107" s="38" t="s">
        <v>1378</v>
      </c>
      <c r="C107" s="39" t="s">
        <v>1390</v>
      </c>
      <c r="D107" s="40">
        <v>3</v>
      </c>
      <c r="E107" s="40">
        <v>4</v>
      </c>
      <c r="F107" s="40">
        <v>3</v>
      </c>
      <c r="G107" s="40">
        <v>4</v>
      </c>
      <c r="H107" s="40">
        <f t="shared" si="10"/>
        <v>14</v>
      </c>
      <c r="I107" s="41">
        <f t="shared" si="11"/>
        <v>0.21428571428571427</v>
      </c>
      <c r="J107" s="41">
        <f t="shared" si="11"/>
        <v>0.2857142857142857</v>
      </c>
      <c r="K107" s="41">
        <f t="shared" si="11"/>
        <v>0.21428571428571427</v>
      </c>
      <c r="L107" s="41">
        <f t="shared" si="11"/>
        <v>0.2857142857142857</v>
      </c>
      <c r="M107" s="42">
        <f t="shared" si="9"/>
        <v>1</v>
      </c>
      <c r="N107" s="43">
        <f t="shared" si="12"/>
        <v>0.25</v>
      </c>
      <c r="O107" s="45">
        <v>0.17499999999999999</v>
      </c>
    </row>
    <row r="108" spans="1:15" ht="28.5">
      <c r="A108" s="37">
        <v>22</v>
      </c>
      <c r="B108" s="38" t="s">
        <v>1374</v>
      </c>
      <c r="C108" s="39" t="s">
        <v>11</v>
      </c>
      <c r="D108" s="40">
        <v>4</v>
      </c>
      <c r="E108" s="40">
        <v>3</v>
      </c>
      <c r="F108" s="40">
        <v>4</v>
      </c>
      <c r="G108" s="40">
        <v>3</v>
      </c>
      <c r="H108" s="40">
        <f t="shared" si="10"/>
        <v>14</v>
      </c>
      <c r="I108" s="41">
        <f t="shared" si="11"/>
        <v>0.2857142857142857</v>
      </c>
      <c r="J108" s="41">
        <f t="shared" si="11"/>
        <v>0.21428571428571427</v>
      </c>
      <c r="K108" s="41">
        <f t="shared" si="11"/>
        <v>0.2857142857142857</v>
      </c>
      <c r="L108" s="41">
        <f t="shared" si="11"/>
        <v>0.21428571428571427</v>
      </c>
      <c r="M108" s="42">
        <f t="shared" si="9"/>
        <v>1</v>
      </c>
      <c r="N108" s="43">
        <f t="shared" si="12"/>
        <v>0.25</v>
      </c>
      <c r="O108" s="45">
        <v>0.17499999999999999</v>
      </c>
    </row>
    <row r="109" spans="1:15" ht="28.5">
      <c r="A109" s="37">
        <v>23</v>
      </c>
      <c r="B109" s="38" t="s">
        <v>1378</v>
      </c>
      <c r="C109" s="39" t="s">
        <v>26</v>
      </c>
      <c r="D109" s="40">
        <v>4</v>
      </c>
      <c r="E109" s="40">
        <v>5</v>
      </c>
      <c r="F109" s="40">
        <v>4</v>
      </c>
      <c r="G109" s="40">
        <v>5</v>
      </c>
      <c r="H109" s="40">
        <f t="shared" si="10"/>
        <v>18</v>
      </c>
      <c r="I109" s="41">
        <f t="shared" si="11"/>
        <v>0.22222222222222221</v>
      </c>
      <c r="J109" s="41">
        <f t="shared" si="11"/>
        <v>0.27777777777777779</v>
      </c>
      <c r="K109" s="41">
        <f t="shared" si="11"/>
        <v>0.22222222222222221</v>
      </c>
      <c r="L109" s="41">
        <f t="shared" si="11"/>
        <v>0.27777777777777779</v>
      </c>
      <c r="M109" s="42">
        <f t="shared" si="9"/>
        <v>1</v>
      </c>
      <c r="N109" s="43">
        <f t="shared" si="12"/>
        <v>0.25</v>
      </c>
      <c r="O109" s="45">
        <v>0.24324324324324326</v>
      </c>
    </row>
    <row r="110" spans="1:15" ht="28.5">
      <c r="A110" s="37">
        <v>23</v>
      </c>
      <c r="B110" s="38" t="s">
        <v>1372</v>
      </c>
      <c r="C110" s="39" t="s">
        <v>455</v>
      </c>
      <c r="D110" s="40">
        <v>3</v>
      </c>
      <c r="E110" s="40">
        <v>4</v>
      </c>
      <c r="F110" s="40">
        <v>3</v>
      </c>
      <c r="G110" s="40">
        <v>4</v>
      </c>
      <c r="H110" s="40">
        <f t="shared" si="10"/>
        <v>14</v>
      </c>
      <c r="I110" s="41">
        <f t="shared" si="11"/>
        <v>0.21428571428571427</v>
      </c>
      <c r="J110" s="41">
        <f t="shared" si="11"/>
        <v>0.2857142857142857</v>
      </c>
      <c r="K110" s="41">
        <f t="shared" si="11"/>
        <v>0.21428571428571427</v>
      </c>
      <c r="L110" s="41">
        <f t="shared" si="11"/>
        <v>0.2857142857142857</v>
      </c>
      <c r="M110" s="42">
        <f t="shared" si="9"/>
        <v>1</v>
      </c>
      <c r="N110" s="43">
        <f t="shared" si="12"/>
        <v>0.25</v>
      </c>
      <c r="O110" s="45">
        <v>0.1891891891891892</v>
      </c>
    </row>
    <row r="111" spans="1:15">
      <c r="A111" s="37">
        <v>23</v>
      </c>
      <c r="B111" s="38" t="s">
        <v>1381</v>
      </c>
      <c r="C111" s="39" t="s">
        <v>1383</v>
      </c>
      <c r="D111" s="40">
        <v>4</v>
      </c>
      <c r="E111" s="40">
        <v>5</v>
      </c>
      <c r="F111" s="40">
        <v>3</v>
      </c>
      <c r="G111" s="40">
        <v>4</v>
      </c>
      <c r="H111" s="40">
        <f t="shared" si="10"/>
        <v>16</v>
      </c>
      <c r="I111" s="41">
        <f t="shared" si="11"/>
        <v>0.25</v>
      </c>
      <c r="J111" s="41">
        <f t="shared" si="11"/>
        <v>0.3125</v>
      </c>
      <c r="K111" s="41">
        <f t="shared" si="11"/>
        <v>0.1875</v>
      </c>
      <c r="L111" s="41">
        <f t="shared" si="11"/>
        <v>0.25</v>
      </c>
      <c r="M111" s="42">
        <f t="shared" si="9"/>
        <v>1</v>
      </c>
      <c r="N111" s="43">
        <f t="shared" si="12"/>
        <v>0.25</v>
      </c>
      <c r="O111" s="45">
        <v>0.21621621621621623</v>
      </c>
    </row>
    <row r="112" spans="1:15" ht="28.5">
      <c r="A112" s="37">
        <v>23</v>
      </c>
      <c r="B112" s="38" t="s">
        <v>1378</v>
      </c>
      <c r="C112" s="39" t="s">
        <v>1389</v>
      </c>
      <c r="D112" s="40">
        <v>3</v>
      </c>
      <c r="E112" s="40">
        <v>3</v>
      </c>
      <c r="F112" s="40">
        <v>2</v>
      </c>
      <c r="G112" s="40">
        <v>4</v>
      </c>
      <c r="H112" s="40">
        <f t="shared" si="10"/>
        <v>12</v>
      </c>
      <c r="I112" s="41">
        <f t="shared" si="11"/>
        <v>0.25</v>
      </c>
      <c r="J112" s="41">
        <f t="shared" si="11"/>
        <v>0.25</v>
      </c>
      <c r="K112" s="41">
        <f t="shared" si="11"/>
        <v>0.16666666666666666</v>
      </c>
      <c r="L112" s="41">
        <f t="shared" si="11"/>
        <v>0.33333333333333331</v>
      </c>
      <c r="M112" s="42">
        <f t="shared" si="9"/>
        <v>1</v>
      </c>
      <c r="N112" s="43">
        <f t="shared" si="12"/>
        <v>0.25</v>
      </c>
      <c r="O112" s="45">
        <v>0.16216216216216217</v>
      </c>
    </row>
    <row r="113" spans="1:15" ht="28.5">
      <c r="A113" s="37">
        <v>23</v>
      </c>
      <c r="B113" s="38" t="s">
        <v>1378</v>
      </c>
      <c r="C113" s="39" t="s">
        <v>1389</v>
      </c>
      <c r="D113" s="40">
        <v>3</v>
      </c>
      <c r="E113" s="40">
        <v>3</v>
      </c>
      <c r="F113" s="40">
        <v>3</v>
      </c>
      <c r="G113" s="40">
        <v>5</v>
      </c>
      <c r="H113" s="40">
        <f t="shared" si="10"/>
        <v>14</v>
      </c>
      <c r="I113" s="41">
        <f t="shared" si="11"/>
        <v>0.21428571428571427</v>
      </c>
      <c r="J113" s="41">
        <f t="shared" si="11"/>
        <v>0.21428571428571427</v>
      </c>
      <c r="K113" s="41">
        <f t="shared" si="11"/>
        <v>0.21428571428571427</v>
      </c>
      <c r="L113" s="41">
        <f t="shared" si="11"/>
        <v>0.35714285714285715</v>
      </c>
      <c r="M113" s="42">
        <f t="shared" si="9"/>
        <v>1</v>
      </c>
      <c r="N113" s="43">
        <f t="shared" si="12"/>
        <v>0.25</v>
      </c>
      <c r="O113" s="45">
        <v>0.1891891891891892</v>
      </c>
    </row>
    <row r="114" spans="1:15" ht="28.5">
      <c r="A114" s="37">
        <v>24</v>
      </c>
      <c r="B114" s="38" t="s">
        <v>1379</v>
      </c>
      <c r="C114" s="39" t="s">
        <v>1387</v>
      </c>
      <c r="D114" s="40">
        <v>5</v>
      </c>
      <c r="E114" s="40">
        <v>5</v>
      </c>
      <c r="F114" s="40">
        <v>4</v>
      </c>
      <c r="G114" s="40">
        <v>5</v>
      </c>
      <c r="H114" s="40">
        <f t="shared" si="10"/>
        <v>19</v>
      </c>
      <c r="I114" s="41">
        <f t="shared" si="11"/>
        <v>0.26315789473684209</v>
      </c>
      <c r="J114" s="41">
        <f t="shared" si="11"/>
        <v>0.26315789473684209</v>
      </c>
      <c r="K114" s="41">
        <f t="shared" si="11"/>
        <v>0.21052631578947367</v>
      </c>
      <c r="L114" s="41">
        <f t="shared" si="11"/>
        <v>0.26315789473684209</v>
      </c>
      <c r="M114" s="42">
        <f t="shared" si="9"/>
        <v>1</v>
      </c>
      <c r="N114" s="43">
        <f t="shared" si="12"/>
        <v>0.25</v>
      </c>
      <c r="O114" s="45">
        <v>0.296875</v>
      </c>
    </row>
    <row r="115" spans="1:15" ht="28.5">
      <c r="A115" s="37">
        <v>24</v>
      </c>
      <c r="B115" s="38" t="s">
        <v>1379</v>
      </c>
      <c r="C115" s="39" t="s">
        <v>1387</v>
      </c>
      <c r="D115" s="40">
        <v>4</v>
      </c>
      <c r="E115" s="40">
        <v>4</v>
      </c>
      <c r="F115" s="40">
        <v>3</v>
      </c>
      <c r="G115" s="40">
        <v>4</v>
      </c>
      <c r="H115" s="40">
        <f t="shared" si="10"/>
        <v>15</v>
      </c>
      <c r="I115" s="41">
        <f t="shared" si="11"/>
        <v>0.26666666666666666</v>
      </c>
      <c r="J115" s="41">
        <f t="shared" si="11"/>
        <v>0.26666666666666666</v>
      </c>
      <c r="K115" s="41">
        <f t="shared" si="11"/>
        <v>0.2</v>
      </c>
      <c r="L115" s="41">
        <f t="shared" si="11"/>
        <v>0.26666666666666666</v>
      </c>
      <c r="M115" s="42">
        <f t="shared" si="9"/>
        <v>1</v>
      </c>
      <c r="N115" s="43">
        <f t="shared" si="12"/>
        <v>0.25</v>
      </c>
      <c r="O115" s="45">
        <v>0.234375</v>
      </c>
    </row>
    <row r="116" spans="1:15" ht="28.5">
      <c r="A116" s="37">
        <v>24</v>
      </c>
      <c r="B116" s="38" t="s">
        <v>1374</v>
      </c>
      <c r="C116" s="39" t="s">
        <v>98</v>
      </c>
      <c r="D116" s="40">
        <v>5</v>
      </c>
      <c r="E116" s="40">
        <v>4</v>
      </c>
      <c r="F116" s="40">
        <v>5</v>
      </c>
      <c r="G116" s="40">
        <v>4</v>
      </c>
      <c r="H116" s="40">
        <f t="shared" si="10"/>
        <v>18</v>
      </c>
      <c r="I116" s="41">
        <f t="shared" si="11"/>
        <v>0.27777777777777779</v>
      </c>
      <c r="J116" s="41">
        <f t="shared" si="11"/>
        <v>0.22222222222222221</v>
      </c>
      <c r="K116" s="41">
        <f t="shared" si="11"/>
        <v>0.27777777777777779</v>
      </c>
      <c r="L116" s="41">
        <f t="shared" si="11"/>
        <v>0.22222222222222221</v>
      </c>
      <c r="M116" s="42">
        <f t="shared" si="9"/>
        <v>1</v>
      </c>
      <c r="N116" s="43">
        <f t="shared" si="12"/>
        <v>0.25</v>
      </c>
      <c r="O116" s="45">
        <v>0.28125</v>
      </c>
    </row>
    <row r="117" spans="1:15" ht="28.5">
      <c r="A117" s="37">
        <v>24</v>
      </c>
      <c r="B117" s="38" t="s">
        <v>1372</v>
      </c>
      <c r="C117" s="39" t="s">
        <v>455</v>
      </c>
      <c r="D117" s="40">
        <v>3</v>
      </c>
      <c r="E117" s="40">
        <v>3</v>
      </c>
      <c r="F117" s="40">
        <v>3</v>
      </c>
      <c r="G117" s="40">
        <v>3</v>
      </c>
      <c r="H117" s="40">
        <f>SUM(D117:G117)</f>
        <v>12</v>
      </c>
      <c r="I117" s="41">
        <f t="shared" si="11"/>
        <v>0.25</v>
      </c>
      <c r="J117" s="41">
        <f t="shared" si="11"/>
        <v>0.25</v>
      </c>
      <c r="K117" s="41">
        <f t="shared" si="11"/>
        <v>0.25</v>
      </c>
      <c r="L117" s="41">
        <f t="shared" si="11"/>
        <v>0.25</v>
      </c>
      <c r="M117" s="42">
        <f t="shared" si="9"/>
        <v>1</v>
      </c>
      <c r="N117" s="43">
        <f t="shared" si="12"/>
        <v>0.25</v>
      </c>
      <c r="O117" s="45">
        <v>0.1875</v>
      </c>
    </row>
    <row r="118" spans="1:15" ht="28.5">
      <c r="A118" s="37">
        <v>25</v>
      </c>
      <c r="B118" s="38" t="s">
        <v>1371</v>
      </c>
      <c r="C118" s="39" t="s">
        <v>32</v>
      </c>
      <c r="D118" s="40">
        <v>4</v>
      </c>
      <c r="E118" s="40">
        <v>5</v>
      </c>
      <c r="F118" s="40">
        <v>4</v>
      </c>
      <c r="G118" s="40">
        <v>5</v>
      </c>
      <c r="H118" s="40">
        <f t="shared" si="10"/>
        <v>18</v>
      </c>
      <c r="I118" s="41">
        <f t="shared" si="11"/>
        <v>0.22222222222222221</v>
      </c>
      <c r="J118" s="41">
        <f t="shared" si="11"/>
        <v>0.27777777777777779</v>
      </c>
      <c r="K118" s="41">
        <f t="shared" si="11"/>
        <v>0.22222222222222221</v>
      </c>
      <c r="L118" s="41">
        <f t="shared" si="11"/>
        <v>0.27777777777777779</v>
      </c>
      <c r="M118" s="42">
        <f t="shared" si="9"/>
        <v>1</v>
      </c>
      <c r="N118" s="43">
        <f t="shared" si="12"/>
        <v>0.25</v>
      </c>
      <c r="O118" s="45">
        <v>0.42857142857142855</v>
      </c>
    </row>
    <row r="119" spans="1:15">
      <c r="A119" s="37">
        <v>25</v>
      </c>
      <c r="B119" s="38" t="s">
        <v>1381</v>
      </c>
      <c r="C119" s="39" t="s">
        <v>1386</v>
      </c>
      <c r="D119" s="40">
        <v>3</v>
      </c>
      <c r="E119" s="40">
        <v>4</v>
      </c>
      <c r="F119" s="40">
        <v>3</v>
      </c>
      <c r="G119" s="40">
        <v>4</v>
      </c>
      <c r="H119" s="40">
        <f t="shared" si="10"/>
        <v>14</v>
      </c>
      <c r="I119" s="41">
        <f t="shared" si="11"/>
        <v>0.21428571428571427</v>
      </c>
      <c r="J119" s="41">
        <f t="shared" si="11"/>
        <v>0.2857142857142857</v>
      </c>
      <c r="K119" s="41">
        <f t="shared" si="11"/>
        <v>0.21428571428571427</v>
      </c>
      <c r="L119" s="41">
        <f t="shared" si="11"/>
        <v>0.2857142857142857</v>
      </c>
      <c r="M119" s="42">
        <f t="shared" si="9"/>
        <v>1</v>
      </c>
      <c r="N119" s="43">
        <f t="shared" si="12"/>
        <v>0.25</v>
      </c>
      <c r="O119" s="45">
        <v>0.33333333333333331</v>
      </c>
    </row>
    <row r="120" spans="1:15" ht="28.5">
      <c r="A120" s="37">
        <v>25</v>
      </c>
      <c r="B120" s="38" t="s">
        <v>1378</v>
      </c>
      <c r="C120" s="39" t="s">
        <v>1389</v>
      </c>
      <c r="D120" s="40">
        <v>2</v>
      </c>
      <c r="E120" s="40">
        <v>3</v>
      </c>
      <c r="F120" s="40">
        <v>2</v>
      </c>
      <c r="G120" s="40">
        <v>3</v>
      </c>
      <c r="H120" s="40">
        <f t="shared" si="10"/>
        <v>10</v>
      </c>
      <c r="I120" s="41">
        <f t="shared" si="11"/>
        <v>0.2</v>
      </c>
      <c r="J120" s="41">
        <f t="shared" si="11"/>
        <v>0.3</v>
      </c>
      <c r="K120" s="41">
        <f t="shared" si="11"/>
        <v>0.2</v>
      </c>
      <c r="L120" s="41">
        <f t="shared" si="11"/>
        <v>0.3</v>
      </c>
      <c r="M120" s="42">
        <f t="shared" si="9"/>
        <v>1</v>
      </c>
      <c r="N120" s="43">
        <f t="shared" si="12"/>
        <v>0.25</v>
      </c>
      <c r="O120" s="45">
        <v>0.23809523809523808</v>
      </c>
    </row>
    <row r="121" spans="1:15" ht="28.5">
      <c r="A121" s="37">
        <v>26</v>
      </c>
      <c r="B121" s="38" t="s">
        <v>1374</v>
      </c>
      <c r="C121" s="39" t="s">
        <v>98</v>
      </c>
      <c r="D121" s="40">
        <v>4</v>
      </c>
      <c r="E121" s="40">
        <v>5</v>
      </c>
      <c r="F121" s="40">
        <v>4</v>
      </c>
      <c r="G121" s="40">
        <v>5</v>
      </c>
      <c r="H121" s="40">
        <f t="shared" si="10"/>
        <v>18</v>
      </c>
      <c r="I121" s="41">
        <f t="shared" si="11"/>
        <v>0.22222222222222221</v>
      </c>
      <c r="J121" s="41">
        <f t="shared" si="11"/>
        <v>0.27777777777777779</v>
      </c>
      <c r="K121" s="41">
        <f t="shared" si="11"/>
        <v>0.22222222222222221</v>
      </c>
      <c r="L121" s="41">
        <f t="shared" si="11"/>
        <v>0.27777777777777779</v>
      </c>
      <c r="M121" s="42">
        <f t="shared" si="9"/>
        <v>1</v>
      </c>
      <c r="N121" s="43">
        <f t="shared" si="12"/>
        <v>0.25</v>
      </c>
      <c r="O121" s="45">
        <v>0.23684210526315788</v>
      </c>
    </row>
    <row r="122" spans="1:15" ht="28.5">
      <c r="A122" s="37">
        <v>26</v>
      </c>
      <c r="B122" s="38" t="s">
        <v>1378</v>
      </c>
      <c r="C122" s="39" t="s">
        <v>1384</v>
      </c>
      <c r="D122" s="40">
        <v>3</v>
      </c>
      <c r="E122" s="40">
        <v>4</v>
      </c>
      <c r="F122" s="40">
        <v>4</v>
      </c>
      <c r="G122" s="40">
        <v>3</v>
      </c>
      <c r="H122" s="40">
        <f t="shared" si="10"/>
        <v>14</v>
      </c>
      <c r="I122" s="41">
        <f t="shared" si="11"/>
        <v>0.21428571428571427</v>
      </c>
      <c r="J122" s="41">
        <f t="shared" si="11"/>
        <v>0.2857142857142857</v>
      </c>
      <c r="K122" s="41">
        <f t="shared" si="11"/>
        <v>0.2857142857142857</v>
      </c>
      <c r="L122" s="41">
        <f t="shared" si="11"/>
        <v>0.21428571428571427</v>
      </c>
      <c r="M122" s="42">
        <f t="shared" si="9"/>
        <v>1</v>
      </c>
      <c r="N122" s="43">
        <f t="shared" si="12"/>
        <v>0.25</v>
      </c>
      <c r="O122" s="45">
        <v>0.18421052631578946</v>
      </c>
    </row>
    <row r="123" spans="1:15" ht="28.5">
      <c r="A123" s="37">
        <v>26</v>
      </c>
      <c r="B123" s="38" t="s">
        <v>1374</v>
      </c>
      <c r="C123" s="39" t="s">
        <v>1391</v>
      </c>
      <c r="D123" s="40">
        <v>5</v>
      </c>
      <c r="E123" s="40">
        <v>5</v>
      </c>
      <c r="F123" s="40">
        <v>5</v>
      </c>
      <c r="G123" s="40">
        <v>5</v>
      </c>
      <c r="H123" s="40">
        <f t="shared" si="10"/>
        <v>20</v>
      </c>
      <c r="I123" s="41">
        <f t="shared" si="11"/>
        <v>0.25</v>
      </c>
      <c r="J123" s="41">
        <f t="shared" si="11"/>
        <v>0.25</v>
      </c>
      <c r="K123" s="41">
        <f t="shared" si="11"/>
        <v>0.25</v>
      </c>
      <c r="L123" s="41">
        <f t="shared" si="11"/>
        <v>0.25</v>
      </c>
      <c r="M123" s="42">
        <f t="shared" si="9"/>
        <v>1</v>
      </c>
      <c r="N123" s="43">
        <f t="shared" si="12"/>
        <v>0.25</v>
      </c>
      <c r="O123" s="45">
        <v>0.26315789473684209</v>
      </c>
    </row>
    <row r="124" spans="1:15" ht="28.5">
      <c r="A124" s="37">
        <v>26</v>
      </c>
      <c r="B124" s="38" t="s">
        <v>1378</v>
      </c>
      <c r="C124" s="39" t="s">
        <v>1384</v>
      </c>
      <c r="D124" s="40">
        <v>3</v>
      </c>
      <c r="E124" s="40">
        <v>4</v>
      </c>
      <c r="F124" s="40">
        <v>3</v>
      </c>
      <c r="G124" s="40">
        <v>4</v>
      </c>
      <c r="H124" s="40">
        <f t="shared" si="10"/>
        <v>14</v>
      </c>
      <c r="I124" s="41">
        <f t="shared" si="11"/>
        <v>0.21428571428571427</v>
      </c>
      <c r="J124" s="41">
        <f t="shared" si="11"/>
        <v>0.2857142857142857</v>
      </c>
      <c r="K124" s="41">
        <f t="shared" si="11"/>
        <v>0.21428571428571427</v>
      </c>
      <c r="L124" s="41">
        <f t="shared" si="11"/>
        <v>0.2857142857142857</v>
      </c>
      <c r="M124" s="42">
        <f t="shared" si="9"/>
        <v>1</v>
      </c>
      <c r="N124" s="43">
        <f t="shared" si="12"/>
        <v>0.25</v>
      </c>
      <c r="O124" s="45">
        <v>0.18421052631578946</v>
      </c>
    </row>
    <row r="125" spans="1:15" ht="28.5">
      <c r="A125" s="37">
        <v>26</v>
      </c>
      <c r="B125" s="38" t="s">
        <v>1378</v>
      </c>
      <c r="C125" s="39" t="s">
        <v>1389</v>
      </c>
      <c r="D125" s="40">
        <v>2</v>
      </c>
      <c r="E125" s="40">
        <v>3</v>
      </c>
      <c r="F125" s="40">
        <v>3</v>
      </c>
      <c r="G125" s="40">
        <v>2</v>
      </c>
      <c r="H125" s="40">
        <f t="shared" si="10"/>
        <v>10</v>
      </c>
      <c r="I125" s="41">
        <f t="shared" si="11"/>
        <v>0.2</v>
      </c>
      <c r="J125" s="41">
        <f t="shared" si="11"/>
        <v>0.3</v>
      </c>
      <c r="K125" s="41">
        <f t="shared" si="11"/>
        <v>0.3</v>
      </c>
      <c r="L125" s="41">
        <f t="shared" si="11"/>
        <v>0.2</v>
      </c>
      <c r="M125" s="42">
        <f t="shared" si="9"/>
        <v>1</v>
      </c>
      <c r="N125" s="43">
        <f t="shared" si="12"/>
        <v>0.25</v>
      </c>
      <c r="O125" s="45">
        <v>0.13157894736842105</v>
      </c>
    </row>
    <row r="126" spans="1:15" ht="28.5">
      <c r="A126" s="37">
        <v>27</v>
      </c>
      <c r="B126" s="38" t="s">
        <v>1378</v>
      </c>
      <c r="C126" s="39" t="s">
        <v>26</v>
      </c>
      <c r="D126" s="40">
        <v>4</v>
      </c>
      <c r="E126" s="40">
        <v>5</v>
      </c>
      <c r="F126" s="40">
        <v>3</v>
      </c>
      <c r="G126" s="40">
        <v>4</v>
      </c>
      <c r="H126" s="40">
        <f t="shared" si="10"/>
        <v>16</v>
      </c>
      <c r="I126" s="41">
        <f t="shared" si="11"/>
        <v>0.25</v>
      </c>
      <c r="J126" s="41">
        <f t="shared" si="11"/>
        <v>0.3125</v>
      </c>
      <c r="K126" s="41">
        <f t="shared" si="11"/>
        <v>0.1875</v>
      </c>
      <c r="L126" s="41">
        <f t="shared" si="11"/>
        <v>0.25</v>
      </c>
      <c r="M126" s="42">
        <f t="shared" si="9"/>
        <v>1</v>
      </c>
      <c r="N126" s="43">
        <f t="shared" si="12"/>
        <v>0.25</v>
      </c>
      <c r="O126" s="45">
        <v>0.20779220779220781</v>
      </c>
    </row>
    <row r="127" spans="1:15" ht="28.5">
      <c r="A127" s="37">
        <v>27</v>
      </c>
      <c r="B127" s="38" t="s">
        <v>1374</v>
      </c>
      <c r="C127" s="39" t="s">
        <v>1391</v>
      </c>
      <c r="D127" s="40">
        <v>3</v>
      </c>
      <c r="E127" s="40">
        <v>4</v>
      </c>
      <c r="F127" s="40">
        <v>3</v>
      </c>
      <c r="G127" s="40">
        <v>5</v>
      </c>
      <c r="H127" s="40">
        <f t="shared" si="10"/>
        <v>15</v>
      </c>
      <c r="I127" s="41">
        <f t="shared" si="11"/>
        <v>0.2</v>
      </c>
      <c r="J127" s="41">
        <f t="shared" si="11"/>
        <v>0.26666666666666666</v>
      </c>
      <c r="K127" s="41">
        <f t="shared" si="11"/>
        <v>0.2</v>
      </c>
      <c r="L127" s="41">
        <f t="shared" si="11"/>
        <v>0.33333333333333331</v>
      </c>
      <c r="M127" s="42">
        <f t="shared" si="9"/>
        <v>1</v>
      </c>
      <c r="N127" s="43">
        <f t="shared" si="12"/>
        <v>0.25</v>
      </c>
      <c r="O127" s="45">
        <v>0.19480519480519481</v>
      </c>
    </row>
    <row r="128" spans="1:15" ht="28.5">
      <c r="A128" s="37">
        <v>27</v>
      </c>
      <c r="B128" s="38" t="s">
        <v>1378</v>
      </c>
      <c r="C128" s="39" t="s">
        <v>1384</v>
      </c>
      <c r="D128" s="40">
        <v>5</v>
      </c>
      <c r="E128" s="40">
        <v>5</v>
      </c>
      <c r="F128" s="40">
        <v>4</v>
      </c>
      <c r="G128" s="40">
        <v>4</v>
      </c>
      <c r="H128" s="40">
        <f t="shared" si="10"/>
        <v>18</v>
      </c>
      <c r="I128" s="41">
        <f t="shared" ref="I128:L180" si="13">D128/$H128</f>
        <v>0.27777777777777779</v>
      </c>
      <c r="J128" s="41">
        <f t="shared" si="13"/>
        <v>0.27777777777777779</v>
      </c>
      <c r="K128" s="41">
        <f t="shared" si="13"/>
        <v>0.22222222222222221</v>
      </c>
      <c r="L128" s="41">
        <f t="shared" si="13"/>
        <v>0.22222222222222221</v>
      </c>
      <c r="M128" s="42">
        <f t="shared" si="9"/>
        <v>1</v>
      </c>
      <c r="N128" s="43">
        <f t="shared" si="12"/>
        <v>0.25</v>
      </c>
      <c r="O128" s="45">
        <v>0.23376623376623376</v>
      </c>
    </row>
    <row r="129" spans="1:15" ht="28.5">
      <c r="A129" s="37">
        <v>27</v>
      </c>
      <c r="B129" s="38" t="s">
        <v>1378</v>
      </c>
      <c r="C129" s="39" t="s">
        <v>1384</v>
      </c>
      <c r="D129" s="40">
        <v>3</v>
      </c>
      <c r="E129" s="40">
        <v>3</v>
      </c>
      <c r="F129" s="40">
        <v>3</v>
      </c>
      <c r="G129" s="40">
        <v>4</v>
      </c>
      <c r="H129" s="40">
        <f t="shared" si="10"/>
        <v>13</v>
      </c>
      <c r="I129" s="41">
        <f t="shared" si="13"/>
        <v>0.23076923076923078</v>
      </c>
      <c r="J129" s="41">
        <f t="shared" si="13"/>
        <v>0.23076923076923078</v>
      </c>
      <c r="K129" s="41">
        <f t="shared" si="13"/>
        <v>0.23076923076923078</v>
      </c>
      <c r="L129" s="41">
        <f t="shared" si="13"/>
        <v>0.30769230769230771</v>
      </c>
      <c r="M129" s="42">
        <f t="shared" si="9"/>
        <v>1</v>
      </c>
      <c r="N129" s="43">
        <f t="shared" si="12"/>
        <v>0.25</v>
      </c>
      <c r="O129" s="45">
        <v>0.16883116883116883</v>
      </c>
    </row>
    <row r="130" spans="1:15" ht="28.5">
      <c r="A130" s="37">
        <v>27</v>
      </c>
      <c r="B130" s="38" t="s">
        <v>1378</v>
      </c>
      <c r="C130" s="39" t="s">
        <v>1394</v>
      </c>
      <c r="D130" s="40">
        <v>4</v>
      </c>
      <c r="E130" s="40">
        <v>4</v>
      </c>
      <c r="F130" s="40">
        <v>4</v>
      </c>
      <c r="G130" s="40">
        <v>3</v>
      </c>
      <c r="H130" s="40">
        <f t="shared" si="10"/>
        <v>15</v>
      </c>
      <c r="I130" s="41">
        <f t="shared" si="13"/>
        <v>0.26666666666666666</v>
      </c>
      <c r="J130" s="41">
        <f t="shared" si="13"/>
        <v>0.26666666666666666</v>
      </c>
      <c r="K130" s="41">
        <f t="shared" si="13"/>
        <v>0.26666666666666666</v>
      </c>
      <c r="L130" s="41">
        <f t="shared" si="13"/>
        <v>0.2</v>
      </c>
      <c r="M130" s="42">
        <f t="shared" si="9"/>
        <v>1</v>
      </c>
      <c r="N130" s="43">
        <f t="shared" si="12"/>
        <v>0.25</v>
      </c>
      <c r="O130" s="45">
        <v>0.19480519480519481</v>
      </c>
    </row>
    <row r="131" spans="1:15" ht="28.5">
      <c r="A131" s="37">
        <v>28</v>
      </c>
      <c r="B131" s="38" t="s">
        <v>1378</v>
      </c>
      <c r="C131" s="39" t="s">
        <v>26</v>
      </c>
      <c r="D131" s="40">
        <v>4</v>
      </c>
      <c r="E131" s="40">
        <v>5</v>
      </c>
      <c r="F131" s="40">
        <v>4</v>
      </c>
      <c r="G131" s="40">
        <v>5</v>
      </c>
      <c r="H131" s="40">
        <f t="shared" si="10"/>
        <v>18</v>
      </c>
      <c r="I131" s="41">
        <f t="shared" si="13"/>
        <v>0.22222222222222221</v>
      </c>
      <c r="J131" s="41">
        <f t="shared" si="13"/>
        <v>0.27777777777777779</v>
      </c>
      <c r="K131" s="41">
        <f t="shared" si="13"/>
        <v>0.22222222222222221</v>
      </c>
      <c r="L131" s="41">
        <f t="shared" si="13"/>
        <v>0.27777777777777779</v>
      </c>
      <c r="M131" s="42">
        <f t="shared" ref="M131:M140" si="14">SUM(I131:L131)</f>
        <v>1</v>
      </c>
      <c r="N131" s="43">
        <f t="shared" si="12"/>
        <v>0.25</v>
      </c>
      <c r="O131" s="45">
        <v>0.27272727272727271</v>
      </c>
    </row>
    <row r="132" spans="1:15" ht="28.5">
      <c r="A132" s="37">
        <v>28</v>
      </c>
      <c r="B132" s="38" t="s">
        <v>1378</v>
      </c>
      <c r="C132" s="39" t="s">
        <v>1390</v>
      </c>
      <c r="D132" s="40">
        <v>3</v>
      </c>
      <c r="E132" s="40">
        <v>4</v>
      </c>
      <c r="F132" s="40">
        <v>3</v>
      </c>
      <c r="G132" s="40">
        <v>4</v>
      </c>
      <c r="H132" s="40">
        <f t="shared" si="10"/>
        <v>14</v>
      </c>
      <c r="I132" s="41">
        <f t="shared" si="13"/>
        <v>0.21428571428571427</v>
      </c>
      <c r="J132" s="41">
        <f t="shared" si="13"/>
        <v>0.2857142857142857</v>
      </c>
      <c r="K132" s="41">
        <f t="shared" si="13"/>
        <v>0.21428571428571427</v>
      </c>
      <c r="L132" s="41">
        <f t="shared" si="13"/>
        <v>0.2857142857142857</v>
      </c>
      <c r="M132" s="42">
        <f t="shared" si="14"/>
        <v>1</v>
      </c>
      <c r="N132" s="43">
        <f t="shared" si="12"/>
        <v>0.25</v>
      </c>
      <c r="O132" s="45">
        <v>0.21212121212121213</v>
      </c>
    </row>
    <row r="133" spans="1:15" ht="28.5">
      <c r="A133" s="37">
        <v>28</v>
      </c>
      <c r="B133" s="38" t="s">
        <v>1378</v>
      </c>
      <c r="C133" s="39" t="s">
        <v>1384</v>
      </c>
      <c r="D133" s="40">
        <v>4</v>
      </c>
      <c r="E133" s="40">
        <v>4</v>
      </c>
      <c r="F133" s="40">
        <v>5</v>
      </c>
      <c r="G133" s="40">
        <v>4</v>
      </c>
      <c r="H133" s="40">
        <f t="shared" ref="H133:H196" si="15">SUM(D133:G133)</f>
        <v>17</v>
      </c>
      <c r="I133" s="41">
        <f t="shared" si="13"/>
        <v>0.23529411764705882</v>
      </c>
      <c r="J133" s="41">
        <f t="shared" si="13"/>
        <v>0.23529411764705882</v>
      </c>
      <c r="K133" s="41">
        <f t="shared" si="13"/>
        <v>0.29411764705882354</v>
      </c>
      <c r="L133" s="41">
        <f t="shared" si="13"/>
        <v>0.23529411764705882</v>
      </c>
      <c r="M133" s="42">
        <f t="shared" si="14"/>
        <v>1</v>
      </c>
      <c r="N133" s="43">
        <f t="shared" si="12"/>
        <v>0.25</v>
      </c>
      <c r="O133" s="45">
        <v>0.25757575757575757</v>
      </c>
    </row>
    <row r="134" spans="1:15" ht="28.5">
      <c r="A134" s="37">
        <v>28</v>
      </c>
      <c r="B134" s="38" t="s">
        <v>1374</v>
      </c>
      <c r="C134" s="39" t="s">
        <v>98</v>
      </c>
      <c r="D134" s="40">
        <v>5</v>
      </c>
      <c r="E134" s="40">
        <v>3</v>
      </c>
      <c r="F134" s="40">
        <v>4</v>
      </c>
      <c r="G134" s="40">
        <v>5</v>
      </c>
      <c r="H134" s="40">
        <f t="shared" si="15"/>
        <v>17</v>
      </c>
      <c r="I134" s="41">
        <f t="shared" si="13"/>
        <v>0.29411764705882354</v>
      </c>
      <c r="J134" s="41">
        <f t="shared" si="13"/>
        <v>0.17647058823529413</v>
      </c>
      <c r="K134" s="41">
        <f t="shared" si="13"/>
        <v>0.23529411764705882</v>
      </c>
      <c r="L134" s="41">
        <f t="shared" si="13"/>
        <v>0.29411764705882354</v>
      </c>
      <c r="M134" s="42">
        <f t="shared" si="14"/>
        <v>1</v>
      </c>
      <c r="N134" s="43">
        <f t="shared" si="12"/>
        <v>0.25</v>
      </c>
      <c r="O134" s="45">
        <v>0.25757575757575757</v>
      </c>
    </row>
    <row r="135" spans="1:15" ht="28.5">
      <c r="A135" s="37">
        <v>29</v>
      </c>
      <c r="B135" s="38" t="s">
        <v>1371</v>
      </c>
      <c r="C135" s="39" t="s">
        <v>5</v>
      </c>
      <c r="D135" s="40">
        <v>4</v>
      </c>
      <c r="E135" s="40">
        <v>5</v>
      </c>
      <c r="F135" s="40">
        <v>4</v>
      </c>
      <c r="G135" s="40">
        <v>5</v>
      </c>
      <c r="H135" s="40">
        <f t="shared" si="15"/>
        <v>18</v>
      </c>
      <c r="I135" s="41">
        <f t="shared" si="13"/>
        <v>0.22222222222222221</v>
      </c>
      <c r="J135" s="41">
        <f t="shared" si="13"/>
        <v>0.27777777777777779</v>
      </c>
      <c r="K135" s="41">
        <f t="shared" si="13"/>
        <v>0.22222222222222221</v>
      </c>
      <c r="L135" s="41">
        <f t="shared" si="13"/>
        <v>0.27777777777777779</v>
      </c>
      <c r="M135" s="42">
        <f t="shared" si="14"/>
        <v>1</v>
      </c>
      <c r="N135" s="43">
        <f t="shared" si="12"/>
        <v>0.25</v>
      </c>
      <c r="O135" s="45">
        <v>0.19354838709677419</v>
      </c>
    </row>
    <row r="136" spans="1:15" ht="28.5">
      <c r="A136" s="37">
        <v>29</v>
      </c>
      <c r="B136" s="38" t="s">
        <v>1374</v>
      </c>
      <c r="C136" s="39" t="s">
        <v>11</v>
      </c>
      <c r="D136" s="40">
        <v>3</v>
      </c>
      <c r="E136" s="40">
        <v>4</v>
      </c>
      <c r="F136" s="40">
        <v>4</v>
      </c>
      <c r="G136" s="40">
        <v>3</v>
      </c>
      <c r="H136" s="40">
        <f t="shared" si="15"/>
        <v>14</v>
      </c>
      <c r="I136" s="41">
        <f t="shared" si="13"/>
        <v>0.21428571428571427</v>
      </c>
      <c r="J136" s="41">
        <f t="shared" si="13"/>
        <v>0.2857142857142857</v>
      </c>
      <c r="K136" s="41">
        <f t="shared" si="13"/>
        <v>0.2857142857142857</v>
      </c>
      <c r="L136" s="41">
        <f t="shared" si="13"/>
        <v>0.21428571428571427</v>
      </c>
      <c r="M136" s="42">
        <f t="shared" si="14"/>
        <v>1</v>
      </c>
      <c r="N136" s="43">
        <f t="shared" si="12"/>
        <v>0.25</v>
      </c>
      <c r="O136" s="45">
        <v>0.15053763440860216</v>
      </c>
    </row>
    <row r="137" spans="1:15" ht="28.5">
      <c r="A137" s="37">
        <v>29</v>
      </c>
      <c r="B137" s="38" t="s">
        <v>1374</v>
      </c>
      <c r="C137" s="39" t="s">
        <v>1391</v>
      </c>
      <c r="D137" s="40">
        <v>4</v>
      </c>
      <c r="E137" s="40">
        <v>4</v>
      </c>
      <c r="F137" s="40">
        <v>5</v>
      </c>
      <c r="G137" s="40">
        <v>4</v>
      </c>
      <c r="H137" s="40">
        <f t="shared" si="15"/>
        <v>17</v>
      </c>
      <c r="I137" s="41">
        <f t="shared" si="13"/>
        <v>0.23529411764705882</v>
      </c>
      <c r="J137" s="41">
        <f t="shared" si="13"/>
        <v>0.23529411764705882</v>
      </c>
      <c r="K137" s="41">
        <f t="shared" si="13"/>
        <v>0.29411764705882354</v>
      </c>
      <c r="L137" s="41">
        <f t="shared" si="13"/>
        <v>0.23529411764705882</v>
      </c>
      <c r="M137" s="42">
        <f t="shared" si="14"/>
        <v>1</v>
      </c>
      <c r="N137" s="43">
        <f t="shared" si="12"/>
        <v>0.25</v>
      </c>
      <c r="O137" s="45">
        <v>0.18279569892473119</v>
      </c>
    </row>
    <row r="138" spans="1:15" ht="28.5">
      <c r="A138" s="37">
        <v>29</v>
      </c>
      <c r="B138" s="38" t="s">
        <v>1378</v>
      </c>
      <c r="C138" s="39" t="s">
        <v>1384</v>
      </c>
      <c r="D138" s="40">
        <v>5</v>
      </c>
      <c r="E138" s="40">
        <v>5</v>
      </c>
      <c r="F138" s="40">
        <v>4</v>
      </c>
      <c r="G138" s="40">
        <v>4</v>
      </c>
      <c r="H138" s="40">
        <f t="shared" si="15"/>
        <v>18</v>
      </c>
      <c r="I138" s="41">
        <f t="shared" si="13"/>
        <v>0.27777777777777779</v>
      </c>
      <c r="J138" s="41">
        <f t="shared" si="13"/>
        <v>0.27777777777777779</v>
      </c>
      <c r="K138" s="41">
        <f t="shared" si="13"/>
        <v>0.22222222222222221</v>
      </c>
      <c r="L138" s="41">
        <f t="shared" si="13"/>
        <v>0.22222222222222221</v>
      </c>
      <c r="M138" s="42">
        <f t="shared" si="14"/>
        <v>1</v>
      </c>
      <c r="N138" s="43">
        <f t="shared" si="12"/>
        <v>0.25</v>
      </c>
      <c r="O138" s="45">
        <v>0.19354838709677419</v>
      </c>
    </row>
    <row r="139" spans="1:15" ht="28.5">
      <c r="A139" s="37">
        <v>29</v>
      </c>
      <c r="B139" s="38" t="s">
        <v>1374</v>
      </c>
      <c r="C139" s="39" t="s">
        <v>1375</v>
      </c>
      <c r="D139" s="40">
        <v>3</v>
      </c>
      <c r="E139" s="40">
        <v>3</v>
      </c>
      <c r="F139" s="40">
        <v>4</v>
      </c>
      <c r="G139" s="40">
        <v>3</v>
      </c>
      <c r="H139" s="40">
        <f t="shared" si="15"/>
        <v>13</v>
      </c>
      <c r="I139" s="41">
        <f t="shared" si="13"/>
        <v>0.23076923076923078</v>
      </c>
      <c r="J139" s="41">
        <f t="shared" si="13"/>
        <v>0.23076923076923078</v>
      </c>
      <c r="K139" s="41">
        <f t="shared" si="13"/>
        <v>0.30769230769230771</v>
      </c>
      <c r="L139" s="41">
        <f t="shared" si="13"/>
        <v>0.23076923076923078</v>
      </c>
      <c r="M139" s="42">
        <f t="shared" si="14"/>
        <v>1</v>
      </c>
      <c r="N139" s="43">
        <f t="shared" si="12"/>
        <v>0.25</v>
      </c>
      <c r="O139" s="45">
        <v>0.13978494623655913</v>
      </c>
    </row>
    <row r="140" spans="1:15" ht="28.5">
      <c r="A140" s="37">
        <v>29</v>
      </c>
      <c r="B140" s="38" t="s">
        <v>1372</v>
      </c>
      <c r="C140" s="39" t="s">
        <v>1373</v>
      </c>
      <c r="D140" s="40">
        <v>3</v>
      </c>
      <c r="E140" s="40">
        <v>4</v>
      </c>
      <c r="F140" s="40">
        <v>3</v>
      </c>
      <c r="G140" s="40">
        <v>3</v>
      </c>
      <c r="H140" s="40">
        <f t="shared" si="15"/>
        <v>13</v>
      </c>
      <c r="I140" s="41">
        <f t="shared" si="13"/>
        <v>0.23076923076923078</v>
      </c>
      <c r="J140" s="41">
        <f t="shared" si="13"/>
        <v>0.30769230769230771</v>
      </c>
      <c r="K140" s="41">
        <f t="shared" si="13"/>
        <v>0.23076923076923078</v>
      </c>
      <c r="L140" s="41">
        <f t="shared" si="13"/>
        <v>0.23076923076923078</v>
      </c>
      <c r="M140" s="42">
        <f t="shared" si="14"/>
        <v>1.0000000000000002</v>
      </c>
      <c r="N140" s="43">
        <f t="shared" si="12"/>
        <v>0.25000000000000006</v>
      </c>
      <c r="O140" s="45">
        <v>0.13978494623655913</v>
      </c>
    </row>
    <row r="141" spans="1:15">
      <c r="A141" s="37">
        <v>30</v>
      </c>
      <c r="B141" s="38" t="s">
        <v>1381</v>
      </c>
      <c r="C141" s="39" t="s">
        <v>1383</v>
      </c>
      <c r="D141" s="40">
        <v>4</v>
      </c>
      <c r="E141" s="40">
        <v>5</v>
      </c>
      <c r="F141" s="40">
        <v>4</v>
      </c>
      <c r="G141" s="40">
        <v>5</v>
      </c>
      <c r="H141" s="40">
        <f t="shared" si="15"/>
        <v>18</v>
      </c>
      <c r="I141" s="41">
        <f t="shared" si="13"/>
        <v>0.22222222222222221</v>
      </c>
      <c r="J141" s="41">
        <f t="shared" si="13"/>
        <v>0.27777777777777779</v>
      </c>
      <c r="K141" s="41">
        <f t="shared" si="13"/>
        <v>0.22222222222222221</v>
      </c>
      <c r="L141" s="41">
        <f t="shared" si="13"/>
        <v>0.27777777777777779</v>
      </c>
      <c r="M141" s="42">
        <f>SUM(I141:L141)</f>
        <v>1</v>
      </c>
      <c r="N141" s="43">
        <f t="shared" si="12"/>
        <v>0.25</v>
      </c>
      <c r="O141" s="45">
        <v>0.21428571428571427</v>
      </c>
    </row>
    <row r="142" spans="1:15" ht="28.5">
      <c r="A142" s="37">
        <v>30</v>
      </c>
      <c r="B142" s="38" t="s">
        <v>1379</v>
      </c>
      <c r="C142" s="39" t="s">
        <v>1387</v>
      </c>
      <c r="D142" s="40">
        <v>5</v>
      </c>
      <c r="E142" s="40">
        <v>4</v>
      </c>
      <c r="F142" s="40">
        <v>3</v>
      </c>
      <c r="G142" s="40">
        <v>4</v>
      </c>
      <c r="H142" s="40">
        <f t="shared" si="15"/>
        <v>16</v>
      </c>
      <c r="I142" s="41">
        <f t="shared" si="13"/>
        <v>0.3125</v>
      </c>
      <c r="J142" s="41">
        <f t="shared" si="13"/>
        <v>0.25</v>
      </c>
      <c r="K142" s="41">
        <f t="shared" si="13"/>
        <v>0.1875</v>
      </c>
      <c r="L142" s="41">
        <f t="shared" si="13"/>
        <v>0.25</v>
      </c>
      <c r="M142" s="42">
        <f>SUM(I142:L142)</f>
        <v>1</v>
      </c>
      <c r="N142" s="43">
        <f t="shared" si="12"/>
        <v>0.25</v>
      </c>
      <c r="O142" s="45">
        <v>0.19047619047619047</v>
      </c>
    </row>
    <row r="143" spans="1:15" ht="28.5">
      <c r="A143" s="37">
        <v>30</v>
      </c>
      <c r="B143" s="38" t="s">
        <v>1378</v>
      </c>
      <c r="C143" s="39" t="s">
        <v>26</v>
      </c>
      <c r="D143" s="40">
        <v>4</v>
      </c>
      <c r="E143" s="40">
        <v>4</v>
      </c>
      <c r="F143" s="40">
        <v>5</v>
      </c>
      <c r="G143" s="40">
        <v>5</v>
      </c>
      <c r="H143" s="40">
        <f t="shared" si="15"/>
        <v>18</v>
      </c>
      <c r="I143" s="41">
        <f t="shared" si="13"/>
        <v>0.22222222222222221</v>
      </c>
      <c r="J143" s="41">
        <f t="shared" si="13"/>
        <v>0.22222222222222221</v>
      </c>
      <c r="K143" s="41">
        <f t="shared" si="13"/>
        <v>0.27777777777777779</v>
      </c>
      <c r="L143" s="41">
        <f t="shared" si="13"/>
        <v>0.27777777777777779</v>
      </c>
      <c r="M143" s="42">
        <f>SUM(I143:L143)</f>
        <v>1</v>
      </c>
      <c r="N143" s="43">
        <f t="shared" si="12"/>
        <v>0.25</v>
      </c>
      <c r="O143" s="45">
        <v>0.21428571428571427</v>
      </c>
    </row>
    <row r="144" spans="1:15" ht="28.5">
      <c r="A144" s="37">
        <v>30</v>
      </c>
      <c r="B144" s="38" t="s">
        <v>1378</v>
      </c>
      <c r="C144" s="39" t="s">
        <v>1389</v>
      </c>
      <c r="D144" s="40">
        <v>3</v>
      </c>
      <c r="E144" s="40">
        <v>5</v>
      </c>
      <c r="F144" s="40">
        <v>3</v>
      </c>
      <c r="G144" s="40">
        <v>4</v>
      </c>
      <c r="H144" s="40">
        <f t="shared" si="15"/>
        <v>15</v>
      </c>
      <c r="I144" s="41">
        <f t="shared" si="13"/>
        <v>0.2</v>
      </c>
      <c r="J144" s="41">
        <f t="shared" si="13"/>
        <v>0.33333333333333331</v>
      </c>
      <c r="K144" s="41">
        <f t="shared" si="13"/>
        <v>0.2</v>
      </c>
      <c r="L144" s="41">
        <f t="shared" si="13"/>
        <v>0.26666666666666666</v>
      </c>
      <c r="M144" s="42">
        <f>SUM(I144:L144)</f>
        <v>1</v>
      </c>
      <c r="N144" s="43">
        <f t="shared" si="12"/>
        <v>0.25</v>
      </c>
      <c r="O144" s="45">
        <v>0.17857142857142858</v>
      </c>
    </row>
    <row r="145" spans="1:15">
      <c r="A145" s="37">
        <v>30</v>
      </c>
      <c r="B145" s="38" t="s">
        <v>1381</v>
      </c>
      <c r="C145" s="39" t="s">
        <v>1383</v>
      </c>
      <c r="D145" s="40">
        <v>4</v>
      </c>
      <c r="E145" s="40">
        <v>5</v>
      </c>
      <c r="F145" s="40">
        <v>4</v>
      </c>
      <c r="G145" s="40">
        <v>4</v>
      </c>
      <c r="H145" s="40">
        <f t="shared" si="15"/>
        <v>17</v>
      </c>
      <c r="I145" s="41">
        <f t="shared" si="13"/>
        <v>0.23529411764705882</v>
      </c>
      <c r="J145" s="41">
        <f t="shared" si="13"/>
        <v>0.29411764705882354</v>
      </c>
      <c r="K145" s="41">
        <f t="shared" si="13"/>
        <v>0.23529411764705882</v>
      </c>
      <c r="L145" s="41">
        <f t="shared" si="13"/>
        <v>0.23529411764705882</v>
      </c>
      <c r="M145" s="42">
        <f>SUM(I145:L145)</f>
        <v>1</v>
      </c>
      <c r="N145" s="43">
        <f t="shared" si="12"/>
        <v>0.25</v>
      </c>
      <c r="O145" s="45">
        <v>0.20238095238095238</v>
      </c>
    </row>
    <row r="146" spans="1:15" ht="28.5">
      <c r="A146" s="37">
        <v>31</v>
      </c>
      <c r="B146" s="38" t="s">
        <v>1374</v>
      </c>
      <c r="C146" s="39" t="s">
        <v>98</v>
      </c>
      <c r="D146" s="40">
        <v>4</v>
      </c>
      <c r="E146" s="40">
        <v>5</v>
      </c>
      <c r="F146" s="40">
        <v>3</v>
      </c>
      <c r="G146" s="40">
        <v>4</v>
      </c>
      <c r="H146" s="40">
        <f t="shared" si="15"/>
        <v>16</v>
      </c>
      <c r="I146" s="41">
        <f t="shared" si="13"/>
        <v>0.25</v>
      </c>
      <c r="J146" s="41">
        <f t="shared" si="13"/>
        <v>0.3125</v>
      </c>
      <c r="K146" s="41">
        <f t="shared" si="13"/>
        <v>0.1875</v>
      </c>
      <c r="L146" s="41">
        <f t="shared" si="13"/>
        <v>0.25</v>
      </c>
      <c r="M146" s="42">
        <f t="shared" ref="M146:M172" si="16">SUM(I146:L146)</f>
        <v>1</v>
      </c>
      <c r="N146" s="43">
        <f t="shared" si="12"/>
        <v>0.25</v>
      </c>
      <c r="O146" s="45">
        <v>0.17204301075268819</v>
      </c>
    </row>
    <row r="147" spans="1:15" ht="28.5">
      <c r="A147" s="37">
        <v>31</v>
      </c>
      <c r="B147" s="38" t="s">
        <v>1372</v>
      </c>
      <c r="C147" s="39" t="s">
        <v>44</v>
      </c>
      <c r="D147" s="40">
        <v>3</v>
      </c>
      <c r="E147" s="40">
        <v>4</v>
      </c>
      <c r="F147" s="40">
        <v>4</v>
      </c>
      <c r="G147" s="40">
        <v>5</v>
      </c>
      <c r="H147" s="40">
        <f t="shared" si="15"/>
        <v>16</v>
      </c>
      <c r="I147" s="41">
        <f t="shared" si="13"/>
        <v>0.1875</v>
      </c>
      <c r="J147" s="41">
        <f t="shared" si="13"/>
        <v>0.25</v>
      </c>
      <c r="K147" s="41">
        <f t="shared" si="13"/>
        <v>0.25</v>
      </c>
      <c r="L147" s="41">
        <f t="shared" si="13"/>
        <v>0.3125</v>
      </c>
      <c r="M147" s="42">
        <f t="shared" si="16"/>
        <v>1</v>
      </c>
      <c r="N147" s="43">
        <f t="shared" si="12"/>
        <v>0.25</v>
      </c>
      <c r="O147" s="45">
        <v>0.17204301075268819</v>
      </c>
    </row>
    <row r="148" spans="1:15" ht="28.5">
      <c r="A148" s="37">
        <v>31</v>
      </c>
      <c r="B148" s="38" t="s">
        <v>1374</v>
      </c>
      <c r="C148" s="39" t="s">
        <v>98</v>
      </c>
      <c r="D148" s="40">
        <v>5</v>
      </c>
      <c r="E148" s="40">
        <v>3</v>
      </c>
      <c r="F148" s="40">
        <v>4</v>
      </c>
      <c r="G148" s="40">
        <v>4</v>
      </c>
      <c r="H148" s="40">
        <f t="shared" si="15"/>
        <v>16</v>
      </c>
      <c r="I148" s="41">
        <f t="shared" si="13"/>
        <v>0.3125</v>
      </c>
      <c r="J148" s="41">
        <f t="shared" si="13"/>
        <v>0.1875</v>
      </c>
      <c r="K148" s="41">
        <f t="shared" si="13"/>
        <v>0.25</v>
      </c>
      <c r="L148" s="41">
        <f t="shared" si="13"/>
        <v>0.25</v>
      </c>
      <c r="M148" s="42">
        <f t="shared" si="16"/>
        <v>1</v>
      </c>
      <c r="N148" s="43">
        <f t="shared" si="12"/>
        <v>0.25</v>
      </c>
      <c r="O148" s="45">
        <v>0.17204301075268819</v>
      </c>
    </row>
    <row r="149" spans="1:15" ht="28.5">
      <c r="A149" s="37">
        <v>31</v>
      </c>
      <c r="B149" s="38" t="s">
        <v>1371</v>
      </c>
      <c r="C149" s="39" t="s">
        <v>35</v>
      </c>
      <c r="D149" s="40">
        <v>2</v>
      </c>
      <c r="E149" s="40">
        <v>4</v>
      </c>
      <c r="F149" s="40">
        <v>3</v>
      </c>
      <c r="G149" s="40">
        <v>3</v>
      </c>
      <c r="H149" s="40">
        <f t="shared" si="15"/>
        <v>12</v>
      </c>
      <c r="I149" s="41">
        <f t="shared" si="13"/>
        <v>0.16666666666666666</v>
      </c>
      <c r="J149" s="41">
        <f t="shared" si="13"/>
        <v>0.33333333333333331</v>
      </c>
      <c r="K149" s="41">
        <f t="shared" si="13"/>
        <v>0.25</v>
      </c>
      <c r="L149" s="41">
        <f t="shared" si="13"/>
        <v>0.25</v>
      </c>
      <c r="M149" s="42">
        <f t="shared" si="16"/>
        <v>1</v>
      </c>
      <c r="N149" s="43">
        <f t="shared" si="12"/>
        <v>0.25</v>
      </c>
      <c r="O149" s="45">
        <v>0.12903225806451613</v>
      </c>
    </row>
    <row r="150" spans="1:15" ht="28.5">
      <c r="A150" s="37">
        <v>31</v>
      </c>
      <c r="B150" s="38" t="s">
        <v>1372</v>
      </c>
      <c r="C150" s="39" t="s">
        <v>44</v>
      </c>
      <c r="D150" s="40">
        <v>3</v>
      </c>
      <c r="E150" s="40">
        <v>3</v>
      </c>
      <c r="F150" s="40">
        <v>5</v>
      </c>
      <c r="G150" s="40">
        <v>4</v>
      </c>
      <c r="H150" s="40">
        <f t="shared" si="15"/>
        <v>15</v>
      </c>
      <c r="I150" s="41">
        <f t="shared" si="13"/>
        <v>0.2</v>
      </c>
      <c r="J150" s="41">
        <f t="shared" si="13"/>
        <v>0.2</v>
      </c>
      <c r="K150" s="41">
        <f t="shared" si="13"/>
        <v>0.33333333333333331</v>
      </c>
      <c r="L150" s="41">
        <f t="shared" si="13"/>
        <v>0.26666666666666666</v>
      </c>
      <c r="M150" s="42">
        <f t="shared" si="16"/>
        <v>1</v>
      </c>
      <c r="N150" s="43">
        <f t="shared" si="12"/>
        <v>0.25</v>
      </c>
      <c r="O150" s="45">
        <v>0.16129032258064516</v>
      </c>
    </row>
    <row r="151" spans="1:15">
      <c r="A151" s="37">
        <v>31</v>
      </c>
      <c r="B151" s="38" t="s">
        <v>1381</v>
      </c>
      <c r="C151" s="39" t="s">
        <v>1383</v>
      </c>
      <c r="D151" s="40">
        <v>4</v>
      </c>
      <c r="E151" s="40">
        <v>5</v>
      </c>
      <c r="F151" s="40">
        <v>4</v>
      </c>
      <c r="G151" s="40">
        <v>5</v>
      </c>
      <c r="H151" s="40">
        <f t="shared" si="15"/>
        <v>18</v>
      </c>
      <c r="I151" s="41">
        <f t="shared" si="13"/>
        <v>0.22222222222222221</v>
      </c>
      <c r="J151" s="41">
        <f t="shared" si="13"/>
        <v>0.27777777777777779</v>
      </c>
      <c r="K151" s="41">
        <f t="shared" si="13"/>
        <v>0.22222222222222221</v>
      </c>
      <c r="L151" s="41">
        <f t="shared" si="13"/>
        <v>0.27777777777777779</v>
      </c>
      <c r="M151" s="42">
        <f t="shared" si="16"/>
        <v>1</v>
      </c>
      <c r="N151" s="43">
        <f t="shared" si="12"/>
        <v>0.25</v>
      </c>
      <c r="O151" s="45">
        <v>0.19354838709677419</v>
      </c>
    </row>
    <row r="152" spans="1:15" ht="28.5">
      <c r="A152" s="37">
        <v>32</v>
      </c>
      <c r="B152" s="38" t="s">
        <v>1371</v>
      </c>
      <c r="C152" s="39" t="s">
        <v>5</v>
      </c>
      <c r="D152" s="40">
        <v>3.5</v>
      </c>
      <c r="E152" s="40">
        <v>4.2</v>
      </c>
      <c r="F152" s="40">
        <v>3.8</v>
      </c>
      <c r="G152" s="40">
        <v>4</v>
      </c>
      <c r="H152" s="40">
        <f t="shared" si="15"/>
        <v>15.5</v>
      </c>
      <c r="I152" s="41">
        <f t="shared" si="13"/>
        <v>0.22580645161290322</v>
      </c>
      <c r="J152" s="41">
        <f t="shared" si="13"/>
        <v>0.2709677419354839</v>
      </c>
      <c r="K152" s="41">
        <f t="shared" si="13"/>
        <v>0.24516129032258063</v>
      </c>
      <c r="L152" s="41">
        <f t="shared" si="13"/>
        <v>0.25806451612903225</v>
      </c>
      <c r="M152" s="42">
        <f t="shared" si="16"/>
        <v>1</v>
      </c>
      <c r="N152" s="43">
        <f t="shared" si="12"/>
        <v>0.25</v>
      </c>
      <c r="O152" s="45">
        <v>0.17816091954022989</v>
      </c>
    </row>
    <row r="153" spans="1:15" ht="28.5">
      <c r="A153" s="37">
        <v>32</v>
      </c>
      <c r="B153" s="38" t="s">
        <v>1371</v>
      </c>
      <c r="C153" s="39" t="s">
        <v>624</v>
      </c>
      <c r="D153" s="40">
        <v>2.8</v>
      </c>
      <c r="E153" s="40">
        <v>3.5</v>
      </c>
      <c r="F153" s="40">
        <v>3</v>
      </c>
      <c r="G153" s="40">
        <v>3.2</v>
      </c>
      <c r="H153" s="40">
        <f t="shared" si="15"/>
        <v>12.5</v>
      </c>
      <c r="I153" s="41">
        <f t="shared" si="13"/>
        <v>0.22399999999999998</v>
      </c>
      <c r="J153" s="41">
        <f t="shared" si="13"/>
        <v>0.28000000000000003</v>
      </c>
      <c r="K153" s="41">
        <f t="shared" si="13"/>
        <v>0.24</v>
      </c>
      <c r="L153" s="41">
        <f t="shared" si="13"/>
        <v>0.25600000000000001</v>
      </c>
      <c r="M153" s="42">
        <f t="shared" si="16"/>
        <v>1</v>
      </c>
      <c r="N153" s="43">
        <f t="shared" si="12"/>
        <v>0.25</v>
      </c>
      <c r="O153" s="45">
        <v>0.14367816091954022</v>
      </c>
    </row>
    <row r="154" spans="1:15" ht="28.5">
      <c r="A154" s="37">
        <v>32</v>
      </c>
      <c r="B154" s="38" t="s">
        <v>1372</v>
      </c>
      <c r="C154" s="39" t="s">
        <v>455</v>
      </c>
      <c r="D154" s="40">
        <v>4</v>
      </c>
      <c r="E154" s="40">
        <v>4.0999999999999996</v>
      </c>
      <c r="F154" s="40">
        <v>4</v>
      </c>
      <c r="G154" s="40">
        <v>4.3</v>
      </c>
      <c r="H154" s="40">
        <f t="shared" si="15"/>
        <v>16.399999999999999</v>
      </c>
      <c r="I154" s="41">
        <f t="shared" si="13"/>
        <v>0.24390243902439027</v>
      </c>
      <c r="J154" s="41">
        <f t="shared" si="13"/>
        <v>0.25</v>
      </c>
      <c r="K154" s="41">
        <f t="shared" si="13"/>
        <v>0.24390243902439027</v>
      </c>
      <c r="L154" s="41">
        <f t="shared" si="13"/>
        <v>0.26219512195121952</v>
      </c>
      <c r="M154" s="42">
        <f t="shared" si="16"/>
        <v>1</v>
      </c>
      <c r="N154" s="43">
        <f t="shared" si="12"/>
        <v>0.25</v>
      </c>
      <c r="O154" s="45">
        <v>0.18850574712643678</v>
      </c>
    </row>
    <row r="155" spans="1:15" ht="28.5">
      <c r="A155" s="37">
        <v>32</v>
      </c>
      <c r="B155" s="38" t="s">
        <v>1379</v>
      </c>
      <c r="C155" s="39" t="s">
        <v>1387</v>
      </c>
      <c r="D155" s="40">
        <v>3.9</v>
      </c>
      <c r="E155" s="40">
        <v>4</v>
      </c>
      <c r="F155" s="40">
        <v>4.2</v>
      </c>
      <c r="G155" s="40">
        <v>4.0999999999999996</v>
      </c>
      <c r="H155" s="40">
        <f t="shared" si="15"/>
        <v>16.200000000000003</v>
      </c>
      <c r="I155" s="41">
        <f t="shared" si="13"/>
        <v>0.2407407407407407</v>
      </c>
      <c r="J155" s="41">
        <f t="shared" si="13"/>
        <v>0.24691358024691354</v>
      </c>
      <c r="K155" s="41">
        <f t="shared" si="13"/>
        <v>0.25925925925925924</v>
      </c>
      <c r="L155" s="41">
        <f t="shared" si="13"/>
        <v>0.25308641975308638</v>
      </c>
      <c r="M155" s="42">
        <f t="shared" si="16"/>
        <v>1</v>
      </c>
      <c r="N155" s="43">
        <f t="shared" si="12"/>
        <v>0.25</v>
      </c>
      <c r="O155" s="45">
        <v>0.18620689655172418</v>
      </c>
    </row>
    <row r="156" spans="1:15" ht="28.5">
      <c r="A156" s="37">
        <v>32</v>
      </c>
      <c r="B156" s="38" t="s">
        <v>1374</v>
      </c>
      <c r="C156" s="39" t="s">
        <v>1391</v>
      </c>
      <c r="D156" s="40">
        <v>3.2</v>
      </c>
      <c r="E156" s="40">
        <v>3.7</v>
      </c>
      <c r="F156" s="40">
        <v>3.5</v>
      </c>
      <c r="G156" s="40">
        <v>3.6</v>
      </c>
      <c r="H156" s="40">
        <f t="shared" si="15"/>
        <v>14</v>
      </c>
      <c r="I156" s="41">
        <f t="shared" si="13"/>
        <v>0.22857142857142859</v>
      </c>
      <c r="J156" s="41">
        <f t="shared" si="13"/>
        <v>0.26428571428571429</v>
      </c>
      <c r="K156" s="41">
        <f t="shared" si="13"/>
        <v>0.25</v>
      </c>
      <c r="L156" s="41">
        <f t="shared" si="13"/>
        <v>0.25714285714285717</v>
      </c>
      <c r="M156" s="42">
        <f t="shared" si="16"/>
        <v>1</v>
      </c>
      <c r="N156" s="43">
        <f t="shared" si="12"/>
        <v>0.25</v>
      </c>
      <c r="O156" s="45">
        <v>0.16091954022988506</v>
      </c>
    </row>
    <row r="157" spans="1:15" ht="28.5">
      <c r="A157" s="37">
        <v>32</v>
      </c>
      <c r="B157" s="38" t="s">
        <v>1378</v>
      </c>
      <c r="C157" s="39" t="s">
        <v>1394</v>
      </c>
      <c r="D157" s="40">
        <v>2.7</v>
      </c>
      <c r="E157" s="40">
        <v>3</v>
      </c>
      <c r="F157" s="40">
        <v>3.3</v>
      </c>
      <c r="G157" s="40">
        <v>3.4</v>
      </c>
      <c r="H157" s="40">
        <f t="shared" si="15"/>
        <v>12.4</v>
      </c>
      <c r="I157" s="41">
        <f t="shared" si="13"/>
        <v>0.21774193548387097</v>
      </c>
      <c r="J157" s="41">
        <f t="shared" si="13"/>
        <v>0.24193548387096772</v>
      </c>
      <c r="K157" s="41">
        <f t="shared" si="13"/>
        <v>0.2661290322580645</v>
      </c>
      <c r="L157" s="41">
        <f t="shared" si="13"/>
        <v>0.27419354838709675</v>
      </c>
      <c r="M157" s="42">
        <f t="shared" si="16"/>
        <v>1</v>
      </c>
      <c r="N157" s="43">
        <f t="shared" si="12"/>
        <v>0.25</v>
      </c>
      <c r="O157" s="45">
        <v>0.14252873563218391</v>
      </c>
    </row>
    <row r="158" spans="1:15" ht="28.5">
      <c r="A158" s="37">
        <v>33</v>
      </c>
      <c r="B158" s="38" t="s">
        <v>1371</v>
      </c>
      <c r="C158" s="39" t="s">
        <v>624</v>
      </c>
      <c r="D158" s="40">
        <v>4.2</v>
      </c>
      <c r="E158" s="40">
        <v>4.5</v>
      </c>
      <c r="F158" s="40">
        <v>4</v>
      </c>
      <c r="G158" s="40">
        <v>4.3</v>
      </c>
      <c r="H158" s="40">
        <f t="shared" si="15"/>
        <v>17</v>
      </c>
      <c r="I158" s="41">
        <f t="shared" si="13"/>
        <v>0.24705882352941178</v>
      </c>
      <c r="J158" s="41">
        <f t="shared" si="13"/>
        <v>0.26470588235294118</v>
      </c>
      <c r="K158" s="41">
        <f t="shared" si="13"/>
        <v>0.23529411764705882</v>
      </c>
      <c r="L158" s="41">
        <f t="shared" si="13"/>
        <v>0.25294117647058822</v>
      </c>
      <c r="M158" s="42">
        <f t="shared" si="16"/>
        <v>1</v>
      </c>
      <c r="N158" s="43">
        <f t="shared" si="12"/>
        <v>0.25</v>
      </c>
      <c r="O158" s="45">
        <v>0.21518987341772153</v>
      </c>
    </row>
    <row r="159" spans="1:15" ht="28.5">
      <c r="A159" s="37">
        <v>33</v>
      </c>
      <c r="B159" s="38" t="s">
        <v>1371</v>
      </c>
      <c r="C159" s="39" t="s">
        <v>493</v>
      </c>
      <c r="D159" s="40">
        <v>3.5</v>
      </c>
      <c r="E159" s="40">
        <v>3.8</v>
      </c>
      <c r="F159" s="40">
        <v>3.7</v>
      </c>
      <c r="G159" s="40">
        <v>3.6</v>
      </c>
      <c r="H159" s="40">
        <f t="shared" si="15"/>
        <v>14.6</v>
      </c>
      <c r="I159" s="41">
        <f t="shared" si="13"/>
        <v>0.23972602739726029</v>
      </c>
      <c r="J159" s="41">
        <f t="shared" si="13"/>
        <v>0.26027397260273971</v>
      </c>
      <c r="K159" s="41">
        <f t="shared" si="13"/>
        <v>0.25342465753424659</v>
      </c>
      <c r="L159" s="41">
        <f t="shared" si="13"/>
        <v>0.24657534246575344</v>
      </c>
      <c r="M159" s="42">
        <f t="shared" si="16"/>
        <v>1</v>
      </c>
      <c r="N159" s="43">
        <f>AVERAGE(I159:L159)</f>
        <v>0.25</v>
      </c>
      <c r="O159" s="45">
        <v>0.18481012658227847</v>
      </c>
    </row>
    <row r="160" spans="1:15" ht="28.5">
      <c r="A160" s="37">
        <v>33</v>
      </c>
      <c r="B160" s="38" t="s">
        <v>1379</v>
      </c>
      <c r="C160" s="39" t="s">
        <v>1387</v>
      </c>
      <c r="D160" s="40">
        <v>4</v>
      </c>
      <c r="E160" s="40">
        <v>4.2</v>
      </c>
      <c r="F160" s="40">
        <v>4.3</v>
      </c>
      <c r="G160" s="40">
        <v>4.0999999999999996</v>
      </c>
      <c r="H160" s="40">
        <f t="shared" si="15"/>
        <v>16.600000000000001</v>
      </c>
      <c r="I160" s="41">
        <f t="shared" si="13"/>
        <v>0.24096385542168672</v>
      </c>
      <c r="J160" s="41">
        <f t="shared" si="13"/>
        <v>0.25301204819277107</v>
      </c>
      <c r="K160" s="41">
        <f t="shared" si="13"/>
        <v>0.2590361445783132</v>
      </c>
      <c r="L160" s="41">
        <f t="shared" si="13"/>
        <v>0.24698795180722888</v>
      </c>
      <c r="M160" s="42">
        <f t="shared" si="16"/>
        <v>0.99999999999999978</v>
      </c>
      <c r="N160" s="43">
        <f t="shared" si="12"/>
        <v>0.24999999999999994</v>
      </c>
      <c r="O160" s="45">
        <v>0.21012658227848102</v>
      </c>
    </row>
    <row r="161" spans="1:15" ht="28.5">
      <c r="A161" s="37">
        <v>33</v>
      </c>
      <c r="B161" s="38" t="s">
        <v>1378</v>
      </c>
      <c r="C161" s="39" t="s">
        <v>1389</v>
      </c>
      <c r="D161" s="40">
        <v>3.8</v>
      </c>
      <c r="E161" s="40">
        <v>4</v>
      </c>
      <c r="F161" s="40">
        <v>3.8</v>
      </c>
      <c r="G161" s="40">
        <v>3.9</v>
      </c>
      <c r="H161" s="40">
        <f t="shared" si="15"/>
        <v>15.5</v>
      </c>
      <c r="I161" s="41">
        <f t="shared" si="13"/>
        <v>0.24516129032258063</v>
      </c>
      <c r="J161" s="41">
        <f t="shared" si="13"/>
        <v>0.25806451612903225</v>
      </c>
      <c r="K161" s="41">
        <f t="shared" si="13"/>
        <v>0.24516129032258063</v>
      </c>
      <c r="L161" s="41">
        <f t="shared" si="13"/>
        <v>0.25161290322580643</v>
      </c>
      <c r="M161" s="42">
        <f t="shared" si="16"/>
        <v>0.99999999999999989</v>
      </c>
      <c r="N161" s="43">
        <f t="shared" ref="N161:N213" si="17">AVERAGE(I161:L161)</f>
        <v>0.24999999999999997</v>
      </c>
      <c r="O161" s="45">
        <v>0.19620253164556961</v>
      </c>
    </row>
    <row r="162" spans="1:15" ht="28.5">
      <c r="A162" s="37">
        <v>33</v>
      </c>
      <c r="B162" s="38" t="s">
        <v>1378</v>
      </c>
      <c r="C162" s="39" t="s">
        <v>26</v>
      </c>
      <c r="D162" s="40">
        <v>3.6</v>
      </c>
      <c r="E162" s="40">
        <v>3.9</v>
      </c>
      <c r="F162" s="40">
        <v>3.8</v>
      </c>
      <c r="G162" s="40">
        <v>4</v>
      </c>
      <c r="H162" s="40">
        <f t="shared" si="15"/>
        <v>15.3</v>
      </c>
      <c r="I162" s="41">
        <f t="shared" si="13"/>
        <v>0.23529411764705882</v>
      </c>
      <c r="J162" s="41">
        <f t="shared" si="13"/>
        <v>0.25490196078431371</v>
      </c>
      <c r="K162" s="41">
        <f t="shared" si="13"/>
        <v>0.2483660130718954</v>
      </c>
      <c r="L162" s="41">
        <f t="shared" si="13"/>
        <v>0.26143790849673204</v>
      </c>
      <c r="M162" s="42">
        <f t="shared" si="16"/>
        <v>1</v>
      </c>
      <c r="N162" s="43">
        <f t="shared" si="17"/>
        <v>0.25</v>
      </c>
      <c r="O162" s="45">
        <v>0.19367088607594937</v>
      </c>
    </row>
    <row r="163" spans="1:15">
      <c r="A163" s="37">
        <v>34</v>
      </c>
      <c r="B163" s="38" t="s">
        <v>1381</v>
      </c>
      <c r="C163" s="39" t="s">
        <v>1383</v>
      </c>
      <c r="D163" s="40">
        <v>4.5</v>
      </c>
      <c r="E163" s="40">
        <v>4.8</v>
      </c>
      <c r="F163" s="40">
        <v>4.5999999999999996</v>
      </c>
      <c r="G163" s="40">
        <v>4.7</v>
      </c>
      <c r="H163" s="40">
        <f t="shared" si="15"/>
        <v>18.600000000000001</v>
      </c>
      <c r="I163" s="41">
        <f t="shared" si="13"/>
        <v>0.24193548387096772</v>
      </c>
      <c r="J163" s="41">
        <f t="shared" si="13"/>
        <v>0.25806451612903225</v>
      </c>
      <c r="K163" s="41">
        <f t="shared" si="13"/>
        <v>0.24731182795698922</v>
      </c>
      <c r="L163" s="41">
        <f t="shared" si="13"/>
        <v>0.25268817204301075</v>
      </c>
      <c r="M163" s="42">
        <f t="shared" si="16"/>
        <v>1</v>
      </c>
      <c r="N163" s="43">
        <f t="shared" si="17"/>
        <v>0.25</v>
      </c>
      <c r="O163" s="45">
        <v>0.20969560315670799</v>
      </c>
    </row>
    <row r="164" spans="1:15" ht="28.5">
      <c r="A164" s="37">
        <v>34</v>
      </c>
      <c r="B164" s="38" t="s">
        <v>1378</v>
      </c>
      <c r="C164" s="39" t="s">
        <v>1384</v>
      </c>
      <c r="D164" s="40">
        <v>4.2</v>
      </c>
      <c r="E164" s="40">
        <v>4.5999999999999996</v>
      </c>
      <c r="F164" s="40">
        <v>4.4000000000000004</v>
      </c>
      <c r="G164" s="40">
        <v>4.5</v>
      </c>
      <c r="H164" s="40">
        <f t="shared" si="15"/>
        <v>17.700000000000003</v>
      </c>
      <c r="I164" s="41">
        <f t="shared" si="13"/>
        <v>0.23728813559322032</v>
      </c>
      <c r="J164" s="41">
        <f t="shared" si="13"/>
        <v>0.25988700564971745</v>
      </c>
      <c r="K164" s="41">
        <f t="shared" si="13"/>
        <v>0.24858757062146891</v>
      </c>
      <c r="L164" s="41">
        <f t="shared" si="13"/>
        <v>0.25423728813559315</v>
      </c>
      <c r="M164" s="42">
        <f t="shared" si="16"/>
        <v>0.99999999999999978</v>
      </c>
      <c r="N164" s="43">
        <f t="shared" si="17"/>
        <v>0.24999999999999994</v>
      </c>
      <c r="O164" s="45">
        <v>0.19954904171364149</v>
      </c>
    </row>
    <row r="165" spans="1:15" ht="28.5">
      <c r="A165" s="37">
        <v>34</v>
      </c>
      <c r="B165" s="38" t="s">
        <v>1378</v>
      </c>
      <c r="C165" s="39" t="s">
        <v>1389</v>
      </c>
      <c r="D165" s="40">
        <v>3.9</v>
      </c>
      <c r="E165" s="40">
        <v>4.2</v>
      </c>
      <c r="F165" s="40">
        <v>4.3</v>
      </c>
      <c r="G165" s="40">
        <v>4.0999999999999996</v>
      </c>
      <c r="H165" s="40">
        <f t="shared" si="15"/>
        <v>16.5</v>
      </c>
      <c r="I165" s="41">
        <f t="shared" si="13"/>
        <v>0.23636363636363636</v>
      </c>
      <c r="J165" s="41">
        <f t="shared" si="13"/>
        <v>0.25454545454545457</v>
      </c>
      <c r="K165" s="41">
        <f t="shared" si="13"/>
        <v>0.26060606060606062</v>
      </c>
      <c r="L165" s="41">
        <f t="shared" si="13"/>
        <v>0.24848484848484848</v>
      </c>
      <c r="M165" s="42">
        <f t="shared" si="16"/>
        <v>1</v>
      </c>
      <c r="N165" s="43">
        <f t="shared" si="17"/>
        <v>0.25</v>
      </c>
      <c r="O165" s="45">
        <v>0.18602029312288609</v>
      </c>
    </row>
    <row r="166" spans="1:15" ht="28.5">
      <c r="A166" s="37">
        <v>34</v>
      </c>
      <c r="B166" s="38" t="s">
        <v>1372</v>
      </c>
      <c r="C166" s="39" t="s">
        <v>44</v>
      </c>
      <c r="D166" s="40">
        <v>4</v>
      </c>
      <c r="E166" s="40">
        <v>4.4000000000000004</v>
      </c>
      <c r="F166" s="40">
        <v>4.5</v>
      </c>
      <c r="G166" s="40">
        <v>4.5999999999999996</v>
      </c>
      <c r="H166" s="40">
        <f t="shared" si="15"/>
        <v>17.5</v>
      </c>
      <c r="I166" s="41">
        <f t="shared" si="13"/>
        <v>0.22857142857142856</v>
      </c>
      <c r="J166" s="41">
        <f t="shared" si="13"/>
        <v>0.25142857142857145</v>
      </c>
      <c r="K166" s="41">
        <f t="shared" si="13"/>
        <v>0.25714285714285712</v>
      </c>
      <c r="L166" s="41">
        <f t="shared" si="13"/>
        <v>0.26285714285714284</v>
      </c>
      <c r="M166" s="42">
        <f t="shared" si="16"/>
        <v>1</v>
      </c>
      <c r="N166" s="43">
        <f t="shared" si="17"/>
        <v>0.25</v>
      </c>
      <c r="O166" s="45">
        <v>0.19729425028184888</v>
      </c>
    </row>
    <row r="167" spans="1:15" ht="28.5">
      <c r="A167" s="37">
        <v>34</v>
      </c>
      <c r="B167" s="38" t="s">
        <v>1379</v>
      </c>
      <c r="C167" s="39" t="s">
        <v>1387</v>
      </c>
      <c r="D167" s="40">
        <v>4.3</v>
      </c>
      <c r="E167" s="40">
        <v>4.7</v>
      </c>
      <c r="F167" s="40">
        <v>4.5999999999999996</v>
      </c>
      <c r="G167" s="40">
        <v>4.8</v>
      </c>
      <c r="H167" s="40">
        <f t="shared" si="15"/>
        <v>18.399999999999999</v>
      </c>
      <c r="I167" s="41">
        <f t="shared" si="13"/>
        <v>0.23369565217391305</v>
      </c>
      <c r="J167" s="41">
        <f t="shared" si="13"/>
        <v>0.25543478260869568</v>
      </c>
      <c r="K167" s="41">
        <f t="shared" si="13"/>
        <v>0.25</v>
      </c>
      <c r="L167" s="41">
        <f t="shared" si="13"/>
        <v>0.2608695652173913</v>
      </c>
      <c r="M167" s="42">
        <f t="shared" si="16"/>
        <v>1</v>
      </c>
      <c r="N167" s="43">
        <f t="shared" si="17"/>
        <v>0.25</v>
      </c>
      <c r="O167" s="45">
        <v>0.20744081172491538</v>
      </c>
    </row>
    <row r="168" spans="1:15" ht="28.5">
      <c r="A168" s="37">
        <v>35</v>
      </c>
      <c r="B168" s="38" t="s">
        <v>1378</v>
      </c>
      <c r="C168" s="39" t="s">
        <v>26</v>
      </c>
      <c r="D168" s="40">
        <v>4.3</v>
      </c>
      <c r="E168" s="40">
        <v>4.5</v>
      </c>
      <c r="F168" s="40">
        <v>4.2</v>
      </c>
      <c r="G168" s="40">
        <v>4.4000000000000004</v>
      </c>
      <c r="H168" s="40">
        <f t="shared" si="15"/>
        <v>17.399999999999999</v>
      </c>
      <c r="I168" s="41">
        <f t="shared" si="13"/>
        <v>0.2471264367816092</v>
      </c>
      <c r="J168" s="41">
        <f t="shared" si="13"/>
        <v>0.25862068965517243</v>
      </c>
      <c r="K168" s="41">
        <f t="shared" si="13"/>
        <v>0.24137931034482762</v>
      </c>
      <c r="L168" s="41">
        <f t="shared" si="13"/>
        <v>0.25287356321839083</v>
      </c>
      <c r="M168" s="42">
        <f t="shared" si="16"/>
        <v>1</v>
      </c>
      <c r="N168" s="43">
        <f t="shared" si="17"/>
        <v>0.25</v>
      </c>
      <c r="O168" s="45">
        <v>0.20327102803738317</v>
      </c>
    </row>
    <row r="169" spans="1:15" ht="28.5">
      <c r="A169" s="37">
        <v>35</v>
      </c>
      <c r="B169" s="38" t="s">
        <v>1378</v>
      </c>
      <c r="C169" s="39" t="s">
        <v>1384</v>
      </c>
      <c r="D169" s="40">
        <v>4</v>
      </c>
      <c r="E169" s="40">
        <v>4.2</v>
      </c>
      <c r="F169" s="40">
        <v>4</v>
      </c>
      <c r="G169" s="40">
        <v>4.0999999999999996</v>
      </c>
      <c r="H169" s="40">
        <f t="shared" si="15"/>
        <v>16.299999999999997</v>
      </c>
      <c r="I169" s="41">
        <f t="shared" si="13"/>
        <v>0.24539877300613502</v>
      </c>
      <c r="J169" s="41">
        <f t="shared" si="13"/>
        <v>0.25766871165644178</v>
      </c>
      <c r="K169" s="41">
        <f t="shared" si="13"/>
        <v>0.24539877300613502</v>
      </c>
      <c r="L169" s="41">
        <f t="shared" si="13"/>
        <v>0.25153374233128839</v>
      </c>
      <c r="M169" s="42">
        <f t="shared" si="16"/>
        <v>1.0000000000000002</v>
      </c>
      <c r="N169" s="43">
        <f t="shared" si="17"/>
        <v>0.25000000000000006</v>
      </c>
      <c r="O169" s="45">
        <v>0.19042056074766353</v>
      </c>
    </row>
    <row r="170" spans="1:15" ht="28.5">
      <c r="A170" s="37">
        <v>35</v>
      </c>
      <c r="B170" s="38" t="s">
        <v>1378</v>
      </c>
      <c r="C170" s="39" t="s">
        <v>1384</v>
      </c>
      <c r="D170" s="40">
        <v>4.0999999999999996</v>
      </c>
      <c r="E170" s="40">
        <v>4.3</v>
      </c>
      <c r="F170" s="40">
        <v>4.0999999999999996</v>
      </c>
      <c r="G170" s="40">
        <v>4.2</v>
      </c>
      <c r="H170" s="40">
        <f t="shared" si="15"/>
        <v>16.7</v>
      </c>
      <c r="I170" s="41">
        <f t="shared" si="13"/>
        <v>0.24550898203592814</v>
      </c>
      <c r="J170" s="41">
        <f t="shared" si="13"/>
        <v>0.25748502994011974</v>
      </c>
      <c r="K170" s="41">
        <f t="shared" si="13"/>
        <v>0.24550898203592814</v>
      </c>
      <c r="L170" s="41">
        <f t="shared" si="13"/>
        <v>0.25149700598802399</v>
      </c>
      <c r="M170" s="42">
        <f t="shared" si="16"/>
        <v>1</v>
      </c>
      <c r="N170" s="43">
        <f t="shared" si="17"/>
        <v>0.25</v>
      </c>
      <c r="O170" s="45">
        <v>0.19509345794392524</v>
      </c>
    </row>
    <row r="171" spans="1:15" ht="28.5">
      <c r="A171" s="37">
        <v>35</v>
      </c>
      <c r="B171" s="38" t="s">
        <v>1374</v>
      </c>
      <c r="C171" s="39" t="s">
        <v>98</v>
      </c>
      <c r="D171" s="40">
        <v>4.2</v>
      </c>
      <c r="E171" s="40">
        <v>4.4000000000000004</v>
      </c>
      <c r="F171" s="40">
        <v>4.3</v>
      </c>
      <c r="G171" s="40">
        <v>4.3</v>
      </c>
      <c r="H171" s="40">
        <f t="shared" si="15"/>
        <v>17.200000000000003</v>
      </c>
      <c r="I171" s="41">
        <f t="shared" si="13"/>
        <v>0.24418604651162787</v>
      </c>
      <c r="J171" s="41">
        <f t="shared" si="13"/>
        <v>0.25581395348837205</v>
      </c>
      <c r="K171" s="41">
        <f t="shared" si="13"/>
        <v>0.24999999999999994</v>
      </c>
      <c r="L171" s="41">
        <f t="shared" si="13"/>
        <v>0.24999999999999994</v>
      </c>
      <c r="M171" s="42">
        <f t="shared" si="16"/>
        <v>0.99999999999999978</v>
      </c>
      <c r="N171" s="43">
        <f t="shared" si="17"/>
        <v>0.24999999999999994</v>
      </c>
      <c r="O171" s="45">
        <v>0.20093457943925239</v>
      </c>
    </row>
    <row r="172" spans="1:15" ht="28.5">
      <c r="A172" s="37">
        <v>35</v>
      </c>
      <c r="B172" s="38" t="s">
        <v>1378</v>
      </c>
      <c r="C172" s="39" t="s">
        <v>1394</v>
      </c>
      <c r="D172" s="40">
        <v>4.4000000000000004</v>
      </c>
      <c r="E172" s="40">
        <v>4.5999999999999996</v>
      </c>
      <c r="F172" s="40">
        <v>4.5</v>
      </c>
      <c r="G172" s="40">
        <v>4.5</v>
      </c>
      <c r="H172" s="40">
        <f t="shared" si="15"/>
        <v>18</v>
      </c>
      <c r="I172" s="41">
        <f t="shared" si="13"/>
        <v>0.24444444444444446</v>
      </c>
      <c r="J172" s="41">
        <f t="shared" si="13"/>
        <v>0.25555555555555554</v>
      </c>
      <c r="K172" s="41">
        <f t="shared" si="13"/>
        <v>0.25</v>
      </c>
      <c r="L172" s="41">
        <f t="shared" si="13"/>
        <v>0.25</v>
      </c>
      <c r="M172" s="42">
        <f t="shared" si="16"/>
        <v>1</v>
      </c>
      <c r="N172" s="43">
        <f t="shared" si="17"/>
        <v>0.25</v>
      </c>
      <c r="O172" s="45">
        <v>0.21028037383177572</v>
      </c>
    </row>
    <row r="173" spans="1:15" ht="28.5">
      <c r="A173" s="37">
        <v>36</v>
      </c>
      <c r="B173" s="38" t="s">
        <v>1374</v>
      </c>
      <c r="C173" s="39" t="s">
        <v>11</v>
      </c>
      <c r="D173" s="40">
        <v>4.7</v>
      </c>
      <c r="E173" s="40">
        <v>4.9000000000000004</v>
      </c>
      <c r="F173" s="40">
        <v>4.5999999999999996</v>
      </c>
      <c r="G173" s="40">
        <v>4.8</v>
      </c>
      <c r="H173" s="40">
        <f t="shared" si="15"/>
        <v>19</v>
      </c>
      <c r="I173" s="41">
        <f t="shared" si="13"/>
        <v>0.2473684210526316</v>
      </c>
      <c r="J173" s="41">
        <f t="shared" si="13"/>
        <v>0.25789473684210529</v>
      </c>
      <c r="K173" s="41">
        <f t="shared" si="13"/>
        <v>0.24210526315789471</v>
      </c>
      <c r="L173" s="41">
        <f t="shared" si="13"/>
        <v>0.25263157894736843</v>
      </c>
      <c r="M173" s="42">
        <f t="shared" ref="M173:M213" si="18">SUM(I173:L173)</f>
        <v>1</v>
      </c>
      <c r="N173" s="43">
        <f t="shared" si="17"/>
        <v>0.25</v>
      </c>
      <c r="O173" s="45">
        <v>0.16829052258635963</v>
      </c>
    </row>
    <row r="174" spans="1:15" ht="28.5">
      <c r="A174" s="37">
        <v>36</v>
      </c>
      <c r="B174" s="38" t="s">
        <v>1374</v>
      </c>
      <c r="C174" s="39" t="s">
        <v>1375</v>
      </c>
      <c r="D174" s="40">
        <v>4.5</v>
      </c>
      <c r="E174" s="40">
        <v>4.7</v>
      </c>
      <c r="F174" s="40">
        <v>4.5</v>
      </c>
      <c r="G174" s="40">
        <v>4.5999999999999996</v>
      </c>
      <c r="H174" s="40">
        <f t="shared" si="15"/>
        <v>18.299999999999997</v>
      </c>
      <c r="I174" s="41">
        <f t="shared" si="13"/>
        <v>0.24590163934426235</v>
      </c>
      <c r="J174" s="41">
        <f t="shared" si="13"/>
        <v>0.25683060109289624</v>
      </c>
      <c r="K174" s="41">
        <f t="shared" si="13"/>
        <v>0.24590163934426235</v>
      </c>
      <c r="L174" s="41">
        <f t="shared" si="13"/>
        <v>0.25136612021857924</v>
      </c>
      <c r="M174" s="42">
        <f t="shared" si="18"/>
        <v>1.0000000000000002</v>
      </c>
      <c r="N174" s="43">
        <f t="shared" si="17"/>
        <v>0.25000000000000006</v>
      </c>
      <c r="O174" s="45">
        <v>0.16209034543844109</v>
      </c>
    </row>
    <row r="175" spans="1:15" ht="28.5">
      <c r="A175" s="37">
        <v>36</v>
      </c>
      <c r="B175" s="38" t="s">
        <v>1378</v>
      </c>
      <c r="C175" s="39" t="s">
        <v>1390</v>
      </c>
      <c r="D175" s="40">
        <v>4.4000000000000004</v>
      </c>
      <c r="E175" s="40">
        <v>4.5</v>
      </c>
      <c r="F175" s="40">
        <v>4.3</v>
      </c>
      <c r="G175" s="40">
        <v>4.4000000000000004</v>
      </c>
      <c r="H175" s="40">
        <f t="shared" si="15"/>
        <v>17.600000000000001</v>
      </c>
      <c r="I175" s="41">
        <f t="shared" si="13"/>
        <v>0.25</v>
      </c>
      <c r="J175" s="41">
        <f t="shared" si="13"/>
        <v>0.25568181818181818</v>
      </c>
      <c r="K175" s="41">
        <f t="shared" si="13"/>
        <v>0.2443181818181818</v>
      </c>
      <c r="L175" s="41">
        <f t="shared" si="13"/>
        <v>0.25</v>
      </c>
      <c r="M175" s="42">
        <f t="shared" si="18"/>
        <v>0.99999999999999989</v>
      </c>
      <c r="N175" s="43">
        <f t="shared" si="17"/>
        <v>0.24999999999999997</v>
      </c>
      <c r="O175" s="45">
        <v>0.1558901682905226</v>
      </c>
    </row>
    <row r="176" spans="1:15" ht="28.5">
      <c r="A176" s="37">
        <v>36</v>
      </c>
      <c r="B176" s="38" t="s">
        <v>1378</v>
      </c>
      <c r="C176" s="39" t="s">
        <v>1384</v>
      </c>
      <c r="D176" s="40">
        <v>4.5999999999999996</v>
      </c>
      <c r="E176" s="40">
        <v>4.8</v>
      </c>
      <c r="F176" s="40">
        <v>4.7</v>
      </c>
      <c r="G176" s="40">
        <v>4.7</v>
      </c>
      <c r="H176" s="40">
        <f t="shared" si="15"/>
        <v>18.799999999999997</v>
      </c>
      <c r="I176" s="41">
        <f t="shared" si="13"/>
        <v>0.24468085106382981</v>
      </c>
      <c r="J176" s="41">
        <f t="shared" si="13"/>
        <v>0.25531914893617025</v>
      </c>
      <c r="K176" s="41">
        <f t="shared" si="13"/>
        <v>0.25000000000000006</v>
      </c>
      <c r="L176" s="41">
        <f t="shared" si="13"/>
        <v>0.25000000000000006</v>
      </c>
      <c r="M176" s="42">
        <f t="shared" si="18"/>
        <v>1</v>
      </c>
      <c r="N176" s="43">
        <f t="shared" si="17"/>
        <v>0.25</v>
      </c>
      <c r="O176" s="45">
        <v>0.16651904340124002</v>
      </c>
    </row>
    <row r="177" spans="1:15" ht="28.5">
      <c r="A177" s="37">
        <v>36</v>
      </c>
      <c r="B177" s="38" t="s">
        <v>1378</v>
      </c>
      <c r="C177" s="39" t="s">
        <v>1384</v>
      </c>
      <c r="D177" s="40">
        <v>4.8</v>
      </c>
      <c r="E177" s="40">
        <v>5</v>
      </c>
      <c r="F177" s="40">
        <v>4.8</v>
      </c>
      <c r="G177" s="40">
        <v>4.9000000000000004</v>
      </c>
      <c r="H177" s="40">
        <f t="shared" si="15"/>
        <v>19.5</v>
      </c>
      <c r="I177" s="41">
        <f t="shared" si="13"/>
        <v>0.24615384615384614</v>
      </c>
      <c r="J177" s="41">
        <f t="shared" si="13"/>
        <v>0.25641025641025639</v>
      </c>
      <c r="K177" s="41">
        <f t="shared" si="13"/>
        <v>0.24615384615384614</v>
      </c>
      <c r="L177" s="41">
        <f t="shared" si="13"/>
        <v>0.25128205128205128</v>
      </c>
      <c r="M177" s="42">
        <f t="shared" si="18"/>
        <v>1</v>
      </c>
      <c r="N177" s="43">
        <f t="shared" si="17"/>
        <v>0.25</v>
      </c>
      <c r="O177" s="45">
        <v>0.17271922054915856</v>
      </c>
    </row>
    <row r="178" spans="1:15" ht="28.5">
      <c r="A178" s="37">
        <v>36</v>
      </c>
      <c r="B178" s="38" t="s">
        <v>1371</v>
      </c>
      <c r="C178" s="39" t="s">
        <v>32</v>
      </c>
      <c r="D178" s="40">
        <v>4.9000000000000004</v>
      </c>
      <c r="E178" s="40">
        <v>4.9000000000000004</v>
      </c>
      <c r="F178" s="40">
        <v>4.9000000000000004</v>
      </c>
      <c r="G178" s="40">
        <v>5</v>
      </c>
      <c r="H178" s="40">
        <f t="shared" si="15"/>
        <v>19.700000000000003</v>
      </c>
      <c r="I178" s="41">
        <f t="shared" si="13"/>
        <v>0.24873096446700504</v>
      </c>
      <c r="J178" s="41">
        <f t="shared" si="13"/>
        <v>0.24873096446700504</v>
      </c>
      <c r="K178" s="41">
        <f t="shared" si="13"/>
        <v>0.24873096446700504</v>
      </c>
      <c r="L178" s="41">
        <f t="shared" si="13"/>
        <v>0.25380710659898476</v>
      </c>
      <c r="M178" s="42">
        <f t="shared" si="18"/>
        <v>0.99999999999999989</v>
      </c>
      <c r="N178" s="43">
        <f t="shared" si="17"/>
        <v>0.24999999999999997</v>
      </c>
      <c r="O178" s="45">
        <v>0.17449069973427817</v>
      </c>
    </row>
    <row r="179" spans="1:15" ht="28.5">
      <c r="A179" s="37">
        <v>37</v>
      </c>
      <c r="B179" s="38" t="s">
        <v>1371</v>
      </c>
      <c r="C179" s="39" t="s">
        <v>1388</v>
      </c>
      <c r="D179" s="40">
        <v>5</v>
      </c>
      <c r="E179" s="40">
        <v>5</v>
      </c>
      <c r="F179" s="40">
        <v>4</v>
      </c>
      <c r="G179" s="40">
        <v>5</v>
      </c>
      <c r="H179" s="40">
        <f t="shared" si="15"/>
        <v>19</v>
      </c>
      <c r="I179" s="41">
        <f t="shared" si="13"/>
        <v>0.26315789473684209</v>
      </c>
      <c r="J179" s="41">
        <f t="shared" si="13"/>
        <v>0.26315789473684209</v>
      </c>
      <c r="K179" s="41">
        <f t="shared" si="13"/>
        <v>0.21052631578947367</v>
      </c>
      <c r="L179" s="41">
        <f t="shared" si="13"/>
        <v>0.26315789473684209</v>
      </c>
      <c r="M179" s="42">
        <f t="shared" si="18"/>
        <v>1</v>
      </c>
      <c r="N179" s="43">
        <f t="shared" si="17"/>
        <v>0.25</v>
      </c>
      <c r="O179" s="45">
        <v>0.29230769230769232</v>
      </c>
    </row>
    <row r="180" spans="1:15" ht="28.5">
      <c r="A180" s="37">
        <v>37</v>
      </c>
      <c r="B180" s="38" t="s">
        <v>1374</v>
      </c>
      <c r="C180" s="39" t="s">
        <v>1375</v>
      </c>
      <c r="D180" s="40">
        <v>4</v>
      </c>
      <c r="E180" s="40">
        <v>4</v>
      </c>
      <c r="F180" s="40">
        <v>5</v>
      </c>
      <c r="G180" s="40">
        <v>4</v>
      </c>
      <c r="H180" s="40">
        <f t="shared" si="15"/>
        <v>17</v>
      </c>
      <c r="I180" s="41">
        <f t="shared" si="13"/>
        <v>0.23529411764705882</v>
      </c>
      <c r="J180" s="41">
        <f t="shared" si="13"/>
        <v>0.23529411764705882</v>
      </c>
      <c r="K180" s="41">
        <f t="shared" si="13"/>
        <v>0.29411764705882354</v>
      </c>
      <c r="L180" s="41">
        <f t="shared" si="13"/>
        <v>0.23529411764705882</v>
      </c>
      <c r="M180" s="42">
        <f t="shared" si="18"/>
        <v>1</v>
      </c>
      <c r="N180" s="43">
        <f t="shared" si="17"/>
        <v>0.25</v>
      </c>
      <c r="O180" s="45">
        <v>0.26153846153846155</v>
      </c>
    </row>
    <row r="181" spans="1:15" ht="28.5">
      <c r="A181" s="37">
        <v>37</v>
      </c>
      <c r="B181" s="38" t="s">
        <v>1374</v>
      </c>
      <c r="C181" s="39" t="s">
        <v>11</v>
      </c>
      <c r="D181" s="40">
        <v>4</v>
      </c>
      <c r="E181" s="40">
        <v>3</v>
      </c>
      <c r="F181" s="40">
        <v>3</v>
      </c>
      <c r="G181" s="40">
        <v>3</v>
      </c>
      <c r="H181" s="40">
        <f t="shared" si="15"/>
        <v>13</v>
      </c>
      <c r="I181" s="41">
        <f t="shared" ref="I181:L213" si="19">D181/$H181</f>
        <v>0.30769230769230771</v>
      </c>
      <c r="J181" s="41">
        <f t="shared" si="19"/>
        <v>0.23076923076923078</v>
      </c>
      <c r="K181" s="41">
        <f t="shared" si="19"/>
        <v>0.23076923076923078</v>
      </c>
      <c r="L181" s="41">
        <f t="shared" si="19"/>
        <v>0.23076923076923078</v>
      </c>
      <c r="M181" s="42">
        <f t="shared" si="18"/>
        <v>1.0000000000000002</v>
      </c>
      <c r="N181" s="43">
        <f t="shared" si="17"/>
        <v>0.25000000000000006</v>
      </c>
      <c r="O181" s="45">
        <v>0.2</v>
      </c>
    </row>
    <row r="182" spans="1:15" ht="28.5">
      <c r="A182" s="37">
        <v>37</v>
      </c>
      <c r="B182" s="38" t="s">
        <v>1374</v>
      </c>
      <c r="C182" s="39" t="s">
        <v>1375</v>
      </c>
      <c r="D182" s="40">
        <v>3</v>
      </c>
      <c r="E182" s="40">
        <v>4</v>
      </c>
      <c r="F182" s="40">
        <v>4</v>
      </c>
      <c r="G182" s="40">
        <v>5</v>
      </c>
      <c r="H182" s="40">
        <f t="shared" si="15"/>
        <v>16</v>
      </c>
      <c r="I182" s="41">
        <f t="shared" si="19"/>
        <v>0.1875</v>
      </c>
      <c r="J182" s="41">
        <f t="shared" si="19"/>
        <v>0.25</v>
      </c>
      <c r="K182" s="41">
        <f t="shared" si="19"/>
        <v>0.25</v>
      </c>
      <c r="L182" s="41">
        <f t="shared" si="19"/>
        <v>0.3125</v>
      </c>
      <c r="M182" s="42">
        <f t="shared" si="18"/>
        <v>1</v>
      </c>
      <c r="N182" s="43">
        <f t="shared" si="17"/>
        <v>0.25</v>
      </c>
      <c r="O182" s="45">
        <v>0.24615384615384617</v>
      </c>
    </row>
    <row r="183" spans="1:15" ht="28.5">
      <c r="A183" s="37">
        <v>38</v>
      </c>
      <c r="B183" s="38" t="s">
        <v>1371</v>
      </c>
      <c r="C183" s="39" t="s">
        <v>5</v>
      </c>
      <c r="D183" s="40">
        <v>4.8</v>
      </c>
      <c r="E183" s="40">
        <v>5</v>
      </c>
      <c r="F183" s="40">
        <v>4.7</v>
      </c>
      <c r="G183" s="40">
        <v>4.9000000000000004</v>
      </c>
      <c r="H183" s="40">
        <f t="shared" si="15"/>
        <v>19.399999999999999</v>
      </c>
      <c r="I183" s="41">
        <f t="shared" si="19"/>
        <v>0.24742268041237114</v>
      </c>
      <c r="J183" s="41">
        <f t="shared" si="19"/>
        <v>0.25773195876288663</v>
      </c>
      <c r="K183" s="41">
        <f t="shared" si="19"/>
        <v>0.24226804123711343</v>
      </c>
      <c r="L183" s="41">
        <f t="shared" si="19"/>
        <v>0.25257731958762891</v>
      </c>
      <c r="M183" s="42">
        <f t="shared" si="18"/>
        <v>1</v>
      </c>
      <c r="N183" s="43">
        <f t="shared" si="17"/>
        <v>0.25</v>
      </c>
      <c r="O183" s="45">
        <v>0.20748663101604276</v>
      </c>
    </row>
    <row r="184" spans="1:15" ht="28.5">
      <c r="A184" s="37">
        <v>38</v>
      </c>
      <c r="B184" s="38" t="s">
        <v>1371</v>
      </c>
      <c r="C184" s="39" t="s">
        <v>493</v>
      </c>
      <c r="D184" s="40">
        <v>4.5</v>
      </c>
      <c r="E184" s="40">
        <v>4.7</v>
      </c>
      <c r="F184" s="40">
        <v>4.5999999999999996</v>
      </c>
      <c r="G184" s="40">
        <v>4.7</v>
      </c>
      <c r="H184" s="40">
        <f t="shared" si="15"/>
        <v>18.5</v>
      </c>
      <c r="I184" s="41">
        <f t="shared" si="19"/>
        <v>0.24324324324324326</v>
      </c>
      <c r="J184" s="41">
        <f t="shared" si="19"/>
        <v>0.25405405405405407</v>
      </c>
      <c r="K184" s="41">
        <f t="shared" si="19"/>
        <v>0.24864864864864863</v>
      </c>
      <c r="L184" s="41">
        <f t="shared" si="19"/>
        <v>0.25405405405405407</v>
      </c>
      <c r="M184" s="42">
        <f t="shared" si="18"/>
        <v>1</v>
      </c>
      <c r="N184" s="43">
        <f t="shared" si="17"/>
        <v>0.25</v>
      </c>
      <c r="O184" s="45">
        <v>0.19786096256684493</v>
      </c>
    </row>
    <row r="185" spans="1:15" ht="28.5">
      <c r="A185" s="37">
        <v>38</v>
      </c>
      <c r="B185" s="38" t="s">
        <v>1374</v>
      </c>
      <c r="C185" s="39" t="s">
        <v>1375</v>
      </c>
      <c r="D185" s="40">
        <v>4.5999999999999996</v>
      </c>
      <c r="E185" s="40">
        <v>4.8</v>
      </c>
      <c r="F185" s="40">
        <v>4.5</v>
      </c>
      <c r="G185" s="40">
        <v>4.5999999999999996</v>
      </c>
      <c r="H185" s="40">
        <f t="shared" si="15"/>
        <v>18.5</v>
      </c>
      <c r="I185" s="41">
        <f t="shared" si="19"/>
        <v>0.24864864864864863</v>
      </c>
      <c r="J185" s="41">
        <f t="shared" si="19"/>
        <v>0.25945945945945947</v>
      </c>
      <c r="K185" s="41">
        <f t="shared" si="19"/>
        <v>0.24324324324324326</v>
      </c>
      <c r="L185" s="41">
        <f t="shared" si="19"/>
        <v>0.24864864864864863</v>
      </c>
      <c r="M185" s="42">
        <f t="shared" si="18"/>
        <v>1</v>
      </c>
      <c r="N185" s="43">
        <f t="shared" si="17"/>
        <v>0.25</v>
      </c>
      <c r="O185" s="45">
        <v>0.19786096256684493</v>
      </c>
    </row>
    <row r="186" spans="1:15" ht="28.5">
      <c r="A186" s="37">
        <v>38</v>
      </c>
      <c r="B186" s="38" t="s">
        <v>1374</v>
      </c>
      <c r="C186" s="39" t="s">
        <v>11</v>
      </c>
      <c r="D186" s="40">
        <v>4.7</v>
      </c>
      <c r="E186" s="40">
        <v>4.9000000000000004</v>
      </c>
      <c r="F186" s="40">
        <v>4.8</v>
      </c>
      <c r="G186" s="40">
        <v>4.8</v>
      </c>
      <c r="H186" s="40">
        <f t="shared" si="15"/>
        <v>19.200000000000003</v>
      </c>
      <c r="I186" s="41">
        <f t="shared" si="19"/>
        <v>0.24479166666666663</v>
      </c>
      <c r="J186" s="41">
        <f t="shared" si="19"/>
        <v>0.25520833333333331</v>
      </c>
      <c r="K186" s="41">
        <f t="shared" si="19"/>
        <v>0.24999999999999994</v>
      </c>
      <c r="L186" s="41">
        <f t="shared" si="19"/>
        <v>0.24999999999999994</v>
      </c>
      <c r="M186" s="42">
        <f t="shared" si="18"/>
        <v>0.99999999999999978</v>
      </c>
      <c r="N186" s="43">
        <f t="shared" si="17"/>
        <v>0.24999999999999994</v>
      </c>
      <c r="O186" s="45">
        <v>0.20534759358288773</v>
      </c>
    </row>
    <row r="187" spans="1:15" ht="28.5">
      <c r="A187" s="37">
        <v>38</v>
      </c>
      <c r="B187" s="38" t="s">
        <v>1378</v>
      </c>
      <c r="C187" s="39" t="s">
        <v>1384</v>
      </c>
      <c r="D187" s="40">
        <v>4.4000000000000004</v>
      </c>
      <c r="E187" s="40">
        <v>4.5999999999999996</v>
      </c>
      <c r="F187" s="40">
        <v>4.4000000000000004</v>
      </c>
      <c r="G187" s="40">
        <v>4.5</v>
      </c>
      <c r="H187" s="40">
        <f t="shared" si="15"/>
        <v>17.899999999999999</v>
      </c>
      <c r="I187" s="41">
        <f t="shared" si="19"/>
        <v>0.24581005586592183</v>
      </c>
      <c r="J187" s="41">
        <f t="shared" si="19"/>
        <v>0.25698324022346369</v>
      </c>
      <c r="K187" s="41">
        <f t="shared" si="19"/>
        <v>0.24581005586592183</v>
      </c>
      <c r="L187" s="41">
        <f t="shared" si="19"/>
        <v>0.25139664804469275</v>
      </c>
      <c r="M187" s="42">
        <f t="shared" si="18"/>
        <v>1</v>
      </c>
      <c r="N187" s="43">
        <f t="shared" si="17"/>
        <v>0.25</v>
      </c>
      <c r="O187" s="45">
        <v>0.19144385026737967</v>
      </c>
    </row>
    <row r="188" spans="1:15" ht="28.5">
      <c r="A188" s="37">
        <v>39</v>
      </c>
      <c r="B188" s="38" t="s">
        <v>1379</v>
      </c>
      <c r="C188" s="39" t="s">
        <v>1380</v>
      </c>
      <c r="D188" s="40">
        <v>5</v>
      </c>
      <c r="E188" s="40">
        <v>5</v>
      </c>
      <c r="F188" s="40">
        <v>4.8</v>
      </c>
      <c r="G188" s="40">
        <v>4.9000000000000004</v>
      </c>
      <c r="H188" s="40">
        <f t="shared" si="15"/>
        <v>19.700000000000003</v>
      </c>
      <c r="I188" s="41">
        <f t="shared" si="19"/>
        <v>0.25380710659898476</v>
      </c>
      <c r="J188" s="41">
        <f t="shared" si="19"/>
        <v>0.25380710659898476</v>
      </c>
      <c r="K188" s="41">
        <f t="shared" si="19"/>
        <v>0.24365482233502533</v>
      </c>
      <c r="L188" s="41">
        <f t="shared" si="19"/>
        <v>0.24873096446700504</v>
      </c>
      <c r="M188" s="42">
        <f t="shared" si="18"/>
        <v>0.99999999999999989</v>
      </c>
      <c r="N188" s="43">
        <f t="shared" si="17"/>
        <v>0.24999999999999997</v>
      </c>
      <c r="O188" s="45">
        <v>0.20890774125132555</v>
      </c>
    </row>
    <row r="189" spans="1:15">
      <c r="A189" s="37">
        <v>39</v>
      </c>
      <c r="B189" s="38" t="s">
        <v>1381</v>
      </c>
      <c r="C189" s="39" t="s">
        <v>1382</v>
      </c>
      <c r="D189" s="40">
        <v>4.8</v>
      </c>
      <c r="E189" s="40">
        <v>4.7</v>
      </c>
      <c r="F189" s="40">
        <v>4.5999999999999996</v>
      </c>
      <c r="G189" s="40">
        <v>4.7</v>
      </c>
      <c r="H189" s="40">
        <f t="shared" si="15"/>
        <v>18.8</v>
      </c>
      <c r="I189" s="41">
        <f t="shared" si="19"/>
        <v>0.25531914893617019</v>
      </c>
      <c r="J189" s="41">
        <f t="shared" si="19"/>
        <v>0.25</v>
      </c>
      <c r="K189" s="41">
        <f t="shared" si="19"/>
        <v>0.24468085106382975</v>
      </c>
      <c r="L189" s="41">
        <f t="shared" si="19"/>
        <v>0.25</v>
      </c>
      <c r="M189" s="42">
        <f t="shared" si="18"/>
        <v>0.99999999999999989</v>
      </c>
      <c r="N189" s="43">
        <f t="shared" si="17"/>
        <v>0.24999999999999997</v>
      </c>
      <c r="O189" s="45">
        <v>0.19936373276776245</v>
      </c>
    </row>
    <row r="190" spans="1:15" ht="28.5">
      <c r="A190" s="37">
        <v>39</v>
      </c>
      <c r="B190" s="38" t="s">
        <v>1378</v>
      </c>
      <c r="C190" s="39" t="s">
        <v>1389</v>
      </c>
      <c r="D190" s="40">
        <v>4.5999999999999996</v>
      </c>
      <c r="E190" s="40">
        <v>4.5</v>
      </c>
      <c r="F190" s="40">
        <v>4.5</v>
      </c>
      <c r="G190" s="40">
        <v>4.5999999999999996</v>
      </c>
      <c r="H190" s="40">
        <f t="shared" si="15"/>
        <v>18.2</v>
      </c>
      <c r="I190" s="41">
        <f t="shared" si="19"/>
        <v>0.25274725274725274</v>
      </c>
      <c r="J190" s="41">
        <f t="shared" si="19"/>
        <v>0.24725274725274726</v>
      </c>
      <c r="K190" s="41">
        <f t="shared" si="19"/>
        <v>0.24725274725274726</v>
      </c>
      <c r="L190" s="41">
        <f t="shared" si="19"/>
        <v>0.25274725274725274</v>
      </c>
      <c r="M190" s="42">
        <f t="shared" si="18"/>
        <v>1</v>
      </c>
      <c r="N190" s="43">
        <f t="shared" si="17"/>
        <v>0.25</v>
      </c>
      <c r="O190" s="45">
        <v>0.19300106044538703</v>
      </c>
    </row>
    <row r="191" spans="1:15" ht="28.5">
      <c r="A191" s="37">
        <v>39</v>
      </c>
      <c r="B191" s="38" t="s">
        <v>1378</v>
      </c>
      <c r="C191" s="39" t="s">
        <v>26</v>
      </c>
      <c r="D191" s="40">
        <v>4.9000000000000004</v>
      </c>
      <c r="E191" s="40">
        <v>4.8</v>
      </c>
      <c r="F191" s="40">
        <v>4.7</v>
      </c>
      <c r="G191" s="40">
        <v>4.8</v>
      </c>
      <c r="H191" s="40">
        <f t="shared" si="15"/>
        <v>19.2</v>
      </c>
      <c r="I191" s="41">
        <f t="shared" si="19"/>
        <v>0.25520833333333337</v>
      </c>
      <c r="J191" s="41">
        <f t="shared" si="19"/>
        <v>0.25</v>
      </c>
      <c r="K191" s="41">
        <f t="shared" si="19"/>
        <v>0.24479166666666669</v>
      </c>
      <c r="L191" s="41">
        <f t="shared" si="19"/>
        <v>0.25</v>
      </c>
      <c r="M191" s="42">
        <f t="shared" si="18"/>
        <v>1</v>
      </c>
      <c r="N191" s="43">
        <f t="shared" si="17"/>
        <v>0.25</v>
      </c>
      <c r="O191" s="45">
        <v>0.2036055143160127</v>
      </c>
    </row>
    <row r="192" spans="1:15" ht="28.5">
      <c r="A192" s="37">
        <v>39</v>
      </c>
      <c r="B192" s="38" t="s">
        <v>1378</v>
      </c>
      <c r="C192" s="39" t="s">
        <v>1390</v>
      </c>
      <c r="D192" s="40">
        <v>4.7</v>
      </c>
      <c r="E192" s="40">
        <v>4.5999999999999996</v>
      </c>
      <c r="F192" s="40">
        <v>4.5999999999999996</v>
      </c>
      <c r="G192" s="40">
        <v>4.5</v>
      </c>
      <c r="H192" s="40">
        <f t="shared" si="15"/>
        <v>18.399999999999999</v>
      </c>
      <c r="I192" s="41">
        <f t="shared" si="19"/>
        <v>0.25543478260869568</v>
      </c>
      <c r="J192" s="41">
        <f t="shared" si="19"/>
        <v>0.25</v>
      </c>
      <c r="K192" s="41">
        <f t="shared" si="19"/>
        <v>0.25</v>
      </c>
      <c r="L192" s="41">
        <f t="shared" si="19"/>
        <v>0.24456521739130438</v>
      </c>
      <c r="M192" s="42">
        <f t="shared" si="18"/>
        <v>1</v>
      </c>
      <c r="N192" s="43">
        <f t="shared" si="17"/>
        <v>0.25</v>
      </c>
      <c r="O192" s="45">
        <v>0.19512195121951215</v>
      </c>
    </row>
    <row r="193" spans="1:15">
      <c r="A193" s="37">
        <v>40</v>
      </c>
      <c r="B193" s="38" t="s">
        <v>1381</v>
      </c>
      <c r="C193" s="39" t="s">
        <v>1383</v>
      </c>
      <c r="D193" s="40">
        <v>5</v>
      </c>
      <c r="E193" s="40">
        <v>5</v>
      </c>
      <c r="F193" s="40">
        <v>4.9000000000000004</v>
      </c>
      <c r="G193" s="40">
        <v>5</v>
      </c>
      <c r="H193" s="40">
        <f t="shared" si="15"/>
        <v>19.899999999999999</v>
      </c>
      <c r="I193" s="41">
        <f t="shared" si="19"/>
        <v>0.25125628140703521</v>
      </c>
      <c r="J193" s="41">
        <f t="shared" si="19"/>
        <v>0.25125628140703521</v>
      </c>
      <c r="K193" s="41">
        <f t="shared" si="19"/>
        <v>0.24623115577889451</v>
      </c>
      <c r="L193" s="41">
        <f t="shared" si="19"/>
        <v>0.25125628140703521</v>
      </c>
      <c r="M193" s="42">
        <f t="shared" si="18"/>
        <v>1.0000000000000002</v>
      </c>
      <c r="N193" s="43">
        <f t="shared" si="17"/>
        <v>0.25000000000000006</v>
      </c>
      <c r="O193" s="45">
        <v>0.20621761658031088</v>
      </c>
    </row>
    <row r="194" spans="1:15" ht="28.5">
      <c r="A194" s="37">
        <v>40</v>
      </c>
      <c r="B194" s="38" t="s">
        <v>1381</v>
      </c>
      <c r="C194" s="39" t="s">
        <v>1385</v>
      </c>
      <c r="D194" s="40">
        <v>4.8</v>
      </c>
      <c r="E194" s="40">
        <v>4.9000000000000004</v>
      </c>
      <c r="F194" s="40">
        <v>4.8</v>
      </c>
      <c r="G194" s="40">
        <v>4.9000000000000004</v>
      </c>
      <c r="H194" s="40">
        <f t="shared" si="15"/>
        <v>19.399999999999999</v>
      </c>
      <c r="I194" s="41">
        <f t="shared" si="19"/>
        <v>0.24742268041237114</v>
      </c>
      <c r="J194" s="41">
        <f t="shared" si="19"/>
        <v>0.25257731958762891</v>
      </c>
      <c r="K194" s="41">
        <f t="shared" si="19"/>
        <v>0.24742268041237114</v>
      </c>
      <c r="L194" s="41">
        <f t="shared" si="19"/>
        <v>0.25257731958762891</v>
      </c>
      <c r="M194" s="42">
        <f t="shared" si="18"/>
        <v>1</v>
      </c>
      <c r="N194" s="43">
        <f t="shared" si="17"/>
        <v>0.25</v>
      </c>
      <c r="O194" s="45">
        <v>0.20103626943005179</v>
      </c>
    </row>
    <row r="195" spans="1:15" ht="28.5">
      <c r="A195" s="37">
        <v>40</v>
      </c>
      <c r="B195" s="38" t="s">
        <v>1371</v>
      </c>
      <c r="C195" s="39" t="s">
        <v>5</v>
      </c>
      <c r="D195" s="40">
        <v>4.7</v>
      </c>
      <c r="E195" s="40">
        <v>4.8</v>
      </c>
      <c r="F195" s="40">
        <v>4.7</v>
      </c>
      <c r="G195" s="40">
        <v>4.8</v>
      </c>
      <c r="H195" s="40">
        <f t="shared" si="15"/>
        <v>19</v>
      </c>
      <c r="I195" s="41">
        <f t="shared" si="19"/>
        <v>0.2473684210526316</v>
      </c>
      <c r="J195" s="41">
        <f t="shared" si="19"/>
        <v>0.25263157894736843</v>
      </c>
      <c r="K195" s="41">
        <f t="shared" si="19"/>
        <v>0.2473684210526316</v>
      </c>
      <c r="L195" s="41">
        <f t="shared" si="19"/>
        <v>0.25263157894736843</v>
      </c>
      <c r="M195" s="42">
        <f t="shared" si="18"/>
        <v>1</v>
      </c>
      <c r="N195" s="43">
        <f t="shared" si="17"/>
        <v>0.25</v>
      </c>
      <c r="O195" s="45">
        <v>0.19689119170984457</v>
      </c>
    </row>
    <row r="196" spans="1:15" ht="28.5">
      <c r="A196" s="37">
        <v>40</v>
      </c>
      <c r="B196" s="38" t="s">
        <v>1378</v>
      </c>
      <c r="C196" s="39" t="s">
        <v>1390</v>
      </c>
      <c r="D196" s="40">
        <v>4.5999999999999996</v>
      </c>
      <c r="E196" s="40">
        <v>4.7</v>
      </c>
      <c r="F196" s="40">
        <v>4.5999999999999996</v>
      </c>
      <c r="G196" s="40">
        <v>4.7</v>
      </c>
      <c r="H196" s="40">
        <f t="shared" si="15"/>
        <v>18.600000000000001</v>
      </c>
      <c r="I196" s="41">
        <f t="shared" si="19"/>
        <v>0.24731182795698922</v>
      </c>
      <c r="J196" s="41">
        <f t="shared" si="19"/>
        <v>0.25268817204301075</v>
      </c>
      <c r="K196" s="41">
        <f t="shared" si="19"/>
        <v>0.24731182795698922</v>
      </c>
      <c r="L196" s="41">
        <f t="shared" si="19"/>
        <v>0.25268817204301075</v>
      </c>
      <c r="M196" s="42">
        <f t="shared" si="18"/>
        <v>1</v>
      </c>
      <c r="N196" s="43">
        <f t="shared" si="17"/>
        <v>0.25</v>
      </c>
      <c r="O196" s="45">
        <v>0.19274611398963731</v>
      </c>
    </row>
    <row r="197" spans="1:15">
      <c r="A197" s="37">
        <v>40</v>
      </c>
      <c r="B197" s="38" t="s">
        <v>1381</v>
      </c>
      <c r="C197" s="39" t="s">
        <v>1383</v>
      </c>
      <c r="D197" s="40">
        <v>4.9000000000000004</v>
      </c>
      <c r="E197" s="40">
        <v>5</v>
      </c>
      <c r="F197" s="40">
        <v>4.8</v>
      </c>
      <c r="G197" s="40">
        <v>4.9000000000000004</v>
      </c>
      <c r="H197" s="40">
        <f t="shared" ref="H197:H212" si="20">SUM(D197:G197)</f>
        <v>19.600000000000001</v>
      </c>
      <c r="I197" s="41">
        <f t="shared" si="19"/>
        <v>0.25</v>
      </c>
      <c r="J197" s="41">
        <f t="shared" si="19"/>
        <v>0.25510204081632654</v>
      </c>
      <c r="K197" s="41">
        <f t="shared" si="19"/>
        <v>0.24489795918367344</v>
      </c>
      <c r="L197" s="41">
        <f t="shared" si="19"/>
        <v>0.25</v>
      </c>
      <c r="M197" s="42">
        <f t="shared" si="18"/>
        <v>0.99999999999999989</v>
      </c>
      <c r="N197" s="43">
        <f t="shared" si="17"/>
        <v>0.24999999999999997</v>
      </c>
      <c r="O197" s="45">
        <v>0.20310880829015546</v>
      </c>
    </row>
    <row r="198" spans="1:15">
      <c r="A198" s="37">
        <v>41</v>
      </c>
      <c r="B198" s="38" t="s">
        <v>1381</v>
      </c>
      <c r="C198" s="39" t="s">
        <v>1383</v>
      </c>
      <c r="D198" s="40">
        <v>5</v>
      </c>
      <c r="E198" s="40">
        <v>5</v>
      </c>
      <c r="F198" s="40">
        <v>4.8</v>
      </c>
      <c r="G198" s="40">
        <v>5</v>
      </c>
      <c r="H198" s="40">
        <f t="shared" si="20"/>
        <v>19.8</v>
      </c>
      <c r="I198" s="41">
        <f t="shared" si="19"/>
        <v>0.25252525252525254</v>
      </c>
      <c r="J198" s="41">
        <f t="shared" si="19"/>
        <v>0.25252525252525254</v>
      </c>
      <c r="K198" s="41">
        <f t="shared" si="19"/>
        <v>0.2424242424242424</v>
      </c>
      <c r="L198" s="41">
        <f t="shared" si="19"/>
        <v>0.25252525252525254</v>
      </c>
      <c r="M198" s="42">
        <f t="shared" si="18"/>
        <v>1</v>
      </c>
      <c r="N198" s="43">
        <f t="shared" si="17"/>
        <v>0.25</v>
      </c>
      <c r="O198" s="45">
        <v>0.20245398773006137</v>
      </c>
    </row>
    <row r="199" spans="1:15">
      <c r="A199" s="37">
        <v>41</v>
      </c>
      <c r="B199" s="38" t="s">
        <v>1381</v>
      </c>
      <c r="C199" s="39" t="s">
        <v>1383</v>
      </c>
      <c r="D199" s="40">
        <v>4.9000000000000004</v>
      </c>
      <c r="E199" s="40">
        <v>5</v>
      </c>
      <c r="F199" s="40">
        <v>4.9000000000000004</v>
      </c>
      <c r="G199" s="40">
        <v>5</v>
      </c>
      <c r="H199" s="40">
        <f t="shared" si="20"/>
        <v>19.8</v>
      </c>
      <c r="I199" s="41">
        <f t="shared" si="19"/>
        <v>0.24747474747474749</v>
      </c>
      <c r="J199" s="41">
        <f t="shared" si="19"/>
        <v>0.25252525252525254</v>
      </c>
      <c r="K199" s="41">
        <f t="shared" si="19"/>
        <v>0.24747474747474749</v>
      </c>
      <c r="L199" s="41">
        <f t="shared" si="19"/>
        <v>0.25252525252525254</v>
      </c>
      <c r="M199" s="42">
        <f t="shared" si="18"/>
        <v>1</v>
      </c>
      <c r="N199" s="43">
        <f t="shared" si="17"/>
        <v>0.25</v>
      </c>
      <c r="O199" s="45">
        <v>0.20245398773006137</v>
      </c>
    </row>
    <row r="200" spans="1:15" ht="28.5">
      <c r="A200" s="37">
        <v>41</v>
      </c>
      <c r="B200" s="38" t="s">
        <v>1381</v>
      </c>
      <c r="C200" s="39" t="s">
        <v>1385</v>
      </c>
      <c r="D200" s="40">
        <v>4.8</v>
      </c>
      <c r="E200" s="40">
        <v>4.9000000000000004</v>
      </c>
      <c r="F200" s="40">
        <v>4.8</v>
      </c>
      <c r="G200" s="40">
        <v>4.9000000000000004</v>
      </c>
      <c r="H200" s="40">
        <f t="shared" si="20"/>
        <v>19.399999999999999</v>
      </c>
      <c r="I200" s="41">
        <f t="shared" si="19"/>
        <v>0.24742268041237114</v>
      </c>
      <c r="J200" s="41">
        <f t="shared" si="19"/>
        <v>0.25257731958762891</v>
      </c>
      <c r="K200" s="41">
        <f t="shared" si="19"/>
        <v>0.24742268041237114</v>
      </c>
      <c r="L200" s="41">
        <f t="shared" si="19"/>
        <v>0.25257731958762891</v>
      </c>
      <c r="M200" s="42">
        <f t="shared" si="18"/>
        <v>1</v>
      </c>
      <c r="N200" s="43">
        <f t="shared" si="17"/>
        <v>0.25</v>
      </c>
      <c r="O200" s="45">
        <v>0.19836400817995908</v>
      </c>
    </row>
    <row r="201" spans="1:15" ht="28.5">
      <c r="A201" s="37">
        <v>41</v>
      </c>
      <c r="B201" s="38" t="s">
        <v>1378</v>
      </c>
      <c r="C201" s="39" t="s">
        <v>1390</v>
      </c>
      <c r="D201" s="40">
        <v>4.7</v>
      </c>
      <c r="E201" s="40">
        <v>4.8</v>
      </c>
      <c r="F201" s="40">
        <v>4.7</v>
      </c>
      <c r="G201" s="40">
        <v>4.8</v>
      </c>
      <c r="H201" s="40">
        <f t="shared" si="20"/>
        <v>19</v>
      </c>
      <c r="I201" s="41">
        <f t="shared" si="19"/>
        <v>0.2473684210526316</v>
      </c>
      <c r="J201" s="41">
        <f t="shared" si="19"/>
        <v>0.25263157894736843</v>
      </c>
      <c r="K201" s="41">
        <f t="shared" si="19"/>
        <v>0.2473684210526316</v>
      </c>
      <c r="L201" s="41">
        <f t="shared" si="19"/>
        <v>0.25263157894736843</v>
      </c>
      <c r="M201" s="42">
        <f t="shared" si="18"/>
        <v>1</v>
      </c>
      <c r="N201" s="43">
        <f t="shared" si="17"/>
        <v>0.25</v>
      </c>
      <c r="O201" s="45">
        <v>0.19427402862985685</v>
      </c>
    </row>
    <row r="202" spans="1:15">
      <c r="A202" s="37">
        <v>41</v>
      </c>
      <c r="B202" s="38" t="s">
        <v>1381</v>
      </c>
      <c r="C202" s="39" t="s">
        <v>1386</v>
      </c>
      <c r="D202" s="40">
        <v>4.9000000000000004</v>
      </c>
      <c r="E202" s="40">
        <v>5</v>
      </c>
      <c r="F202" s="40">
        <v>4.9000000000000004</v>
      </c>
      <c r="G202" s="40">
        <v>5</v>
      </c>
      <c r="H202" s="40">
        <f t="shared" si="20"/>
        <v>19.8</v>
      </c>
      <c r="I202" s="41">
        <f t="shared" si="19"/>
        <v>0.24747474747474749</v>
      </c>
      <c r="J202" s="41">
        <f t="shared" si="19"/>
        <v>0.25252525252525254</v>
      </c>
      <c r="K202" s="41">
        <f t="shared" si="19"/>
        <v>0.24747474747474749</v>
      </c>
      <c r="L202" s="41">
        <f t="shared" si="19"/>
        <v>0.25252525252525254</v>
      </c>
      <c r="M202" s="42">
        <f t="shared" si="18"/>
        <v>1</v>
      </c>
      <c r="N202" s="43">
        <f t="shared" si="17"/>
        <v>0.25</v>
      </c>
      <c r="O202" s="45">
        <v>0.20245398773006137</v>
      </c>
    </row>
    <row r="203" spans="1:15" ht="28.5">
      <c r="A203" s="37">
        <v>42</v>
      </c>
      <c r="B203" s="38" t="s">
        <v>1379</v>
      </c>
      <c r="C203" s="39" t="s">
        <v>1380</v>
      </c>
      <c r="D203" s="40">
        <v>5</v>
      </c>
      <c r="E203" s="40">
        <v>5</v>
      </c>
      <c r="F203" s="40">
        <v>4</v>
      </c>
      <c r="G203" s="40">
        <v>5</v>
      </c>
      <c r="H203" s="40">
        <f t="shared" si="20"/>
        <v>19</v>
      </c>
      <c r="I203" s="41">
        <f t="shared" si="19"/>
        <v>0.26315789473684209</v>
      </c>
      <c r="J203" s="41">
        <f t="shared" si="19"/>
        <v>0.26315789473684209</v>
      </c>
      <c r="K203" s="41">
        <f t="shared" si="19"/>
        <v>0.21052631578947367</v>
      </c>
      <c r="L203" s="41">
        <f t="shared" si="19"/>
        <v>0.26315789473684209</v>
      </c>
      <c r="M203" s="42">
        <f t="shared" si="18"/>
        <v>1</v>
      </c>
      <c r="N203" s="43">
        <f t="shared" si="17"/>
        <v>0.25</v>
      </c>
      <c r="O203" s="45">
        <v>0.27142857142857141</v>
      </c>
    </row>
    <row r="204" spans="1:15">
      <c r="A204" s="37">
        <v>42</v>
      </c>
      <c r="B204" s="38" t="s">
        <v>1381</v>
      </c>
      <c r="C204" s="39" t="s">
        <v>1382</v>
      </c>
      <c r="D204" s="40">
        <v>4</v>
      </c>
      <c r="E204" s="40">
        <v>4</v>
      </c>
      <c r="F204" s="40">
        <v>4</v>
      </c>
      <c r="G204" s="40">
        <v>4</v>
      </c>
      <c r="H204" s="40">
        <f t="shared" si="20"/>
        <v>16</v>
      </c>
      <c r="I204" s="41">
        <f t="shared" si="19"/>
        <v>0.25</v>
      </c>
      <c r="J204" s="41">
        <f t="shared" si="19"/>
        <v>0.25</v>
      </c>
      <c r="K204" s="41">
        <f t="shared" si="19"/>
        <v>0.25</v>
      </c>
      <c r="L204" s="41">
        <f t="shared" si="19"/>
        <v>0.25</v>
      </c>
      <c r="M204" s="42">
        <f t="shared" si="18"/>
        <v>1</v>
      </c>
      <c r="N204" s="43">
        <f t="shared" si="17"/>
        <v>0.25</v>
      </c>
      <c r="O204" s="45">
        <v>0.22857142857142856</v>
      </c>
    </row>
    <row r="205" spans="1:15">
      <c r="A205" s="37">
        <v>42</v>
      </c>
      <c r="B205" s="38" t="s">
        <v>1381</v>
      </c>
      <c r="C205" s="39" t="s">
        <v>1383</v>
      </c>
      <c r="D205" s="40">
        <v>3</v>
      </c>
      <c r="E205" s="40">
        <v>4</v>
      </c>
      <c r="F205" s="40">
        <v>3</v>
      </c>
      <c r="G205" s="40">
        <v>3</v>
      </c>
      <c r="H205" s="40">
        <f t="shared" si="20"/>
        <v>13</v>
      </c>
      <c r="I205" s="41">
        <f t="shared" si="19"/>
        <v>0.23076923076923078</v>
      </c>
      <c r="J205" s="41">
        <f t="shared" si="19"/>
        <v>0.30769230769230771</v>
      </c>
      <c r="K205" s="41">
        <f t="shared" si="19"/>
        <v>0.23076923076923078</v>
      </c>
      <c r="L205" s="41">
        <f t="shared" si="19"/>
        <v>0.23076923076923078</v>
      </c>
      <c r="M205" s="42">
        <f t="shared" si="18"/>
        <v>1.0000000000000002</v>
      </c>
      <c r="N205" s="43">
        <f t="shared" si="17"/>
        <v>0.25000000000000006</v>
      </c>
      <c r="O205" s="45">
        <v>0.18571428571428572</v>
      </c>
    </row>
    <row r="206" spans="1:15" ht="28.5">
      <c r="A206" s="37">
        <v>42</v>
      </c>
      <c r="B206" s="38" t="s">
        <v>1378</v>
      </c>
      <c r="C206" s="39" t="s">
        <v>1384</v>
      </c>
      <c r="D206" s="40">
        <v>3</v>
      </c>
      <c r="E206" s="40">
        <v>3</v>
      </c>
      <c r="F206" s="40">
        <v>3</v>
      </c>
      <c r="G206" s="40">
        <v>3</v>
      </c>
      <c r="H206" s="40">
        <f t="shared" si="20"/>
        <v>12</v>
      </c>
      <c r="I206" s="41">
        <f t="shared" si="19"/>
        <v>0.25</v>
      </c>
      <c r="J206" s="41">
        <f t="shared" si="19"/>
        <v>0.25</v>
      </c>
      <c r="K206" s="41">
        <f t="shared" si="19"/>
        <v>0.25</v>
      </c>
      <c r="L206" s="41">
        <f t="shared" si="19"/>
        <v>0.25</v>
      </c>
      <c r="M206" s="42">
        <f t="shared" si="18"/>
        <v>1</v>
      </c>
      <c r="N206" s="43">
        <f t="shared" si="17"/>
        <v>0.25</v>
      </c>
      <c r="O206" s="45">
        <v>0.17142857142857143</v>
      </c>
    </row>
    <row r="207" spans="1:15" ht="28.5">
      <c r="A207" s="37">
        <v>42</v>
      </c>
      <c r="B207" s="38" t="s">
        <v>1378</v>
      </c>
      <c r="C207" s="39" t="s">
        <v>1384</v>
      </c>
      <c r="D207" s="40">
        <v>2</v>
      </c>
      <c r="E207" s="40">
        <v>3</v>
      </c>
      <c r="F207" s="40">
        <v>2</v>
      </c>
      <c r="G207" s="40">
        <v>3</v>
      </c>
      <c r="H207" s="40">
        <f t="shared" si="20"/>
        <v>10</v>
      </c>
      <c r="I207" s="41">
        <f t="shared" si="19"/>
        <v>0.2</v>
      </c>
      <c r="J207" s="41">
        <f t="shared" si="19"/>
        <v>0.3</v>
      </c>
      <c r="K207" s="41">
        <f t="shared" si="19"/>
        <v>0.2</v>
      </c>
      <c r="L207" s="41">
        <f t="shared" si="19"/>
        <v>0.3</v>
      </c>
      <c r="M207" s="42">
        <f t="shared" si="18"/>
        <v>1</v>
      </c>
      <c r="N207" s="43">
        <f t="shared" si="17"/>
        <v>0.25</v>
      </c>
      <c r="O207" s="45">
        <v>0.14285714285714285</v>
      </c>
    </row>
    <row r="208" spans="1:15" ht="28.5">
      <c r="A208" s="37">
        <v>43</v>
      </c>
      <c r="B208" s="38" t="s">
        <v>1372</v>
      </c>
      <c r="C208" s="39" t="s">
        <v>44</v>
      </c>
      <c r="D208" s="40">
        <v>5</v>
      </c>
      <c r="E208" s="40">
        <v>5</v>
      </c>
      <c r="F208" s="40">
        <v>4</v>
      </c>
      <c r="G208" s="40">
        <v>5</v>
      </c>
      <c r="H208" s="40">
        <f>SUM(D208:G208)</f>
        <v>19</v>
      </c>
      <c r="I208" s="41">
        <f t="shared" si="19"/>
        <v>0.26315789473684209</v>
      </c>
      <c r="J208" s="41">
        <f t="shared" si="19"/>
        <v>0.26315789473684209</v>
      </c>
      <c r="K208" s="41">
        <f t="shared" si="19"/>
        <v>0.21052631578947367</v>
      </c>
      <c r="L208" s="41">
        <f t="shared" si="19"/>
        <v>0.26315789473684209</v>
      </c>
      <c r="M208" s="42">
        <f t="shared" si="18"/>
        <v>1</v>
      </c>
      <c r="N208" s="43">
        <f t="shared" si="17"/>
        <v>0.25</v>
      </c>
      <c r="O208" s="45">
        <v>0.18269230769230768</v>
      </c>
    </row>
    <row r="209" spans="1:15" ht="28.5">
      <c r="A209" s="37">
        <v>43</v>
      </c>
      <c r="B209" s="38" t="s">
        <v>1372</v>
      </c>
      <c r="C209" s="39" t="s">
        <v>455</v>
      </c>
      <c r="D209" s="40">
        <v>4</v>
      </c>
      <c r="E209" s="40">
        <v>5</v>
      </c>
      <c r="F209" s="40">
        <v>4</v>
      </c>
      <c r="G209" s="40">
        <v>4</v>
      </c>
      <c r="H209" s="40">
        <f t="shared" si="20"/>
        <v>17</v>
      </c>
      <c r="I209" s="41">
        <f t="shared" si="19"/>
        <v>0.23529411764705882</v>
      </c>
      <c r="J209" s="41">
        <f t="shared" si="19"/>
        <v>0.29411764705882354</v>
      </c>
      <c r="K209" s="41">
        <f t="shared" si="19"/>
        <v>0.23529411764705882</v>
      </c>
      <c r="L209" s="41">
        <f t="shared" si="19"/>
        <v>0.23529411764705882</v>
      </c>
      <c r="M209" s="42">
        <f t="shared" si="18"/>
        <v>1</v>
      </c>
      <c r="N209" s="43">
        <f t="shared" si="17"/>
        <v>0.25</v>
      </c>
      <c r="O209" s="45">
        <v>0.16346153846153846</v>
      </c>
    </row>
    <row r="210" spans="1:15" ht="28.5">
      <c r="A210" s="37">
        <v>43</v>
      </c>
      <c r="B210" s="38" t="s">
        <v>1371</v>
      </c>
      <c r="C210" s="39" t="s">
        <v>624</v>
      </c>
      <c r="D210" s="40">
        <v>4</v>
      </c>
      <c r="E210" s="40">
        <v>5</v>
      </c>
      <c r="F210" s="40">
        <v>4</v>
      </c>
      <c r="G210" s="40">
        <v>5</v>
      </c>
      <c r="H210" s="40">
        <f t="shared" si="20"/>
        <v>18</v>
      </c>
      <c r="I210" s="41">
        <f t="shared" si="19"/>
        <v>0.22222222222222221</v>
      </c>
      <c r="J210" s="41">
        <f t="shared" si="19"/>
        <v>0.27777777777777779</v>
      </c>
      <c r="K210" s="41">
        <f t="shared" si="19"/>
        <v>0.22222222222222221</v>
      </c>
      <c r="L210" s="41">
        <f t="shared" si="19"/>
        <v>0.27777777777777779</v>
      </c>
      <c r="M210" s="42">
        <f t="shared" si="18"/>
        <v>1</v>
      </c>
      <c r="N210" s="43">
        <f t="shared" si="17"/>
        <v>0.25</v>
      </c>
      <c r="O210" s="45">
        <v>0.17307692307692307</v>
      </c>
    </row>
    <row r="211" spans="1:15" ht="28.5">
      <c r="A211" s="37">
        <v>43</v>
      </c>
      <c r="B211" s="38" t="s">
        <v>1371</v>
      </c>
      <c r="C211" s="39" t="s">
        <v>5</v>
      </c>
      <c r="D211" s="40">
        <v>5</v>
      </c>
      <c r="E211" s="40">
        <v>5</v>
      </c>
      <c r="F211" s="40">
        <v>5</v>
      </c>
      <c r="G211" s="40">
        <v>5</v>
      </c>
      <c r="H211" s="40">
        <f t="shared" si="20"/>
        <v>20</v>
      </c>
      <c r="I211" s="41">
        <f t="shared" si="19"/>
        <v>0.25</v>
      </c>
      <c r="J211" s="41">
        <f t="shared" si="19"/>
        <v>0.25</v>
      </c>
      <c r="K211" s="41">
        <f t="shared" si="19"/>
        <v>0.25</v>
      </c>
      <c r="L211" s="41">
        <f t="shared" si="19"/>
        <v>0.25</v>
      </c>
      <c r="M211" s="42">
        <f t="shared" si="18"/>
        <v>1</v>
      </c>
      <c r="N211" s="43">
        <f t="shared" si="17"/>
        <v>0.25</v>
      </c>
      <c r="O211" s="45">
        <v>0.19230769230769232</v>
      </c>
    </row>
    <row r="212" spans="1:15" ht="28.5">
      <c r="A212" s="37">
        <v>43</v>
      </c>
      <c r="B212" s="38" t="s">
        <v>1378</v>
      </c>
      <c r="C212" s="39" t="s">
        <v>1384</v>
      </c>
      <c r="D212" s="40">
        <v>3</v>
      </c>
      <c r="E212" s="40">
        <v>4</v>
      </c>
      <c r="F212" s="40">
        <v>3</v>
      </c>
      <c r="G212" s="40">
        <v>3</v>
      </c>
      <c r="H212" s="40">
        <f t="shared" si="20"/>
        <v>13</v>
      </c>
      <c r="I212" s="41">
        <f t="shared" si="19"/>
        <v>0.23076923076923078</v>
      </c>
      <c r="J212" s="41">
        <f t="shared" si="19"/>
        <v>0.30769230769230771</v>
      </c>
      <c r="K212" s="41">
        <f t="shared" si="19"/>
        <v>0.23076923076923078</v>
      </c>
      <c r="L212" s="41">
        <f t="shared" si="19"/>
        <v>0.23076923076923078</v>
      </c>
      <c r="M212" s="42">
        <f t="shared" si="18"/>
        <v>1.0000000000000002</v>
      </c>
      <c r="N212" s="43">
        <f t="shared" si="17"/>
        <v>0.25000000000000006</v>
      </c>
      <c r="O212" s="45">
        <v>0.125</v>
      </c>
    </row>
    <row r="213" spans="1:15" ht="28.5">
      <c r="A213" s="37">
        <v>43</v>
      </c>
      <c r="B213" s="38" t="s">
        <v>1372</v>
      </c>
      <c r="C213" s="39" t="s">
        <v>44</v>
      </c>
      <c r="D213" s="40">
        <v>4</v>
      </c>
      <c r="E213" s="40">
        <v>5</v>
      </c>
      <c r="F213" s="40">
        <v>4</v>
      </c>
      <c r="G213" s="40">
        <v>4</v>
      </c>
      <c r="H213" s="40">
        <f>SUM(D213:G213)</f>
        <v>17</v>
      </c>
      <c r="I213" s="41">
        <f t="shared" si="19"/>
        <v>0.23529411764705882</v>
      </c>
      <c r="J213" s="41">
        <f>E213/$H213</f>
        <v>0.29411764705882354</v>
      </c>
      <c r="K213" s="41">
        <f t="shared" si="19"/>
        <v>0.23529411764705882</v>
      </c>
      <c r="L213" s="41">
        <f t="shared" si="19"/>
        <v>0.23529411764705882</v>
      </c>
      <c r="M213" s="42">
        <f t="shared" si="18"/>
        <v>1</v>
      </c>
      <c r="N213" s="43">
        <f t="shared" si="17"/>
        <v>0.25</v>
      </c>
      <c r="O213" s="45">
        <v>0.16346153846153846</v>
      </c>
    </row>
  </sheetData>
  <pageMargins left="0.7" right="0.7" top="0.75" bottom="0.75" header="0.3" footer="0.3"/>
  <pageSetup paperSize="9" scale="4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view="pageBreakPreview" topLeftCell="D17" zoomScale="109" zoomScaleNormal="100" zoomScaleSheetLayoutView="109" workbookViewId="0">
      <selection activeCell="D38" sqref="D38"/>
    </sheetView>
  </sheetViews>
  <sheetFormatPr baseColWidth="10" defaultRowHeight="14.25"/>
  <cols>
    <col min="1" max="1" width="27.86328125" bestFit="1" customWidth="1"/>
  </cols>
  <sheetData>
    <row r="1" spans="1:28" ht="15.4">
      <c r="A1" s="35" t="s">
        <v>1624</v>
      </c>
    </row>
    <row r="2" spans="1:28" ht="25.15" customHeight="1">
      <c r="A2" s="69" t="s">
        <v>1527</v>
      </c>
      <c r="B2" s="69" t="s">
        <v>1528</v>
      </c>
      <c r="C2" s="69" t="s">
        <v>1529</v>
      </c>
      <c r="D2" s="69" t="s">
        <v>1530</v>
      </c>
      <c r="E2" s="69" t="s">
        <v>1531</v>
      </c>
      <c r="F2" s="69" t="s">
        <v>1532</v>
      </c>
      <c r="G2" s="69" t="s">
        <v>1533</v>
      </c>
      <c r="H2" s="69" t="s">
        <v>1534</v>
      </c>
      <c r="I2" s="69" t="s">
        <v>1535</v>
      </c>
      <c r="J2" s="69" t="s">
        <v>1536</v>
      </c>
      <c r="K2" s="69" t="s">
        <v>1537</v>
      </c>
      <c r="L2" s="69" t="s">
        <v>1538</v>
      </c>
      <c r="M2" s="69" t="s">
        <v>1539</v>
      </c>
      <c r="N2" s="69" t="s">
        <v>1540</v>
      </c>
      <c r="O2" s="69" t="s">
        <v>1541</v>
      </c>
      <c r="P2" s="69" t="s">
        <v>1542</v>
      </c>
      <c r="Q2" s="69" t="s">
        <v>1543</v>
      </c>
      <c r="R2" s="69" t="s">
        <v>1544</v>
      </c>
      <c r="S2" s="69" t="s">
        <v>1545</v>
      </c>
      <c r="T2" s="69" t="s">
        <v>1546</v>
      </c>
      <c r="U2" s="69" t="s">
        <v>1547</v>
      </c>
      <c r="V2" s="69" t="s">
        <v>1548</v>
      </c>
      <c r="W2" s="69" t="s">
        <v>1549</v>
      </c>
      <c r="X2" s="69" t="s">
        <v>1550</v>
      </c>
      <c r="Y2" s="69" t="s">
        <v>1551</v>
      </c>
      <c r="Z2" s="69" t="s">
        <v>1552</v>
      </c>
      <c r="AA2" s="69" t="s">
        <v>1553</v>
      </c>
      <c r="AB2" s="69" t="s">
        <v>1554</v>
      </c>
    </row>
    <row r="3" spans="1:28" ht="20.75" customHeight="1">
      <c r="A3" s="70" t="s">
        <v>5</v>
      </c>
      <c r="B3" s="71">
        <v>11</v>
      </c>
      <c r="C3" s="72">
        <v>0.21464788913726807</v>
      </c>
      <c r="D3" s="72">
        <v>0.21444825828075409</v>
      </c>
      <c r="E3" s="72">
        <v>0.21462272107601166</v>
      </c>
      <c r="F3" s="72">
        <v>0.21584407985210419</v>
      </c>
      <c r="G3" s="72">
        <v>0.21374678611755371</v>
      </c>
      <c r="H3" s="72">
        <v>3.954305499792099E-2</v>
      </c>
      <c r="I3" s="72">
        <v>4.0089823305606842E-2</v>
      </c>
      <c r="J3" s="72">
        <v>3.9382096379995346E-2</v>
      </c>
      <c r="K3" s="72">
        <v>3.9254043251276016E-2</v>
      </c>
      <c r="L3" s="73">
        <v>4.0289934724569321E-2</v>
      </c>
      <c r="M3" s="72">
        <v>0.18422289192676544</v>
      </c>
      <c r="N3" s="71">
        <v>20</v>
      </c>
      <c r="O3" s="71">
        <v>20</v>
      </c>
      <c r="P3" s="71">
        <v>20</v>
      </c>
      <c r="Q3" s="71">
        <v>22</v>
      </c>
      <c r="R3" s="71">
        <v>22</v>
      </c>
      <c r="S3" s="71">
        <v>0</v>
      </c>
      <c r="T3" s="71">
        <v>0</v>
      </c>
      <c r="U3" s="71">
        <v>0</v>
      </c>
      <c r="V3" s="71">
        <v>0</v>
      </c>
      <c r="W3" s="71">
        <v>0</v>
      </c>
      <c r="X3" s="71">
        <v>1</v>
      </c>
      <c r="Y3" s="71">
        <v>1</v>
      </c>
      <c r="Z3" s="71">
        <v>1</v>
      </c>
      <c r="AA3" s="71">
        <v>0</v>
      </c>
      <c r="AB3" s="71">
        <v>0</v>
      </c>
    </row>
    <row r="4" spans="1:28" ht="20.75" customHeight="1">
      <c r="A4" s="70" t="s">
        <v>1389</v>
      </c>
      <c r="B4" s="71">
        <v>9</v>
      </c>
      <c r="C4" s="72">
        <v>0.19093450903892517</v>
      </c>
      <c r="D4" s="72">
        <v>0.19248853623867035</v>
      </c>
      <c r="E4" s="72">
        <v>0.19125519692897797</v>
      </c>
      <c r="F4" s="72">
        <v>0.19170540571212769</v>
      </c>
      <c r="G4" s="72">
        <v>0.18795128166675568</v>
      </c>
      <c r="H4" s="72">
        <v>3.4568235278129578E-2</v>
      </c>
      <c r="I4" s="72">
        <v>3.4270979464054108E-2</v>
      </c>
      <c r="J4" s="72">
        <v>3.6872167140245438E-2</v>
      </c>
      <c r="K4" s="72">
        <v>3.6939013749361038E-2</v>
      </c>
      <c r="L4" s="73">
        <v>3.2290179282426834E-2</v>
      </c>
      <c r="M4" s="72">
        <v>0.18104760348796844</v>
      </c>
      <c r="N4" s="71">
        <v>9</v>
      </c>
      <c r="O4" s="71">
        <v>9</v>
      </c>
      <c r="P4" s="71">
        <v>9</v>
      </c>
      <c r="Q4" s="71">
        <v>9</v>
      </c>
      <c r="R4" s="71">
        <v>7</v>
      </c>
      <c r="S4" s="71">
        <v>1</v>
      </c>
      <c r="T4" s="71">
        <v>1</v>
      </c>
      <c r="U4" s="71">
        <v>1</v>
      </c>
      <c r="V4" s="71">
        <v>1</v>
      </c>
      <c r="W4" s="71">
        <v>1</v>
      </c>
      <c r="X4" s="71">
        <v>1</v>
      </c>
      <c r="Y4" s="71">
        <v>1</v>
      </c>
      <c r="Z4" s="71">
        <v>1</v>
      </c>
      <c r="AA4" s="71">
        <v>1</v>
      </c>
      <c r="AB4" s="71">
        <v>1</v>
      </c>
    </row>
    <row r="5" spans="1:28" ht="20.75" customHeight="1">
      <c r="A5" s="70" t="s">
        <v>64</v>
      </c>
      <c r="B5" s="71">
        <v>1</v>
      </c>
      <c r="C5" s="72">
        <v>0.13061799108982086</v>
      </c>
      <c r="D5" s="72">
        <v>0.13843351602554321</v>
      </c>
      <c r="E5" s="72">
        <v>0.13026820123195648</v>
      </c>
      <c r="F5" s="72">
        <v>0.12589928507804871</v>
      </c>
      <c r="G5" s="72">
        <v>0.12770137190818787</v>
      </c>
      <c r="H5" s="72"/>
      <c r="I5" s="72"/>
      <c r="J5" s="72"/>
      <c r="K5" s="72"/>
      <c r="L5" s="73"/>
      <c r="M5" s="72"/>
      <c r="N5" s="71">
        <v>1</v>
      </c>
      <c r="O5" s="71">
        <v>1</v>
      </c>
      <c r="P5" s="71">
        <v>1</v>
      </c>
      <c r="Q5" s="71">
        <v>1</v>
      </c>
      <c r="R5" s="71">
        <v>1</v>
      </c>
      <c r="S5" s="71">
        <v>1</v>
      </c>
      <c r="T5" s="71">
        <v>1</v>
      </c>
      <c r="U5" s="71">
        <v>1</v>
      </c>
      <c r="V5" s="71">
        <v>1</v>
      </c>
      <c r="W5" s="71">
        <v>1</v>
      </c>
      <c r="X5" s="71">
        <v>1</v>
      </c>
      <c r="Y5" s="71">
        <v>1</v>
      </c>
      <c r="Z5" s="71">
        <v>1</v>
      </c>
      <c r="AA5" s="71">
        <v>1</v>
      </c>
      <c r="AB5" s="71">
        <v>1</v>
      </c>
    </row>
    <row r="6" spans="1:28" ht="20.75" customHeight="1">
      <c r="A6" s="70" t="s">
        <v>1393</v>
      </c>
      <c r="B6" s="71">
        <v>15</v>
      </c>
      <c r="C6" s="72">
        <v>0.20084215700626373</v>
      </c>
      <c r="D6" s="72">
        <v>0.20010699331760406</v>
      </c>
      <c r="E6" s="72">
        <v>0.19685253500938416</v>
      </c>
      <c r="F6" s="72">
        <v>0.20375452935695648</v>
      </c>
      <c r="G6" s="72">
        <v>0.20256339013576508</v>
      </c>
      <c r="H6" s="72">
        <v>1.8603704869747162E-2</v>
      </c>
      <c r="I6" s="72">
        <v>1.9126160070300102E-2</v>
      </c>
      <c r="J6" s="72">
        <v>2.0030459389090538E-2</v>
      </c>
      <c r="K6" s="72">
        <v>2.0019344985485077E-2</v>
      </c>
      <c r="L6" s="73">
        <v>1.7252270132303238E-2</v>
      </c>
      <c r="M6" s="72">
        <v>9.2628486454486847E-2</v>
      </c>
      <c r="N6" s="71">
        <v>14</v>
      </c>
      <c r="O6" s="71">
        <v>13</v>
      </c>
      <c r="P6" s="71">
        <v>10</v>
      </c>
      <c r="Q6" s="71">
        <v>16</v>
      </c>
      <c r="R6" s="71">
        <v>13</v>
      </c>
      <c r="S6" s="71">
        <v>0</v>
      </c>
      <c r="T6" s="71">
        <v>0</v>
      </c>
      <c r="U6" s="71">
        <v>1</v>
      </c>
      <c r="V6" s="71">
        <v>0</v>
      </c>
      <c r="W6" s="71">
        <v>0</v>
      </c>
      <c r="X6" s="71">
        <v>1</v>
      </c>
      <c r="Y6" s="71">
        <v>1</v>
      </c>
      <c r="Z6" s="71">
        <v>1</v>
      </c>
      <c r="AA6" s="71">
        <v>1</v>
      </c>
      <c r="AB6" s="71">
        <v>1</v>
      </c>
    </row>
    <row r="7" spans="1:28" ht="20.75" customHeight="1">
      <c r="A7" s="70" t="s">
        <v>1382</v>
      </c>
      <c r="B7" s="71">
        <v>4</v>
      </c>
      <c r="C7" s="72">
        <v>0.19616201519966125</v>
      </c>
      <c r="D7" s="72">
        <v>0.19415271282196045</v>
      </c>
      <c r="E7" s="72">
        <v>0.19716387987136841</v>
      </c>
      <c r="F7" s="72">
        <v>0.19666755199432373</v>
      </c>
      <c r="G7" s="72">
        <v>0.19672338664531708</v>
      </c>
      <c r="H7" s="72">
        <v>3.1487535685300827E-2</v>
      </c>
      <c r="I7" s="72">
        <v>3.159024566411972E-2</v>
      </c>
      <c r="J7" s="72">
        <v>3.3887460827827454E-2</v>
      </c>
      <c r="K7" s="72">
        <v>2.7501819655299187E-2</v>
      </c>
      <c r="L7" s="73">
        <v>3.3546082675457001E-2</v>
      </c>
      <c r="M7" s="72">
        <v>0.16051800549030304</v>
      </c>
      <c r="N7" s="71">
        <v>10</v>
      </c>
      <c r="O7" s="71">
        <v>10</v>
      </c>
      <c r="P7" s="71">
        <v>12</v>
      </c>
      <c r="Q7" s="71">
        <v>12</v>
      </c>
      <c r="R7" s="71">
        <v>11</v>
      </c>
      <c r="S7" s="71">
        <v>1</v>
      </c>
      <c r="T7" s="71">
        <v>1</v>
      </c>
      <c r="U7" s="71">
        <v>0</v>
      </c>
      <c r="V7" s="71">
        <v>0</v>
      </c>
      <c r="W7" s="71">
        <v>0</v>
      </c>
      <c r="X7" s="71">
        <v>1</v>
      </c>
      <c r="Y7" s="71">
        <v>1</v>
      </c>
      <c r="Z7" s="71">
        <v>1</v>
      </c>
      <c r="AA7" s="71">
        <v>1</v>
      </c>
      <c r="AB7" s="71">
        <v>1</v>
      </c>
    </row>
    <row r="8" spans="1:28" ht="20.75" customHeight="1">
      <c r="A8" s="70" t="s">
        <v>1390</v>
      </c>
      <c r="B8" s="71">
        <v>11</v>
      </c>
      <c r="C8" s="72">
        <v>0.18608026206493378</v>
      </c>
      <c r="D8" s="72">
        <v>0.18818643689155579</v>
      </c>
      <c r="E8" s="72">
        <v>0.18417347967624664</v>
      </c>
      <c r="F8" s="72">
        <v>0.18393048644065857</v>
      </c>
      <c r="G8" s="72">
        <v>0.18819284439086914</v>
      </c>
      <c r="H8" s="72">
        <v>1.8435539677739143E-2</v>
      </c>
      <c r="I8" s="72">
        <v>2.0272605121135712E-2</v>
      </c>
      <c r="J8" s="72">
        <v>1.8267577514052391E-2</v>
      </c>
      <c r="K8" s="72">
        <v>2.0506756380200386E-2</v>
      </c>
      <c r="L8" s="73">
        <v>1.9169570878148079E-2</v>
      </c>
      <c r="M8" s="72">
        <v>9.9073052406311035E-2</v>
      </c>
      <c r="N8" s="71">
        <v>5</v>
      </c>
      <c r="O8" s="71">
        <v>7</v>
      </c>
      <c r="P8" s="71">
        <v>5</v>
      </c>
      <c r="Q8" s="71">
        <v>6</v>
      </c>
      <c r="R8" s="71">
        <v>8</v>
      </c>
      <c r="S8" s="71">
        <v>1</v>
      </c>
      <c r="T8" s="71">
        <v>1</v>
      </c>
      <c r="U8" s="71">
        <v>1</v>
      </c>
      <c r="V8" s="71">
        <v>1</v>
      </c>
      <c r="W8" s="71">
        <v>1</v>
      </c>
      <c r="X8" s="71">
        <v>1</v>
      </c>
      <c r="Y8" s="71">
        <v>1</v>
      </c>
      <c r="Z8" s="71">
        <v>1</v>
      </c>
      <c r="AA8" s="71">
        <v>1</v>
      </c>
      <c r="AB8" s="71">
        <v>1</v>
      </c>
    </row>
    <row r="9" spans="1:28" ht="20.75" customHeight="1">
      <c r="A9" s="70" t="s">
        <v>90</v>
      </c>
      <c r="B9" s="71">
        <v>6</v>
      </c>
      <c r="C9" s="72">
        <v>0.20984615385532379</v>
      </c>
      <c r="D9" s="72">
        <v>0.21220332384109497</v>
      </c>
      <c r="E9" s="72">
        <v>0.20614105463027954</v>
      </c>
      <c r="F9" s="72">
        <v>0.20736978948116302</v>
      </c>
      <c r="G9" s="72">
        <v>0.21365609765052795</v>
      </c>
      <c r="H9" s="72">
        <v>2.3519322276115417E-2</v>
      </c>
      <c r="I9" s="72">
        <v>1.8774654716253281E-2</v>
      </c>
      <c r="J9" s="72">
        <v>2.0495690405368805E-2</v>
      </c>
      <c r="K9" s="72">
        <v>3.125358372926712E-2</v>
      </c>
      <c r="L9" s="73">
        <v>2.4764200672507286E-2</v>
      </c>
      <c r="M9" s="72">
        <v>0.11207888275384903</v>
      </c>
      <c r="N9" s="71">
        <v>19</v>
      </c>
      <c r="O9" s="71">
        <v>19</v>
      </c>
      <c r="P9" s="71">
        <v>17</v>
      </c>
      <c r="Q9" s="71">
        <v>18</v>
      </c>
      <c r="R9" s="71">
        <v>21</v>
      </c>
      <c r="S9" s="71">
        <v>0</v>
      </c>
      <c r="T9" s="71">
        <v>0</v>
      </c>
      <c r="U9" s="71">
        <v>0</v>
      </c>
      <c r="V9" s="71">
        <v>0</v>
      </c>
      <c r="W9" s="71">
        <v>0</v>
      </c>
      <c r="X9" s="71">
        <v>1</v>
      </c>
      <c r="Y9" s="71">
        <v>1</v>
      </c>
      <c r="Z9" s="71">
        <v>1</v>
      </c>
      <c r="AA9" s="71">
        <v>1</v>
      </c>
      <c r="AB9" s="71">
        <v>0</v>
      </c>
    </row>
    <row r="10" spans="1:28" ht="20.75" customHeight="1">
      <c r="A10" s="70" t="s">
        <v>1380</v>
      </c>
      <c r="B10" s="71">
        <v>6</v>
      </c>
      <c r="C10" s="72">
        <v>0.22287988662719727</v>
      </c>
      <c r="D10" s="72">
        <v>0.21901232004165649</v>
      </c>
      <c r="E10" s="72">
        <v>0.22465507686138153</v>
      </c>
      <c r="F10" s="72">
        <v>0.22388140857219696</v>
      </c>
      <c r="G10" s="72">
        <v>0.2241855263710022</v>
      </c>
      <c r="H10" s="72">
        <v>3.9693593978881836E-2</v>
      </c>
      <c r="I10" s="72">
        <v>3.5224806517362595E-2</v>
      </c>
      <c r="J10" s="72">
        <v>4.2640861123800278E-2</v>
      </c>
      <c r="K10" s="72">
        <v>3.9319496601819992E-2</v>
      </c>
      <c r="L10" s="73">
        <v>4.2648892849683762E-2</v>
      </c>
      <c r="M10" s="72">
        <v>0.17809410393238068</v>
      </c>
      <c r="N10" s="71">
        <v>25</v>
      </c>
      <c r="O10" s="71">
        <v>24</v>
      </c>
      <c r="P10" s="71">
        <v>26</v>
      </c>
      <c r="Q10" s="71">
        <v>25</v>
      </c>
      <c r="R10" s="71">
        <v>25</v>
      </c>
      <c r="S10" s="71">
        <v>0</v>
      </c>
      <c r="T10" s="71">
        <v>0</v>
      </c>
      <c r="U10" s="71">
        <v>0</v>
      </c>
      <c r="V10" s="71">
        <v>0</v>
      </c>
      <c r="W10" s="71">
        <v>0</v>
      </c>
      <c r="X10" s="71">
        <v>0</v>
      </c>
      <c r="Y10" s="71">
        <v>0</v>
      </c>
      <c r="Z10" s="71">
        <v>0</v>
      </c>
      <c r="AA10" s="71">
        <v>0</v>
      </c>
      <c r="AB10" s="71">
        <v>0</v>
      </c>
    </row>
    <row r="11" spans="1:28" ht="20.75" customHeight="1">
      <c r="A11" s="70" t="s">
        <v>1426</v>
      </c>
      <c r="B11" s="71">
        <v>2</v>
      </c>
      <c r="C11" s="72">
        <v>0.19882014393806458</v>
      </c>
      <c r="D11" s="72">
        <v>0.20242117345333099</v>
      </c>
      <c r="E11" s="72">
        <v>0.20175699889659882</v>
      </c>
      <c r="F11" s="72">
        <v>0.1865692138671875</v>
      </c>
      <c r="G11" s="72">
        <v>0.20464076101779938</v>
      </c>
      <c r="H11" s="72">
        <v>5.0282150506973267E-2</v>
      </c>
      <c r="I11" s="72">
        <v>3.7823844701051712E-2</v>
      </c>
      <c r="J11" s="72">
        <v>5.2854023873806E-2</v>
      </c>
      <c r="K11" s="72">
        <v>5.3627785295248032E-2</v>
      </c>
      <c r="L11" s="73">
        <v>5.6932277977466583E-2</v>
      </c>
      <c r="M11" s="72">
        <v>0.25290268659591675</v>
      </c>
      <c r="N11" s="71">
        <v>13</v>
      </c>
      <c r="O11" s="71">
        <v>14</v>
      </c>
      <c r="P11" s="71">
        <v>14</v>
      </c>
      <c r="Q11" s="71">
        <v>7</v>
      </c>
      <c r="R11" s="71">
        <v>14</v>
      </c>
      <c r="S11" s="71">
        <v>0</v>
      </c>
      <c r="T11" s="71">
        <v>0</v>
      </c>
      <c r="U11" s="71">
        <v>0</v>
      </c>
      <c r="V11" s="71">
        <v>1</v>
      </c>
      <c r="W11" s="71">
        <v>0</v>
      </c>
      <c r="X11" s="71">
        <v>1</v>
      </c>
      <c r="Y11" s="71">
        <v>1</v>
      </c>
      <c r="Z11" s="71">
        <v>1</v>
      </c>
      <c r="AA11" s="71">
        <v>1</v>
      </c>
      <c r="AB11" s="71">
        <v>1</v>
      </c>
    </row>
    <row r="12" spans="1:28" ht="20.75" customHeight="1">
      <c r="A12" s="70" t="s">
        <v>1391</v>
      </c>
      <c r="B12" s="71">
        <v>5</v>
      </c>
      <c r="C12" s="72">
        <v>0.20648951828479767</v>
      </c>
      <c r="D12" s="72">
        <v>0.2060314416885376</v>
      </c>
      <c r="E12" s="72">
        <v>0.21081295609474182</v>
      </c>
      <c r="F12" s="72">
        <v>0.20362278819084167</v>
      </c>
      <c r="G12" s="72">
        <v>0.20561674237251282</v>
      </c>
      <c r="H12" s="72">
        <v>4.0544275194406509E-2</v>
      </c>
      <c r="I12" s="72">
        <v>3.5986192524433136E-2</v>
      </c>
      <c r="J12" s="72">
        <v>4.3528914451599121E-2</v>
      </c>
      <c r="K12" s="72">
        <v>4.0377836674451828E-2</v>
      </c>
      <c r="L12" s="73">
        <v>4.5329064130783081E-2</v>
      </c>
      <c r="M12" s="72">
        <v>0.19635027647018433</v>
      </c>
      <c r="N12" s="71">
        <v>18</v>
      </c>
      <c r="O12" s="71">
        <v>18</v>
      </c>
      <c r="P12" s="71">
        <v>19</v>
      </c>
      <c r="Q12" s="71">
        <v>15</v>
      </c>
      <c r="R12" s="71">
        <v>17</v>
      </c>
      <c r="S12" s="71">
        <v>0</v>
      </c>
      <c r="T12" s="71">
        <v>0</v>
      </c>
      <c r="U12" s="71">
        <v>0</v>
      </c>
      <c r="V12" s="71">
        <v>0</v>
      </c>
      <c r="W12" s="71">
        <v>0</v>
      </c>
      <c r="X12" s="71">
        <v>1</v>
      </c>
      <c r="Y12" s="71">
        <v>1</v>
      </c>
      <c r="Z12" s="71">
        <v>1</v>
      </c>
      <c r="AA12" s="71">
        <v>1</v>
      </c>
      <c r="AB12" s="71">
        <v>1</v>
      </c>
    </row>
    <row r="13" spans="1:28" ht="20.75" customHeight="1">
      <c r="A13" s="70" t="s">
        <v>32</v>
      </c>
      <c r="B13" s="71">
        <v>4</v>
      </c>
      <c r="C13" s="72">
        <v>0.22499236464500427</v>
      </c>
      <c r="D13" s="72">
        <v>0.22578489780426025</v>
      </c>
      <c r="E13" s="72">
        <v>0.22228401899337769</v>
      </c>
      <c r="F13" s="72">
        <v>0.22282132506370544</v>
      </c>
      <c r="G13" s="72">
        <v>0.22934477031230927</v>
      </c>
      <c r="H13" s="72">
        <v>0.13668836653232574</v>
      </c>
      <c r="I13" s="72">
        <v>0.13303527235984802</v>
      </c>
      <c r="J13" s="72">
        <v>0.14212942123413086</v>
      </c>
      <c r="K13" s="72">
        <v>0.13545198738574982</v>
      </c>
      <c r="L13" s="73">
        <v>0.13664723932743073</v>
      </c>
      <c r="M13" s="72">
        <v>0.60752445459365845</v>
      </c>
      <c r="N13" s="71">
        <v>26</v>
      </c>
      <c r="O13" s="71">
        <v>25</v>
      </c>
      <c r="P13" s="71">
        <v>24</v>
      </c>
      <c r="Q13" s="71">
        <v>24</v>
      </c>
      <c r="R13" s="71">
        <v>27</v>
      </c>
      <c r="S13" s="71">
        <v>0</v>
      </c>
      <c r="T13" s="71">
        <v>0</v>
      </c>
      <c r="U13" s="71">
        <v>0</v>
      </c>
      <c r="V13" s="71">
        <v>0</v>
      </c>
      <c r="W13" s="71">
        <v>0</v>
      </c>
      <c r="X13" s="71">
        <v>0</v>
      </c>
      <c r="Y13" s="71">
        <v>0</v>
      </c>
      <c r="Z13" s="71">
        <v>0</v>
      </c>
      <c r="AA13" s="71">
        <v>0</v>
      </c>
      <c r="AB13" s="71">
        <v>0</v>
      </c>
    </row>
    <row r="14" spans="1:28" ht="20.75" customHeight="1">
      <c r="A14" s="70" t="s">
        <v>1373</v>
      </c>
      <c r="B14" s="71">
        <v>3</v>
      </c>
      <c r="C14" s="72">
        <v>0.17883501946926117</v>
      </c>
      <c r="D14" s="72">
        <v>0.18091806769371033</v>
      </c>
      <c r="E14" s="72">
        <v>0.17492224276065826</v>
      </c>
      <c r="F14" s="72">
        <v>0.17754431068897247</v>
      </c>
      <c r="G14" s="72">
        <v>0.18188758194446564</v>
      </c>
      <c r="H14" s="72">
        <v>4.2367197573184967E-2</v>
      </c>
      <c r="I14" s="72">
        <v>4.193197563290596E-2</v>
      </c>
      <c r="J14" s="72">
        <v>4.3877337127923965E-2</v>
      </c>
      <c r="K14" s="72">
        <v>4.3106846511363983E-2</v>
      </c>
      <c r="L14" s="73">
        <v>4.1844166815280914E-2</v>
      </c>
      <c r="M14" s="72">
        <v>0.23690660297870636</v>
      </c>
      <c r="N14" s="71">
        <v>2</v>
      </c>
      <c r="O14" s="71">
        <v>2</v>
      </c>
      <c r="P14" s="71">
        <v>2</v>
      </c>
      <c r="Q14" s="71">
        <v>2</v>
      </c>
      <c r="R14" s="71">
        <v>2</v>
      </c>
      <c r="S14" s="71">
        <v>1</v>
      </c>
      <c r="T14" s="71">
        <v>1</v>
      </c>
      <c r="U14" s="71">
        <v>1</v>
      </c>
      <c r="V14" s="71">
        <v>1</v>
      </c>
      <c r="W14" s="71">
        <v>1</v>
      </c>
      <c r="X14" s="71">
        <v>1</v>
      </c>
      <c r="Y14" s="71">
        <v>1</v>
      </c>
      <c r="Z14" s="71">
        <v>1</v>
      </c>
      <c r="AA14" s="71">
        <v>1</v>
      </c>
      <c r="AB14" s="71">
        <v>1</v>
      </c>
    </row>
    <row r="15" spans="1:28" ht="20.75" customHeight="1">
      <c r="A15" s="70" t="s">
        <v>11</v>
      </c>
      <c r="B15" s="71">
        <v>10</v>
      </c>
      <c r="C15" s="72">
        <v>0.19734242558479309</v>
      </c>
      <c r="D15" s="72">
        <v>0.19695855677127838</v>
      </c>
      <c r="E15" s="72">
        <v>0.19691738486289978</v>
      </c>
      <c r="F15" s="72">
        <v>0.19516688585281372</v>
      </c>
      <c r="G15" s="72">
        <v>0.20029577612876892</v>
      </c>
      <c r="H15" s="72">
        <v>5.508161336183548E-2</v>
      </c>
      <c r="I15" s="72">
        <v>5.8552209287881851E-2</v>
      </c>
      <c r="J15" s="72">
        <v>5.1225677132606506E-2</v>
      </c>
      <c r="K15" s="72">
        <v>5.4324034601449966E-2</v>
      </c>
      <c r="L15" s="73">
        <v>5.7401597499847412E-2</v>
      </c>
      <c r="M15" s="72">
        <v>0.2791169285774231</v>
      </c>
      <c r="N15" s="71">
        <v>11</v>
      </c>
      <c r="O15" s="71">
        <v>12</v>
      </c>
      <c r="P15" s="71">
        <v>11</v>
      </c>
      <c r="Q15" s="71">
        <v>11</v>
      </c>
      <c r="R15" s="71">
        <v>12</v>
      </c>
      <c r="S15" s="71">
        <v>0</v>
      </c>
      <c r="T15" s="71">
        <v>0</v>
      </c>
      <c r="U15" s="71">
        <v>0</v>
      </c>
      <c r="V15" s="71">
        <v>0</v>
      </c>
      <c r="W15" s="71">
        <v>0</v>
      </c>
      <c r="X15" s="71">
        <v>1</v>
      </c>
      <c r="Y15" s="71">
        <v>1</v>
      </c>
      <c r="Z15" s="71">
        <v>1</v>
      </c>
      <c r="AA15" s="71">
        <v>1</v>
      </c>
      <c r="AB15" s="71">
        <v>1</v>
      </c>
    </row>
    <row r="16" spans="1:28" ht="20.75" customHeight="1">
      <c r="A16" s="70" t="s">
        <v>1384</v>
      </c>
      <c r="B16" s="71">
        <v>18</v>
      </c>
      <c r="C16" s="72">
        <v>0.18168726563453674</v>
      </c>
      <c r="D16" s="72">
        <v>0.18268860876560211</v>
      </c>
      <c r="E16" s="72">
        <v>0.18061569333076477</v>
      </c>
      <c r="F16" s="72">
        <v>0.18066921830177307</v>
      </c>
      <c r="G16" s="72">
        <v>0.18280617892742157</v>
      </c>
      <c r="H16" s="72">
        <v>3.0399089679121971E-2</v>
      </c>
      <c r="I16" s="72">
        <v>2.8220899403095245E-2</v>
      </c>
      <c r="J16" s="72">
        <v>3.1699676066637039E-2</v>
      </c>
      <c r="K16" s="72">
        <v>2.8931543231010437E-2</v>
      </c>
      <c r="L16" s="73">
        <v>3.4503590315580368E-2</v>
      </c>
      <c r="M16" s="72">
        <v>0.16731546819210052</v>
      </c>
      <c r="N16" s="71">
        <v>3</v>
      </c>
      <c r="O16" s="71">
        <v>3</v>
      </c>
      <c r="P16" s="71">
        <v>3</v>
      </c>
      <c r="Q16" s="71">
        <v>3</v>
      </c>
      <c r="R16" s="71">
        <v>3</v>
      </c>
      <c r="S16" s="71">
        <v>1</v>
      </c>
      <c r="T16" s="71">
        <v>1</v>
      </c>
      <c r="U16" s="71">
        <v>1</v>
      </c>
      <c r="V16" s="71">
        <v>1</v>
      </c>
      <c r="W16" s="71">
        <v>1</v>
      </c>
      <c r="X16" s="71">
        <v>1</v>
      </c>
      <c r="Y16" s="71">
        <v>1</v>
      </c>
      <c r="Z16" s="71">
        <v>1</v>
      </c>
      <c r="AA16" s="71">
        <v>1</v>
      </c>
      <c r="AB16" s="71">
        <v>1</v>
      </c>
    </row>
    <row r="17" spans="1:28" ht="20.75" customHeight="1">
      <c r="A17" s="70" t="s">
        <v>455</v>
      </c>
      <c r="B17" s="71">
        <v>4</v>
      </c>
      <c r="C17" s="72">
        <v>0.18216411769390106</v>
      </c>
      <c r="D17" s="72">
        <v>0.18359501659870148</v>
      </c>
      <c r="E17" s="72">
        <v>0.180845707654953</v>
      </c>
      <c r="F17" s="72">
        <v>0.18069955706596375</v>
      </c>
      <c r="G17" s="72">
        <v>0.18359065055847168</v>
      </c>
      <c r="H17" s="72">
        <v>1.2487675063312054E-2</v>
      </c>
      <c r="I17" s="72">
        <v>1.3114579021930695E-2</v>
      </c>
      <c r="J17" s="72">
        <v>1.4079718850553036E-2</v>
      </c>
      <c r="K17" s="72">
        <v>1.2422888539731503E-2</v>
      </c>
      <c r="L17" s="73">
        <v>1.1491444893181324E-2</v>
      </c>
      <c r="M17" s="72">
        <v>6.8551786243915558E-2</v>
      </c>
      <c r="N17" s="71">
        <v>4</v>
      </c>
      <c r="O17" s="71">
        <v>4</v>
      </c>
      <c r="P17" s="71">
        <v>4</v>
      </c>
      <c r="Q17" s="71">
        <v>4</v>
      </c>
      <c r="R17" s="71">
        <v>4</v>
      </c>
      <c r="S17" s="71">
        <v>1</v>
      </c>
      <c r="T17" s="71">
        <v>1</v>
      </c>
      <c r="U17" s="71">
        <v>1</v>
      </c>
      <c r="V17" s="71">
        <v>1</v>
      </c>
      <c r="W17" s="71">
        <v>1</v>
      </c>
      <c r="X17" s="71">
        <v>1</v>
      </c>
      <c r="Y17" s="71">
        <v>1</v>
      </c>
      <c r="Z17" s="71">
        <v>1</v>
      </c>
      <c r="AA17" s="71">
        <v>1</v>
      </c>
      <c r="AB17" s="71">
        <v>1</v>
      </c>
    </row>
    <row r="18" spans="1:28" ht="20.75" customHeight="1">
      <c r="A18" s="70" t="s">
        <v>1377</v>
      </c>
      <c r="B18" s="71">
        <v>2</v>
      </c>
      <c r="C18" s="72">
        <v>0.27718749642372131</v>
      </c>
      <c r="D18" s="72">
        <v>0.2767454981803894</v>
      </c>
      <c r="E18" s="72">
        <v>0.2817273736000061</v>
      </c>
      <c r="F18" s="72">
        <v>0.28666666150093079</v>
      </c>
      <c r="G18" s="72">
        <v>0.26323199272155762</v>
      </c>
      <c r="H18" s="72">
        <v>6.0546014457941055E-2</v>
      </c>
      <c r="I18" s="72">
        <v>6.728661060333252E-2</v>
      </c>
      <c r="J18" s="72">
        <v>6.024116650223732E-2</v>
      </c>
      <c r="K18" s="72">
        <v>6.5996646881103516E-2</v>
      </c>
      <c r="L18" s="73">
        <v>4.81756292283535E-2</v>
      </c>
      <c r="M18" s="72">
        <v>0.2184298187494278</v>
      </c>
      <c r="N18" s="71">
        <v>29</v>
      </c>
      <c r="O18" s="71">
        <v>29</v>
      </c>
      <c r="P18" s="71">
        <v>29</v>
      </c>
      <c r="Q18" s="71">
        <v>29</v>
      </c>
      <c r="R18" s="71">
        <v>29</v>
      </c>
      <c r="S18" s="71">
        <v>0</v>
      </c>
      <c r="T18" s="71">
        <v>0</v>
      </c>
      <c r="U18" s="71">
        <v>0</v>
      </c>
      <c r="V18" s="71">
        <v>0</v>
      </c>
      <c r="W18" s="71">
        <v>0</v>
      </c>
      <c r="X18" s="71">
        <v>0</v>
      </c>
      <c r="Y18" s="71">
        <v>0</v>
      </c>
      <c r="Z18" s="71">
        <v>0</v>
      </c>
      <c r="AA18" s="71">
        <v>0</v>
      </c>
      <c r="AB18" s="71">
        <v>0</v>
      </c>
    </row>
    <row r="19" spans="1:28" ht="20.75" customHeight="1">
      <c r="A19" s="70" t="s">
        <v>493</v>
      </c>
      <c r="B19" s="71">
        <v>3</v>
      </c>
      <c r="C19" s="72">
        <v>0.20416158437728882</v>
      </c>
      <c r="D19" s="72">
        <v>0.20446619391441345</v>
      </c>
      <c r="E19" s="72">
        <v>0.20585179328918457</v>
      </c>
      <c r="F19" s="72">
        <v>0.20174017548561096</v>
      </c>
      <c r="G19" s="72">
        <v>0.20467910170555115</v>
      </c>
      <c r="H19" s="72">
        <v>2.3153897374868393E-2</v>
      </c>
      <c r="I19" s="72">
        <v>2.2679667919874191E-2</v>
      </c>
      <c r="J19" s="72">
        <v>2.5975801050662994E-2</v>
      </c>
      <c r="K19" s="72">
        <v>2.0906234160065651E-2</v>
      </c>
      <c r="L19" s="73">
        <v>2.32565738260746E-2</v>
      </c>
      <c r="M19" s="72">
        <v>0.11340966820716858</v>
      </c>
      <c r="N19" s="71">
        <v>15</v>
      </c>
      <c r="O19" s="71">
        <v>15</v>
      </c>
      <c r="P19" s="71">
        <v>16</v>
      </c>
      <c r="Q19" s="71">
        <v>14</v>
      </c>
      <c r="R19" s="71">
        <v>15</v>
      </c>
      <c r="S19" s="71">
        <v>0</v>
      </c>
      <c r="T19" s="71">
        <v>0</v>
      </c>
      <c r="U19" s="71">
        <v>0</v>
      </c>
      <c r="V19" s="71">
        <v>0</v>
      </c>
      <c r="W19" s="71">
        <v>0</v>
      </c>
      <c r="X19" s="71">
        <v>1</v>
      </c>
      <c r="Y19" s="71">
        <v>1</v>
      </c>
      <c r="Z19" s="71">
        <v>1</v>
      </c>
      <c r="AA19" s="71">
        <v>1</v>
      </c>
      <c r="AB19" s="71">
        <v>1</v>
      </c>
    </row>
    <row r="20" spans="1:28" ht="20.75" customHeight="1">
      <c r="A20" s="70" t="s">
        <v>1398</v>
      </c>
      <c r="B20" s="71">
        <v>5</v>
      </c>
      <c r="C20" s="72">
        <v>0.26242923736572266</v>
      </c>
      <c r="D20" s="72">
        <v>0.25593385100364685</v>
      </c>
      <c r="E20" s="72">
        <v>0.26182335615158081</v>
      </c>
      <c r="F20" s="72">
        <v>0.27312657237052917</v>
      </c>
      <c r="G20" s="72">
        <v>0.25863710045814514</v>
      </c>
      <c r="H20" s="72">
        <v>4.3210145086050034E-2</v>
      </c>
      <c r="I20" s="72">
        <v>4.357435554265976E-2</v>
      </c>
      <c r="J20" s="72">
        <v>4.7316528856754303E-2</v>
      </c>
      <c r="K20" s="72">
        <v>4.0027298033237457E-2</v>
      </c>
      <c r="L20" s="73">
        <v>4.3426889926195145E-2</v>
      </c>
      <c r="M20" s="72">
        <v>0.16465446352958679</v>
      </c>
      <c r="N20" s="71">
        <v>28</v>
      </c>
      <c r="O20" s="71">
        <v>28</v>
      </c>
      <c r="P20" s="71">
        <v>28</v>
      </c>
      <c r="Q20" s="71">
        <v>28</v>
      </c>
      <c r="R20" s="71">
        <v>28</v>
      </c>
      <c r="S20" s="71">
        <v>0</v>
      </c>
      <c r="T20" s="71">
        <v>0</v>
      </c>
      <c r="U20" s="71">
        <v>0</v>
      </c>
      <c r="V20" s="71">
        <v>0</v>
      </c>
      <c r="W20" s="71">
        <v>0</v>
      </c>
      <c r="X20" s="71">
        <v>0</v>
      </c>
      <c r="Y20" s="71">
        <v>0</v>
      </c>
      <c r="Z20" s="71">
        <v>0</v>
      </c>
      <c r="AA20" s="71">
        <v>0</v>
      </c>
      <c r="AB20" s="71">
        <v>0</v>
      </c>
    </row>
    <row r="21" spans="1:28" ht="20.75" customHeight="1">
      <c r="A21" s="70" t="s">
        <v>44</v>
      </c>
      <c r="B21" s="71">
        <v>14</v>
      </c>
      <c r="C21" s="72">
        <v>0.1883443295955658</v>
      </c>
      <c r="D21" s="72">
        <v>0.19026871025562286</v>
      </c>
      <c r="E21" s="72">
        <v>0.1904275119304657</v>
      </c>
      <c r="F21" s="72">
        <v>0.18693406879901886</v>
      </c>
      <c r="G21" s="72">
        <v>0.18576599657535553</v>
      </c>
      <c r="H21" s="72">
        <v>2.1316230297088623E-2</v>
      </c>
      <c r="I21" s="72">
        <v>2.2848637774586678E-2</v>
      </c>
      <c r="J21" s="72">
        <v>2.2017372772097588E-2</v>
      </c>
      <c r="K21" s="72">
        <v>2.3156806826591492E-2</v>
      </c>
      <c r="L21" s="73">
        <v>2.0792344585061073E-2</v>
      </c>
      <c r="M21" s="72">
        <v>0.11317691206932068</v>
      </c>
      <c r="N21" s="71">
        <v>7</v>
      </c>
      <c r="O21" s="71">
        <v>8</v>
      </c>
      <c r="P21" s="71">
        <v>8</v>
      </c>
      <c r="Q21" s="71">
        <v>8</v>
      </c>
      <c r="R21" s="71">
        <v>5</v>
      </c>
      <c r="S21" s="71">
        <v>1</v>
      </c>
      <c r="T21" s="71">
        <v>1</v>
      </c>
      <c r="U21" s="71">
        <v>1</v>
      </c>
      <c r="V21" s="71">
        <v>1</v>
      </c>
      <c r="W21" s="71">
        <v>1</v>
      </c>
      <c r="X21" s="71">
        <v>1</v>
      </c>
      <c r="Y21" s="71">
        <v>1</v>
      </c>
      <c r="Z21" s="71">
        <v>1</v>
      </c>
      <c r="AA21" s="71">
        <v>1</v>
      </c>
      <c r="AB21" s="71">
        <v>1</v>
      </c>
    </row>
    <row r="22" spans="1:28" ht="20.75" customHeight="1">
      <c r="A22" s="70" t="s">
        <v>1385</v>
      </c>
      <c r="B22" s="71">
        <v>6</v>
      </c>
      <c r="C22" s="72">
        <v>0.18867577612400055</v>
      </c>
      <c r="D22" s="72">
        <v>0.18668332695960999</v>
      </c>
      <c r="E22" s="72">
        <v>0.18881252408027649</v>
      </c>
      <c r="F22" s="72">
        <v>0.19304719567298889</v>
      </c>
      <c r="G22" s="72">
        <v>0.18613448739051819</v>
      </c>
      <c r="H22" s="72">
        <v>1.9031194970011711E-2</v>
      </c>
      <c r="I22" s="72">
        <v>2.0007207989692688E-2</v>
      </c>
      <c r="J22" s="72">
        <v>1.8722217530012131E-2</v>
      </c>
      <c r="K22" s="72">
        <v>2.0390883088111877E-2</v>
      </c>
      <c r="L22" s="73">
        <v>1.8696246668696404E-2</v>
      </c>
      <c r="M22" s="72">
        <v>0.10086718946695328</v>
      </c>
      <c r="N22" s="71">
        <v>8</v>
      </c>
      <c r="O22" s="71">
        <v>5</v>
      </c>
      <c r="P22" s="71">
        <v>7</v>
      </c>
      <c r="Q22" s="71">
        <v>10</v>
      </c>
      <c r="R22" s="71">
        <v>6</v>
      </c>
      <c r="S22" s="71">
        <v>1</v>
      </c>
      <c r="T22" s="71">
        <v>1</v>
      </c>
      <c r="U22" s="71">
        <v>1</v>
      </c>
      <c r="V22" s="71">
        <v>1</v>
      </c>
      <c r="W22" s="71">
        <v>1</v>
      </c>
      <c r="X22" s="71">
        <v>1</v>
      </c>
      <c r="Y22" s="71">
        <v>1</v>
      </c>
      <c r="Z22" s="71">
        <v>1</v>
      </c>
      <c r="AA22" s="71">
        <v>1</v>
      </c>
      <c r="AB22" s="71">
        <v>1</v>
      </c>
    </row>
    <row r="23" spans="1:28" ht="20.75" customHeight="1">
      <c r="A23" s="70" t="s">
        <v>1394</v>
      </c>
      <c r="B23" s="71">
        <v>5</v>
      </c>
      <c r="C23" s="72">
        <v>0.1864459365606308</v>
      </c>
      <c r="D23" s="72">
        <v>0.18700090050697327</v>
      </c>
      <c r="E23" s="72">
        <v>0.18693500757217407</v>
      </c>
      <c r="F23" s="72">
        <v>0.18101751804351807</v>
      </c>
      <c r="G23" s="72">
        <v>0.19086578488349915</v>
      </c>
      <c r="H23" s="72">
        <v>2.7221912518143654E-2</v>
      </c>
      <c r="I23" s="72">
        <v>2.5466185063123703E-2</v>
      </c>
      <c r="J23" s="72">
        <v>2.5242390111088753E-2</v>
      </c>
      <c r="K23" s="72">
        <v>2.8091864660382271E-2</v>
      </c>
      <c r="L23" s="73">
        <v>3.1603153795003891E-2</v>
      </c>
      <c r="M23" s="72">
        <v>0.146004319190979</v>
      </c>
      <c r="N23" s="71">
        <v>6</v>
      </c>
      <c r="O23" s="71">
        <v>6</v>
      </c>
      <c r="P23" s="71">
        <v>6</v>
      </c>
      <c r="Q23" s="71">
        <v>5</v>
      </c>
      <c r="R23" s="71">
        <v>9</v>
      </c>
      <c r="S23" s="71">
        <v>1</v>
      </c>
      <c r="T23" s="71">
        <v>1</v>
      </c>
      <c r="U23" s="71">
        <v>1</v>
      </c>
      <c r="V23" s="71">
        <v>1</v>
      </c>
      <c r="W23" s="71">
        <v>1</v>
      </c>
      <c r="X23" s="71">
        <v>1</v>
      </c>
      <c r="Y23" s="71">
        <v>1</v>
      </c>
      <c r="Z23" s="71">
        <v>1</v>
      </c>
      <c r="AA23" s="71">
        <v>1</v>
      </c>
      <c r="AB23" s="71">
        <v>1</v>
      </c>
    </row>
    <row r="24" spans="1:28" ht="20.75" customHeight="1">
      <c r="A24" s="70" t="s">
        <v>1387</v>
      </c>
      <c r="B24" s="71">
        <v>7</v>
      </c>
      <c r="C24" s="72">
        <v>0.20641179382801056</v>
      </c>
      <c r="D24" s="72">
        <v>0.20452065765857697</v>
      </c>
      <c r="E24" s="72">
        <v>0.20665305852890015</v>
      </c>
      <c r="F24" s="72">
        <v>0.20959877967834473</v>
      </c>
      <c r="G24" s="72">
        <v>0.20482648909091949</v>
      </c>
      <c r="H24" s="72">
        <v>5.3567327558994293E-2</v>
      </c>
      <c r="I24" s="72">
        <v>5.3758785128593445E-2</v>
      </c>
      <c r="J24" s="72">
        <v>5.0915513187646866E-2</v>
      </c>
      <c r="K24" s="72">
        <v>5.7602290064096451E-2</v>
      </c>
      <c r="L24" s="73">
        <v>5.2997846156358719E-2</v>
      </c>
      <c r="M24" s="72">
        <v>0.25951680541038513</v>
      </c>
      <c r="N24" s="71">
        <v>17</v>
      </c>
      <c r="O24" s="71">
        <v>16</v>
      </c>
      <c r="P24" s="71">
        <v>18</v>
      </c>
      <c r="Q24" s="71">
        <v>19</v>
      </c>
      <c r="R24" s="71">
        <v>16</v>
      </c>
      <c r="S24" s="71">
        <v>0</v>
      </c>
      <c r="T24" s="71">
        <v>0</v>
      </c>
      <c r="U24" s="71">
        <v>0</v>
      </c>
      <c r="V24" s="71">
        <v>0</v>
      </c>
      <c r="W24" s="71">
        <v>0</v>
      </c>
      <c r="X24" s="71">
        <v>1</v>
      </c>
      <c r="Y24" s="71">
        <v>1</v>
      </c>
      <c r="Z24" s="71">
        <v>1</v>
      </c>
      <c r="AA24" s="71">
        <v>1</v>
      </c>
      <c r="AB24" s="71">
        <v>1</v>
      </c>
    </row>
    <row r="25" spans="1:28" ht="20.75" customHeight="1">
      <c r="A25" s="70" t="s">
        <v>26</v>
      </c>
      <c r="B25" s="71">
        <v>12</v>
      </c>
      <c r="C25" s="72">
        <v>0.21491038799285889</v>
      </c>
      <c r="D25" s="72">
        <v>0.21823655068874359</v>
      </c>
      <c r="E25" s="72">
        <v>0.21679465472698212</v>
      </c>
      <c r="F25" s="72">
        <v>0.21331848204135895</v>
      </c>
      <c r="G25" s="72">
        <v>0.21135112643241882</v>
      </c>
      <c r="H25" s="72">
        <v>3.681543841958046E-2</v>
      </c>
      <c r="I25" s="72">
        <v>3.909023106098175E-2</v>
      </c>
      <c r="J25" s="72">
        <v>3.295237198472023E-2</v>
      </c>
      <c r="K25" s="72">
        <v>4.0054082870483398E-2</v>
      </c>
      <c r="L25" s="73">
        <v>3.7873074412345886E-2</v>
      </c>
      <c r="M25" s="72">
        <v>0.17130599915981293</v>
      </c>
      <c r="N25" s="71">
        <v>21</v>
      </c>
      <c r="O25" s="71">
        <v>23</v>
      </c>
      <c r="P25" s="71">
        <v>23</v>
      </c>
      <c r="Q25" s="71">
        <v>20</v>
      </c>
      <c r="R25" s="71">
        <v>19</v>
      </c>
      <c r="S25" s="71">
        <v>0</v>
      </c>
      <c r="T25" s="71">
        <v>0</v>
      </c>
      <c r="U25" s="71">
        <v>0</v>
      </c>
      <c r="V25" s="71">
        <v>0</v>
      </c>
      <c r="W25" s="71">
        <v>0</v>
      </c>
      <c r="X25" s="71">
        <v>0</v>
      </c>
      <c r="Y25" s="71">
        <v>0</v>
      </c>
      <c r="Z25" s="71">
        <v>0</v>
      </c>
      <c r="AA25" s="71">
        <v>1</v>
      </c>
      <c r="AB25" s="71">
        <v>1</v>
      </c>
    </row>
    <row r="26" spans="1:28" ht="20.75" customHeight="1">
      <c r="A26" s="70" t="s">
        <v>1386</v>
      </c>
      <c r="B26" s="71">
        <v>3</v>
      </c>
      <c r="C26" s="72">
        <v>0.21511262655258179</v>
      </c>
      <c r="D26" s="72">
        <v>0.21693617105484009</v>
      </c>
      <c r="E26" s="72">
        <v>0.21563561260700226</v>
      </c>
      <c r="F26" s="72">
        <v>0.21447266638278961</v>
      </c>
      <c r="G26" s="72">
        <v>0.21330715715885162</v>
      </c>
      <c r="H26" s="72">
        <v>0.11242715269327164</v>
      </c>
      <c r="I26" s="72">
        <v>0.10998078435659409</v>
      </c>
      <c r="J26" s="72">
        <v>0.11169525980949402</v>
      </c>
      <c r="K26" s="72">
        <v>0.1132122129201889</v>
      </c>
      <c r="L26" s="73">
        <v>0.11498799175024033</v>
      </c>
      <c r="M26" s="72">
        <v>0.52264320850372314</v>
      </c>
      <c r="N26" s="71">
        <v>22</v>
      </c>
      <c r="O26" s="71">
        <v>22</v>
      </c>
      <c r="P26" s="71">
        <v>21</v>
      </c>
      <c r="Q26" s="71">
        <v>21</v>
      </c>
      <c r="R26" s="71">
        <v>20</v>
      </c>
      <c r="S26" s="71">
        <v>0</v>
      </c>
      <c r="T26" s="71">
        <v>0</v>
      </c>
      <c r="U26" s="71">
        <v>0</v>
      </c>
      <c r="V26" s="71">
        <v>0</v>
      </c>
      <c r="W26" s="71">
        <v>0</v>
      </c>
      <c r="X26" s="71">
        <v>0</v>
      </c>
      <c r="Y26" s="71">
        <v>0</v>
      </c>
      <c r="Z26" s="71">
        <v>0</v>
      </c>
      <c r="AA26" s="71">
        <v>0</v>
      </c>
      <c r="AB26" s="71">
        <v>1</v>
      </c>
    </row>
    <row r="27" spans="1:28" ht="20.75" customHeight="1">
      <c r="A27" s="70" t="s">
        <v>35</v>
      </c>
      <c r="B27" s="71">
        <v>6</v>
      </c>
      <c r="C27" s="72">
        <v>0.22025670111179352</v>
      </c>
      <c r="D27" s="72">
        <v>0.22582849860191345</v>
      </c>
      <c r="E27" s="72">
        <v>0.21615183353424072</v>
      </c>
      <c r="F27" s="72">
        <v>0.21722708642482758</v>
      </c>
      <c r="G27" s="72">
        <v>0.22179694473743439</v>
      </c>
      <c r="H27" s="72">
        <v>5.51128089427948E-2</v>
      </c>
      <c r="I27" s="72">
        <v>5.3590890020132065E-2</v>
      </c>
      <c r="J27" s="72">
        <v>5.8172941207885742E-2</v>
      </c>
      <c r="K27" s="72">
        <v>5.4840490221977234E-2</v>
      </c>
      <c r="L27" s="73">
        <v>5.4757636040449142E-2</v>
      </c>
      <c r="M27" s="72">
        <v>0.25022080540657043</v>
      </c>
      <c r="N27" s="71">
        <v>23</v>
      </c>
      <c r="O27" s="71">
        <v>26</v>
      </c>
      <c r="P27" s="71">
        <v>22</v>
      </c>
      <c r="Q27" s="71">
        <v>23</v>
      </c>
      <c r="R27" s="71">
        <v>23</v>
      </c>
      <c r="S27" s="71">
        <v>0</v>
      </c>
      <c r="T27" s="71">
        <v>0</v>
      </c>
      <c r="U27" s="71">
        <v>0</v>
      </c>
      <c r="V27" s="71">
        <v>0</v>
      </c>
      <c r="W27" s="71">
        <v>0</v>
      </c>
      <c r="X27" s="71">
        <v>0</v>
      </c>
      <c r="Y27" s="71">
        <v>0</v>
      </c>
      <c r="Z27" s="71">
        <v>0</v>
      </c>
      <c r="AA27" s="71">
        <v>0</v>
      </c>
      <c r="AB27" s="71">
        <v>0</v>
      </c>
    </row>
    <row r="28" spans="1:28" ht="20.75" customHeight="1">
      <c r="A28" s="70" t="s">
        <v>85</v>
      </c>
      <c r="B28" s="71">
        <v>7</v>
      </c>
      <c r="C28" s="72">
        <v>0.2286611944437027</v>
      </c>
      <c r="D28" s="72">
        <v>0.22715678811073303</v>
      </c>
      <c r="E28" s="72">
        <v>0.23204991221427917</v>
      </c>
      <c r="F28" s="72">
        <v>0.22948203980922699</v>
      </c>
      <c r="G28" s="72">
        <v>0.22612997889518738</v>
      </c>
      <c r="H28" s="72">
        <v>4.5020103454589844E-2</v>
      </c>
      <c r="I28" s="72">
        <v>4.0459908545017242E-2</v>
      </c>
      <c r="J28" s="72">
        <v>4.55317422747612E-2</v>
      </c>
      <c r="K28" s="72">
        <v>4.6259097754955292E-2</v>
      </c>
      <c r="L28" s="73">
        <v>5.0718579441308975E-2</v>
      </c>
      <c r="M28" s="72">
        <v>0.19688563048839569</v>
      </c>
      <c r="N28" s="71">
        <v>27</v>
      </c>
      <c r="O28" s="71">
        <v>27</v>
      </c>
      <c r="P28" s="71">
        <v>27</v>
      </c>
      <c r="Q28" s="71">
        <v>27</v>
      </c>
      <c r="R28" s="71">
        <v>26</v>
      </c>
      <c r="S28" s="71">
        <v>0</v>
      </c>
      <c r="T28" s="71">
        <v>0</v>
      </c>
      <c r="U28" s="71">
        <v>0</v>
      </c>
      <c r="V28" s="71">
        <v>0</v>
      </c>
      <c r="W28" s="71">
        <v>0</v>
      </c>
      <c r="X28" s="71">
        <v>0</v>
      </c>
      <c r="Y28" s="71">
        <v>0</v>
      </c>
      <c r="Z28" s="71">
        <v>0</v>
      </c>
      <c r="AA28" s="71">
        <v>0</v>
      </c>
      <c r="AB28" s="71">
        <v>0</v>
      </c>
    </row>
    <row r="29" spans="1:28" ht="20.75" customHeight="1">
      <c r="A29" s="70" t="s">
        <v>98</v>
      </c>
      <c r="B29" s="71">
        <v>13</v>
      </c>
      <c r="C29" s="72">
        <v>0.22183273732662201</v>
      </c>
      <c r="D29" s="72">
        <v>0.2158830314874649</v>
      </c>
      <c r="E29" s="72">
        <v>0.22437888383865356</v>
      </c>
      <c r="F29" s="72">
        <v>0.22466824948787689</v>
      </c>
      <c r="G29" s="72">
        <v>0.22239136695861816</v>
      </c>
      <c r="H29" s="72">
        <v>4.279308021068573E-2</v>
      </c>
      <c r="I29" s="72">
        <v>4.5816641300916672E-2</v>
      </c>
      <c r="J29" s="72">
        <v>4.6859405934810638E-2</v>
      </c>
      <c r="K29" s="72">
        <v>4.0358204394578934E-2</v>
      </c>
      <c r="L29" s="73">
        <v>4.105333611369133E-2</v>
      </c>
      <c r="M29" s="72">
        <v>0.19290696084499359</v>
      </c>
      <c r="N29" s="71">
        <v>24</v>
      </c>
      <c r="O29" s="71">
        <v>21</v>
      </c>
      <c r="P29" s="71">
        <v>25</v>
      </c>
      <c r="Q29" s="71">
        <v>26</v>
      </c>
      <c r="R29" s="71">
        <v>24</v>
      </c>
      <c r="S29" s="71">
        <v>0</v>
      </c>
      <c r="T29" s="71">
        <v>0</v>
      </c>
      <c r="U29" s="71">
        <v>0</v>
      </c>
      <c r="V29" s="71">
        <v>0</v>
      </c>
      <c r="W29" s="71">
        <v>0</v>
      </c>
      <c r="X29" s="71">
        <v>0</v>
      </c>
      <c r="Y29" s="71">
        <v>0</v>
      </c>
      <c r="Z29" s="71">
        <v>0</v>
      </c>
      <c r="AA29" s="71">
        <v>0</v>
      </c>
      <c r="AB29" s="71">
        <v>0</v>
      </c>
    </row>
    <row r="30" spans="1:28" ht="20.75" customHeight="1">
      <c r="A30" s="70" t="s">
        <v>1375</v>
      </c>
      <c r="B30" s="71">
        <v>13</v>
      </c>
      <c r="C30" s="72">
        <v>0.20545227825641632</v>
      </c>
      <c r="D30" s="72">
        <v>0.20499090850353241</v>
      </c>
      <c r="E30" s="72">
        <v>0.20574872195720673</v>
      </c>
      <c r="F30" s="72">
        <v>0.20479446649551392</v>
      </c>
      <c r="G30" s="72">
        <v>0.20611417293548584</v>
      </c>
      <c r="H30" s="72">
        <v>5.6172102689743042E-2</v>
      </c>
      <c r="I30" s="72">
        <v>5.5164437741041183E-2</v>
      </c>
      <c r="J30" s="72">
        <v>5.7088602334260941E-2</v>
      </c>
      <c r="K30" s="72">
        <v>5.5898755788803101E-2</v>
      </c>
      <c r="L30" s="73">
        <v>5.8924328535795212E-2</v>
      </c>
      <c r="M30" s="72">
        <v>0.27340704202651978</v>
      </c>
      <c r="N30" s="71">
        <v>16</v>
      </c>
      <c r="O30" s="71">
        <v>17</v>
      </c>
      <c r="P30" s="71">
        <v>15</v>
      </c>
      <c r="Q30" s="71">
        <v>17</v>
      </c>
      <c r="R30" s="71">
        <v>18</v>
      </c>
      <c r="S30" s="71">
        <v>0</v>
      </c>
      <c r="T30" s="71">
        <v>0</v>
      </c>
      <c r="U30" s="71">
        <v>0</v>
      </c>
      <c r="V30" s="71">
        <v>0</v>
      </c>
      <c r="W30" s="71">
        <v>0</v>
      </c>
      <c r="X30" s="71">
        <v>1</v>
      </c>
      <c r="Y30" s="71">
        <v>1</v>
      </c>
      <c r="Z30" s="71">
        <v>1</v>
      </c>
      <c r="AA30" s="71">
        <v>1</v>
      </c>
      <c r="AB30" s="71">
        <v>1</v>
      </c>
    </row>
    <row r="31" spans="1:28" ht="20.75" customHeight="1">
      <c r="A31" s="70" t="s">
        <v>624</v>
      </c>
      <c r="B31" s="71">
        <v>6</v>
      </c>
      <c r="C31" s="72">
        <v>0.19736360013484955</v>
      </c>
      <c r="D31" s="72">
        <v>0.19637960195541382</v>
      </c>
      <c r="E31" s="72">
        <v>0.19812339544296265</v>
      </c>
      <c r="F31" s="72">
        <v>0.19853921234607697</v>
      </c>
      <c r="G31" s="72">
        <v>0.19650633633136749</v>
      </c>
      <c r="H31" s="72">
        <v>3.2982524484395981E-2</v>
      </c>
      <c r="I31" s="72">
        <v>2.9869437217712402E-2</v>
      </c>
      <c r="J31" s="72">
        <v>3.6019641906023026E-2</v>
      </c>
      <c r="K31" s="72">
        <v>3.3840786665678024E-2</v>
      </c>
      <c r="L31" s="73">
        <v>3.3304408192634583E-2</v>
      </c>
      <c r="M31" s="72">
        <v>0.16711553931236267</v>
      </c>
      <c r="N31" s="71">
        <v>12</v>
      </c>
      <c r="O31" s="71">
        <v>11</v>
      </c>
      <c r="P31" s="71">
        <v>13</v>
      </c>
      <c r="Q31" s="71">
        <v>13</v>
      </c>
      <c r="R31" s="71">
        <v>10</v>
      </c>
      <c r="S31" s="71">
        <v>0</v>
      </c>
      <c r="T31" s="71">
        <v>0</v>
      </c>
      <c r="U31" s="71">
        <v>0</v>
      </c>
      <c r="V31" s="71">
        <v>0</v>
      </c>
      <c r="W31" s="71">
        <v>1</v>
      </c>
      <c r="X31" s="71">
        <v>1</v>
      </c>
      <c r="Y31" s="71">
        <v>1</v>
      </c>
      <c r="Z31" s="71">
        <v>1</v>
      </c>
      <c r="AA31" s="71">
        <v>1</v>
      </c>
      <c r="AB31" s="71">
        <v>1</v>
      </c>
    </row>
    <row r="32" spans="1:2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103" zoomScaleNormal="100" zoomScaleSheetLayoutView="103" workbookViewId="0">
      <selection activeCell="F19" sqref="F19"/>
    </sheetView>
  </sheetViews>
  <sheetFormatPr baseColWidth="10" defaultRowHeight="14.25"/>
  <sheetData/>
  <pageMargins left="0.7" right="0.7" top="0.75" bottom="0.75" header="0.3" footer="0.3"/>
  <pageSetup paperSize="9" scale="8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view="pageBreakPreview" zoomScale="112" zoomScaleNormal="100" zoomScaleSheetLayoutView="112" workbookViewId="0">
      <selection activeCell="D3" sqref="D3"/>
    </sheetView>
  </sheetViews>
  <sheetFormatPr baseColWidth="10" defaultRowHeight="14.25"/>
  <cols>
    <col min="1" max="1" width="19.06640625" customWidth="1"/>
    <col min="2" max="2" width="23.6640625" customWidth="1"/>
    <col min="3" max="3" width="30.1328125" customWidth="1"/>
  </cols>
  <sheetData>
    <row r="1" spans="1:3" ht="15.75" thickBot="1">
      <c r="A1" s="78" t="s">
        <v>1618</v>
      </c>
    </row>
    <row r="2" spans="1:3" ht="45" customHeight="1" thickBot="1">
      <c r="A2" s="74" t="s">
        <v>1515</v>
      </c>
      <c r="B2" s="75" t="s">
        <v>1556</v>
      </c>
      <c r="C2" s="75" t="s">
        <v>1557</v>
      </c>
    </row>
    <row r="3" spans="1:3" ht="61.9" customHeight="1" thickBot="1">
      <c r="A3" s="76" t="s">
        <v>1384</v>
      </c>
      <c r="B3" s="77" t="s">
        <v>1558</v>
      </c>
      <c r="C3" s="77" t="s">
        <v>1559</v>
      </c>
    </row>
    <row r="4" spans="1:3" ht="61.9" customHeight="1" thickBot="1">
      <c r="A4" s="76" t="s">
        <v>1380</v>
      </c>
      <c r="B4" s="77" t="s">
        <v>1560</v>
      </c>
      <c r="C4" s="77" t="s">
        <v>1561</v>
      </c>
    </row>
    <row r="5" spans="1:3" ht="61.9" customHeight="1" thickBot="1">
      <c r="A5" s="76" t="s">
        <v>44</v>
      </c>
      <c r="B5" s="77" t="s">
        <v>1562</v>
      </c>
      <c r="C5" s="77" t="s">
        <v>1563</v>
      </c>
    </row>
    <row r="6" spans="1:3" ht="61.9" customHeight="1" thickBot="1">
      <c r="A6" s="76" t="s">
        <v>98</v>
      </c>
      <c r="B6" s="77" t="s">
        <v>1564</v>
      </c>
      <c r="C6" s="77" t="s">
        <v>1565</v>
      </c>
    </row>
    <row r="7" spans="1:3" ht="61.9" customHeight="1" thickBot="1">
      <c r="A7" s="76" t="s">
        <v>26</v>
      </c>
      <c r="B7" s="77" t="s">
        <v>1566</v>
      </c>
      <c r="C7" s="77" t="s">
        <v>1567</v>
      </c>
    </row>
    <row r="8" spans="1:3" ht="61.9" customHeight="1" thickBot="1">
      <c r="A8" s="76" t="s">
        <v>1568</v>
      </c>
      <c r="B8" s="77" t="s">
        <v>1569</v>
      </c>
      <c r="C8" s="77" t="s">
        <v>1570</v>
      </c>
    </row>
    <row r="9" spans="1:3" ht="61.9" customHeight="1" thickBot="1">
      <c r="A9" s="76" t="s">
        <v>5</v>
      </c>
      <c r="B9" s="77" t="s">
        <v>1571</v>
      </c>
      <c r="C9" s="77" t="s">
        <v>1572</v>
      </c>
    </row>
    <row r="10" spans="1:3" ht="61.9" customHeight="1" thickBot="1">
      <c r="A10" s="76" t="s">
        <v>1390</v>
      </c>
      <c r="B10" s="77" t="s">
        <v>1573</v>
      </c>
      <c r="C10" s="77" t="s">
        <v>1574</v>
      </c>
    </row>
    <row r="11" spans="1:3" ht="61.9" customHeight="1" thickBot="1">
      <c r="A11" s="76" t="s">
        <v>11</v>
      </c>
      <c r="B11" s="77" t="s">
        <v>1575</v>
      </c>
      <c r="C11" s="77" t="s">
        <v>1576</v>
      </c>
    </row>
    <row r="12" spans="1:3" ht="61.9" customHeight="1" thickBot="1">
      <c r="A12" s="76" t="s">
        <v>1394</v>
      </c>
      <c r="B12" s="77" t="s">
        <v>1577</v>
      </c>
      <c r="C12" s="77" t="s">
        <v>1578</v>
      </c>
    </row>
    <row r="13" spans="1:3" ht="61.9" customHeight="1" thickBot="1">
      <c r="A13" s="76" t="s">
        <v>1387</v>
      </c>
      <c r="B13" s="77" t="s">
        <v>1579</v>
      </c>
      <c r="C13" s="77" t="s">
        <v>1580</v>
      </c>
    </row>
    <row r="14" spans="1:3" ht="61.9" customHeight="1" thickBot="1">
      <c r="A14" s="76" t="s">
        <v>1385</v>
      </c>
      <c r="B14" s="77" t="s">
        <v>1581</v>
      </c>
      <c r="C14" s="77" t="s">
        <v>1582</v>
      </c>
    </row>
    <row r="15" spans="1:3" ht="61.9" customHeight="1" thickBot="1">
      <c r="A15" s="76" t="s">
        <v>85</v>
      </c>
      <c r="B15" s="77" t="s">
        <v>1583</v>
      </c>
      <c r="C15" s="77" t="s">
        <v>1584</v>
      </c>
    </row>
    <row r="16" spans="1:3" ht="61.9" customHeight="1" thickBot="1">
      <c r="A16" s="76" t="s">
        <v>1585</v>
      </c>
      <c r="B16" s="77" t="s">
        <v>1165</v>
      </c>
      <c r="C16" s="77" t="s">
        <v>1586</v>
      </c>
    </row>
    <row r="17" spans="1:3" ht="61.9" customHeight="1" thickBot="1">
      <c r="A17" s="76" t="s">
        <v>90</v>
      </c>
      <c r="B17" s="77" t="s">
        <v>1587</v>
      </c>
      <c r="C17" s="77" t="s">
        <v>1588</v>
      </c>
    </row>
    <row r="18" spans="1:3" ht="61.9" customHeight="1" thickBot="1">
      <c r="A18" s="76" t="s">
        <v>35</v>
      </c>
      <c r="B18" s="77" t="s">
        <v>1589</v>
      </c>
      <c r="C18" s="77" t="s">
        <v>1590</v>
      </c>
    </row>
    <row r="19" spans="1:3" ht="61.9" customHeight="1" thickBot="1">
      <c r="A19" s="76" t="s">
        <v>1591</v>
      </c>
      <c r="B19" s="77" t="s">
        <v>1592</v>
      </c>
      <c r="C19" s="77" t="s">
        <v>1593</v>
      </c>
    </row>
    <row r="20" spans="1:3" ht="61.9" customHeight="1" thickBot="1">
      <c r="A20" s="76" t="s">
        <v>624</v>
      </c>
      <c r="B20" s="77" t="s">
        <v>1594</v>
      </c>
      <c r="C20" s="77" t="s">
        <v>1595</v>
      </c>
    </row>
    <row r="21" spans="1:3" ht="61.9" customHeight="1" thickBot="1">
      <c r="A21" s="76" t="s">
        <v>1391</v>
      </c>
      <c r="B21" s="77" t="s">
        <v>1596</v>
      </c>
      <c r="C21" s="77" t="s">
        <v>1597</v>
      </c>
    </row>
    <row r="22" spans="1:3" ht="61.9" customHeight="1" thickBot="1">
      <c r="A22" s="76" t="s">
        <v>1382</v>
      </c>
      <c r="B22" s="77" t="s">
        <v>1598</v>
      </c>
      <c r="C22" s="77" t="s">
        <v>1599</v>
      </c>
    </row>
    <row r="23" spans="1:3" ht="61.9" customHeight="1" thickBot="1">
      <c r="A23" s="76" t="s">
        <v>32</v>
      </c>
      <c r="B23" s="77" t="s">
        <v>1600</v>
      </c>
      <c r="C23" s="77" t="s">
        <v>1601</v>
      </c>
    </row>
    <row r="24" spans="1:3" ht="61.9" customHeight="1" thickBot="1">
      <c r="A24" s="76" t="s">
        <v>1389</v>
      </c>
      <c r="B24" s="77" t="s">
        <v>1602</v>
      </c>
      <c r="C24" s="77" t="s">
        <v>1603</v>
      </c>
    </row>
    <row r="25" spans="1:3" ht="61.9" customHeight="1" thickBot="1">
      <c r="A25" s="76" t="s">
        <v>455</v>
      </c>
      <c r="B25" s="77" t="s">
        <v>1604</v>
      </c>
      <c r="C25" s="77" t="s">
        <v>1605</v>
      </c>
    </row>
    <row r="26" spans="1:3" ht="61.9" customHeight="1" thickBot="1">
      <c r="A26" s="76" t="s">
        <v>1393</v>
      </c>
      <c r="B26" s="77" t="s">
        <v>1606</v>
      </c>
      <c r="C26" s="77" t="s">
        <v>1607</v>
      </c>
    </row>
    <row r="27" spans="1:3" ht="61.9" customHeight="1" thickBot="1">
      <c r="A27" s="76" t="s">
        <v>1373</v>
      </c>
      <c r="B27" s="77" t="s">
        <v>1608</v>
      </c>
      <c r="C27" s="77" t="s">
        <v>1609</v>
      </c>
    </row>
    <row r="28" spans="1:3" ht="61.9" customHeight="1" thickBot="1">
      <c r="A28" s="76" t="s">
        <v>493</v>
      </c>
      <c r="B28" s="77" t="s">
        <v>1610</v>
      </c>
      <c r="C28" s="77" t="s">
        <v>1611</v>
      </c>
    </row>
    <row r="29" spans="1:3" ht="61.9" customHeight="1" thickBot="1">
      <c r="A29" s="76" t="s">
        <v>1426</v>
      </c>
      <c r="B29" s="77" t="s">
        <v>1612</v>
      </c>
      <c r="C29" s="77" t="s">
        <v>1613</v>
      </c>
    </row>
    <row r="30" spans="1:3" ht="61.9" customHeight="1" thickBot="1">
      <c r="A30" s="76" t="s">
        <v>1377</v>
      </c>
      <c r="B30" s="77" t="s">
        <v>1614</v>
      </c>
      <c r="C30" s="77" t="s">
        <v>1615</v>
      </c>
    </row>
    <row r="31" spans="1:3" ht="61.9" customHeight="1" thickBot="1">
      <c r="A31" s="76" t="s">
        <v>64</v>
      </c>
      <c r="B31" s="77" t="s">
        <v>1616</v>
      </c>
      <c r="C31" s="77" t="s">
        <v>1617</v>
      </c>
    </row>
  </sheetData>
  <pageMargins left="0.7" right="0.7" top="0.75" bottom="0.75"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topLeftCell="A14" zoomScale="97" zoomScaleNormal="100" zoomScaleSheetLayoutView="97" workbookViewId="0">
      <selection activeCell="I20" sqref="I20"/>
    </sheetView>
  </sheetViews>
  <sheetFormatPr baseColWidth="10" defaultRowHeight="14.25"/>
  <cols>
    <col min="1" max="1" width="27.86328125" bestFit="1" customWidth="1"/>
  </cols>
  <sheetData>
    <row r="1" spans="1:6">
      <c r="A1" s="79" t="s">
        <v>1632</v>
      </c>
    </row>
    <row r="2" spans="1:6" ht="30" customHeight="1">
      <c r="A2" s="80" t="s">
        <v>1625</v>
      </c>
      <c r="B2" s="80" t="s">
        <v>1626</v>
      </c>
      <c r="C2" s="80" t="s">
        <v>1627</v>
      </c>
      <c r="D2" s="80" t="s">
        <v>1628</v>
      </c>
      <c r="E2" s="80" t="s">
        <v>1629</v>
      </c>
      <c r="F2" s="80" t="s">
        <v>1630</v>
      </c>
    </row>
    <row r="3" spans="1:6" ht="21" customHeight="1">
      <c r="A3" s="81" t="s">
        <v>1384</v>
      </c>
      <c r="B3" s="81">
        <v>18</v>
      </c>
      <c r="C3" s="81">
        <v>0.18</v>
      </c>
      <c r="D3" s="81">
        <v>0.03</v>
      </c>
      <c r="E3" s="81">
        <v>0.12</v>
      </c>
      <c r="F3" s="81">
        <v>0.26</v>
      </c>
    </row>
    <row r="4" spans="1:6" ht="21" customHeight="1">
      <c r="A4" s="81" t="s">
        <v>1393</v>
      </c>
      <c r="B4" s="81">
        <v>15</v>
      </c>
      <c r="C4" s="81">
        <v>0.2</v>
      </c>
      <c r="D4" s="81">
        <v>0.02</v>
      </c>
      <c r="E4" s="81">
        <v>0.14000000000000001</v>
      </c>
      <c r="F4" s="81">
        <v>0.23</v>
      </c>
    </row>
    <row r="5" spans="1:6" ht="21" customHeight="1">
      <c r="A5" s="81" t="s">
        <v>44</v>
      </c>
      <c r="B5" s="81">
        <v>14</v>
      </c>
      <c r="C5" s="81">
        <v>0.19</v>
      </c>
      <c r="D5" s="81">
        <v>0.02</v>
      </c>
      <c r="E5" s="81">
        <v>0.16</v>
      </c>
      <c r="F5" s="81">
        <v>0.23</v>
      </c>
    </row>
    <row r="6" spans="1:6" ht="21" customHeight="1">
      <c r="A6" s="81" t="s">
        <v>98</v>
      </c>
      <c r="B6" s="81">
        <v>13</v>
      </c>
      <c r="C6" s="81">
        <v>0.22</v>
      </c>
      <c r="D6" s="81">
        <v>0.04</v>
      </c>
      <c r="E6" s="81">
        <v>0.16</v>
      </c>
      <c r="F6" s="81">
        <v>0.3</v>
      </c>
    </row>
    <row r="7" spans="1:6" ht="21" customHeight="1">
      <c r="A7" s="81" t="s">
        <v>1375</v>
      </c>
      <c r="B7" s="81">
        <v>13</v>
      </c>
      <c r="C7" s="81">
        <v>0.21</v>
      </c>
      <c r="D7" s="81">
        <v>0.06</v>
      </c>
      <c r="E7" s="81">
        <v>0.14000000000000001</v>
      </c>
      <c r="F7" s="81">
        <v>0.34</v>
      </c>
    </row>
    <row r="8" spans="1:6" ht="21" customHeight="1">
      <c r="A8" s="81" t="s">
        <v>26</v>
      </c>
      <c r="B8" s="81">
        <v>12</v>
      </c>
      <c r="C8" s="81">
        <v>0.21</v>
      </c>
      <c r="D8" s="81">
        <v>0.04</v>
      </c>
      <c r="E8" s="81">
        <v>0.15</v>
      </c>
      <c r="F8" s="81">
        <v>0.27</v>
      </c>
    </row>
    <row r="9" spans="1:6" ht="21" customHeight="1">
      <c r="A9" s="81" t="s">
        <v>5</v>
      </c>
      <c r="B9" s="81">
        <v>11</v>
      </c>
      <c r="C9" s="81">
        <v>0.21</v>
      </c>
      <c r="D9" s="81">
        <v>0.04</v>
      </c>
      <c r="E9" s="81">
        <v>0.16</v>
      </c>
      <c r="F9" s="81">
        <v>0.28000000000000003</v>
      </c>
    </row>
    <row r="10" spans="1:6" ht="21" customHeight="1">
      <c r="A10" s="81" t="s">
        <v>1390</v>
      </c>
      <c r="B10" s="81">
        <v>11</v>
      </c>
      <c r="C10" s="81">
        <v>0.19</v>
      </c>
      <c r="D10" s="81">
        <v>0.02</v>
      </c>
      <c r="E10" s="81">
        <v>0.16</v>
      </c>
      <c r="F10" s="81">
        <v>0.21</v>
      </c>
    </row>
    <row r="11" spans="1:6" ht="21" customHeight="1">
      <c r="A11" s="81" t="s">
        <v>11</v>
      </c>
      <c r="B11" s="81">
        <v>10</v>
      </c>
      <c r="C11" s="81">
        <v>0.2</v>
      </c>
      <c r="D11" s="81">
        <v>0.06</v>
      </c>
      <c r="E11" s="81">
        <v>0.15</v>
      </c>
      <c r="F11" s="81">
        <v>0.34</v>
      </c>
    </row>
    <row r="12" spans="1:6" ht="21" customHeight="1">
      <c r="A12" s="81" t="s">
        <v>1389</v>
      </c>
      <c r="B12" s="81">
        <v>9</v>
      </c>
      <c r="C12" s="81">
        <v>0.19</v>
      </c>
      <c r="D12" s="81">
        <v>0.03</v>
      </c>
      <c r="E12" s="81">
        <v>0.13</v>
      </c>
      <c r="F12" s="81">
        <v>0.24</v>
      </c>
    </row>
    <row r="13" spans="1:6" ht="21" customHeight="1">
      <c r="A13" s="81" t="s">
        <v>85</v>
      </c>
      <c r="B13" s="81">
        <v>7</v>
      </c>
      <c r="C13" s="81">
        <v>0.23</v>
      </c>
      <c r="D13" s="81">
        <v>0.05</v>
      </c>
      <c r="E13" s="81">
        <v>0.17</v>
      </c>
      <c r="F13" s="81">
        <v>0.28999999999999998</v>
      </c>
    </row>
    <row r="14" spans="1:6" ht="21" customHeight="1">
      <c r="A14" s="81" t="s">
        <v>1387</v>
      </c>
      <c r="B14" s="81">
        <v>7</v>
      </c>
      <c r="C14" s="81">
        <v>0.21</v>
      </c>
      <c r="D14" s="81">
        <v>0.05</v>
      </c>
      <c r="E14" s="81">
        <v>0.12</v>
      </c>
      <c r="F14" s="81">
        <v>0.3</v>
      </c>
    </row>
    <row r="15" spans="1:6" ht="21" customHeight="1">
      <c r="A15" s="81" t="s">
        <v>1380</v>
      </c>
      <c r="B15" s="81">
        <v>6</v>
      </c>
      <c r="C15" s="81">
        <v>0.22</v>
      </c>
      <c r="D15" s="81">
        <v>0.04</v>
      </c>
      <c r="E15" s="81">
        <v>0.17</v>
      </c>
      <c r="F15" s="81">
        <v>0.27</v>
      </c>
    </row>
    <row r="16" spans="1:6" ht="21" customHeight="1">
      <c r="A16" s="81" t="s">
        <v>35</v>
      </c>
      <c r="B16" s="81">
        <v>6</v>
      </c>
      <c r="C16" s="81">
        <v>0.22</v>
      </c>
      <c r="D16" s="81">
        <v>0.06</v>
      </c>
      <c r="E16" s="81">
        <v>0.13</v>
      </c>
      <c r="F16" s="81">
        <v>0.28000000000000003</v>
      </c>
    </row>
    <row r="17" spans="1:6" ht="21" customHeight="1">
      <c r="A17" s="81" t="s">
        <v>90</v>
      </c>
      <c r="B17" s="81">
        <v>6</v>
      </c>
      <c r="C17" s="81">
        <v>0.21</v>
      </c>
      <c r="D17" s="81">
        <v>0.02</v>
      </c>
      <c r="E17" s="81">
        <v>0.18</v>
      </c>
      <c r="F17" s="81">
        <v>0.24</v>
      </c>
    </row>
    <row r="18" spans="1:6" ht="21" customHeight="1">
      <c r="A18" s="81" t="s">
        <v>624</v>
      </c>
      <c r="B18" s="81">
        <v>6</v>
      </c>
      <c r="C18" s="81">
        <v>0.2</v>
      </c>
      <c r="D18" s="81">
        <v>0.03</v>
      </c>
      <c r="E18" s="81">
        <v>0.14000000000000001</v>
      </c>
      <c r="F18" s="81">
        <v>0.23</v>
      </c>
    </row>
    <row r="19" spans="1:6" ht="21" customHeight="1">
      <c r="A19" s="81" t="s">
        <v>1385</v>
      </c>
      <c r="B19" s="81">
        <v>6</v>
      </c>
      <c r="C19" s="81">
        <v>0.19</v>
      </c>
      <c r="D19" s="81">
        <v>0.02</v>
      </c>
      <c r="E19" s="81">
        <v>0.15</v>
      </c>
      <c r="F19" s="81">
        <v>0.21</v>
      </c>
    </row>
    <row r="20" spans="1:6" ht="21" customHeight="1">
      <c r="A20" s="81" t="s">
        <v>1398</v>
      </c>
      <c r="B20" s="81">
        <v>5</v>
      </c>
      <c r="C20" s="81">
        <v>0.26</v>
      </c>
      <c r="D20" s="81">
        <v>0.04</v>
      </c>
      <c r="E20" s="81">
        <v>0.21</v>
      </c>
      <c r="F20" s="81">
        <v>0.3</v>
      </c>
    </row>
    <row r="21" spans="1:6" ht="21" customHeight="1">
      <c r="A21" s="81" t="s">
        <v>1391</v>
      </c>
      <c r="B21" s="81">
        <v>5</v>
      </c>
      <c r="C21" s="81">
        <v>0.21</v>
      </c>
      <c r="D21" s="81">
        <v>0.04</v>
      </c>
      <c r="E21" s="81">
        <v>0.16</v>
      </c>
      <c r="F21" s="81">
        <v>0.26</v>
      </c>
    </row>
    <row r="22" spans="1:6" ht="21" customHeight="1">
      <c r="A22" s="81" t="s">
        <v>1394</v>
      </c>
      <c r="B22" s="81">
        <v>5</v>
      </c>
      <c r="C22" s="81">
        <v>0.19</v>
      </c>
      <c r="D22" s="81">
        <v>0.03</v>
      </c>
      <c r="E22" s="81">
        <v>0.14000000000000001</v>
      </c>
      <c r="F22" s="81">
        <v>0.21</v>
      </c>
    </row>
    <row r="23" spans="1:6" ht="21" customHeight="1">
      <c r="A23" s="81" t="s">
        <v>32</v>
      </c>
      <c r="B23" s="81">
        <v>4</v>
      </c>
      <c r="C23" s="81">
        <v>0.22</v>
      </c>
      <c r="D23" s="81">
        <v>0.14000000000000001</v>
      </c>
      <c r="E23" s="81">
        <v>0.14000000000000001</v>
      </c>
      <c r="F23" s="81">
        <v>0.43</v>
      </c>
    </row>
    <row r="24" spans="1:6" ht="21" customHeight="1">
      <c r="A24" s="81" t="s">
        <v>1382</v>
      </c>
      <c r="B24" s="81">
        <v>4</v>
      </c>
      <c r="C24" s="81">
        <v>0.2</v>
      </c>
      <c r="D24" s="81">
        <v>0.03</v>
      </c>
      <c r="E24" s="81">
        <v>0.15</v>
      </c>
      <c r="F24" s="81">
        <v>0.23</v>
      </c>
    </row>
    <row r="25" spans="1:6" ht="21" customHeight="1">
      <c r="A25" s="81" t="s">
        <v>455</v>
      </c>
      <c r="B25" s="81">
        <v>4</v>
      </c>
      <c r="C25" s="81">
        <v>0.18</v>
      </c>
      <c r="D25" s="81">
        <v>0.01</v>
      </c>
      <c r="E25" s="81">
        <v>0.16</v>
      </c>
      <c r="F25" s="81">
        <v>0.19</v>
      </c>
    </row>
    <row r="26" spans="1:6" ht="21" customHeight="1">
      <c r="A26" s="81" t="s">
        <v>1386</v>
      </c>
      <c r="B26" s="81">
        <v>3</v>
      </c>
      <c r="C26" s="81">
        <v>0.22</v>
      </c>
      <c r="D26" s="81">
        <v>0.11</v>
      </c>
      <c r="E26" s="81">
        <v>0.11</v>
      </c>
      <c r="F26" s="81">
        <v>0.33</v>
      </c>
    </row>
    <row r="27" spans="1:6" ht="21" customHeight="1">
      <c r="A27" s="81" t="s">
        <v>493</v>
      </c>
      <c r="B27" s="81">
        <v>3</v>
      </c>
      <c r="C27" s="81">
        <v>0.2</v>
      </c>
      <c r="D27" s="81">
        <v>0.02</v>
      </c>
      <c r="E27" s="81">
        <v>0.18</v>
      </c>
      <c r="F27" s="81">
        <v>0.23</v>
      </c>
    </row>
    <row r="28" spans="1:6" ht="21" customHeight="1">
      <c r="A28" s="81" t="s">
        <v>1373</v>
      </c>
      <c r="B28" s="81">
        <v>3</v>
      </c>
      <c r="C28" s="81">
        <v>0.18</v>
      </c>
      <c r="D28" s="81">
        <v>0.04</v>
      </c>
      <c r="E28" s="81">
        <v>0.14000000000000001</v>
      </c>
      <c r="F28" s="81">
        <v>0.22</v>
      </c>
    </row>
    <row r="29" spans="1:6" ht="21" customHeight="1">
      <c r="A29" s="81" t="s">
        <v>1377</v>
      </c>
      <c r="B29" s="81">
        <v>2</v>
      </c>
      <c r="C29" s="81">
        <v>0.28000000000000003</v>
      </c>
      <c r="D29" s="81">
        <v>0.06</v>
      </c>
      <c r="E29" s="81">
        <v>0.23</v>
      </c>
      <c r="F29" s="81">
        <v>0.32</v>
      </c>
    </row>
    <row r="30" spans="1:6" ht="21" customHeight="1">
      <c r="A30" s="81" t="s">
        <v>1426</v>
      </c>
      <c r="B30" s="81">
        <v>2</v>
      </c>
      <c r="C30" s="81">
        <v>0.2</v>
      </c>
      <c r="D30" s="81">
        <v>0.05</v>
      </c>
      <c r="E30" s="81">
        <v>0.16</v>
      </c>
      <c r="F30" s="81">
        <v>0.23</v>
      </c>
    </row>
    <row r="31" spans="1:6" ht="21" customHeight="1">
      <c r="A31" s="81" t="s">
        <v>64</v>
      </c>
      <c r="B31" s="81">
        <v>1</v>
      </c>
      <c r="C31" s="81">
        <v>0.13</v>
      </c>
      <c r="D31" s="81" t="s">
        <v>1631</v>
      </c>
      <c r="E31" s="81">
        <v>0.13</v>
      </c>
      <c r="F31" s="81">
        <v>0.13</v>
      </c>
    </row>
  </sheetData>
  <pageMargins left="0.7" right="0.7" top="0.75" bottom="0.75" header="0.3" footer="0.3"/>
  <pageSetup paperSize="9" scale="9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99" zoomScaleNormal="100" zoomScaleSheetLayoutView="99" workbookViewId="0"/>
  </sheetViews>
  <sheetFormatPr baseColWidth="10" defaultRowHeight="14.25"/>
  <cols>
    <col min="1" max="1" width="20.3984375" customWidth="1"/>
    <col min="2" max="2" width="13.73046875" customWidth="1"/>
    <col min="3" max="3" width="63.59765625" customWidth="1"/>
  </cols>
  <sheetData>
    <row r="1" spans="1:3" ht="15.75" thickBot="1">
      <c r="A1" s="87" t="s">
        <v>1656</v>
      </c>
    </row>
    <row r="2" spans="1:3" ht="28.5" customHeight="1" thickBot="1">
      <c r="A2" s="84" t="s">
        <v>1633</v>
      </c>
      <c r="B2" s="85" t="s">
        <v>1634</v>
      </c>
      <c r="C2" s="85" t="s">
        <v>1635</v>
      </c>
    </row>
    <row r="3" spans="1:3" ht="108.85" customHeight="1" thickBot="1">
      <c r="A3" s="82" t="s">
        <v>1636</v>
      </c>
      <c r="B3" s="86" t="s">
        <v>1637</v>
      </c>
      <c r="C3" s="83" t="s">
        <v>1649</v>
      </c>
    </row>
    <row r="4" spans="1:3" ht="108.85" customHeight="1" thickBot="1">
      <c r="A4" s="82" t="s">
        <v>1638</v>
      </c>
      <c r="B4" s="86" t="s">
        <v>1637</v>
      </c>
      <c r="C4" s="83" t="s">
        <v>1650</v>
      </c>
    </row>
    <row r="5" spans="1:3" ht="108.85" customHeight="1" thickBot="1">
      <c r="A5" s="82" t="s">
        <v>1639</v>
      </c>
      <c r="B5" s="86" t="s">
        <v>1640</v>
      </c>
      <c r="C5" s="83" t="s">
        <v>1651</v>
      </c>
    </row>
    <row r="6" spans="1:3" ht="108.85" customHeight="1" thickBot="1">
      <c r="A6" s="82" t="s">
        <v>1641</v>
      </c>
      <c r="B6" s="86" t="s">
        <v>1637</v>
      </c>
      <c r="C6" s="83" t="s">
        <v>1652</v>
      </c>
    </row>
    <row r="7" spans="1:3" ht="108.85" customHeight="1" thickBot="1">
      <c r="A7" s="82" t="s">
        <v>1642</v>
      </c>
      <c r="B7" s="86" t="s">
        <v>1637</v>
      </c>
      <c r="C7" s="83" t="s">
        <v>1653</v>
      </c>
    </row>
    <row r="8" spans="1:3" ht="108.85" customHeight="1" thickBot="1">
      <c r="A8" s="82" t="s">
        <v>1643</v>
      </c>
      <c r="B8" s="86" t="s">
        <v>1644</v>
      </c>
      <c r="C8" s="83" t="s">
        <v>1654</v>
      </c>
    </row>
    <row r="9" spans="1:3" ht="108.85" customHeight="1" thickBot="1">
      <c r="A9" s="82" t="s">
        <v>1645</v>
      </c>
      <c r="B9" s="86" t="s">
        <v>1646</v>
      </c>
      <c r="C9" s="83" t="s">
        <v>1655</v>
      </c>
    </row>
    <row r="10" spans="1:3" ht="108.85" customHeight="1" thickBot="1">
      <c r="A10" s="82" t="s">
        <v>1647</v>
      </c>
      <c r="B10" s="86" t="s">
        <v>1637</v>
      </c>
      <c r="C10" s="83" t="s">
        <v>1648</v>
      </c>
    </row>
  </sheetData>
  <pageMargins left="0.7" right="0.7" top="0.75" bottom="0.75" header="0.3" footer="0.3"/>
  <pageSetup paperSize="9" scale="5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98" zoomScaleNormal="100" zoomScaleSheetLayoutView="98" workbookViewId="0">
      <selection activeCell="H25" sqref="H25"/>
    </sheetView>
  </sheetViews>
  <sheetFormatPr baseColWidth="10" defaultRowHeight="14.25"/>
  <cols>
    <col min="1" max="1" width="31" bestFit="1" customWidth="1"/>
  </cols>
  <sheetData>
    <row r="1" spans="1:1">
      <c r="A1" s="79"/>
    </row>
  </sheetData>
  <pageMargins left="0.7" right="0.7" top="0.75" bottom="0.75" header="0.3" footer="0.3"/>
  <pageSetup paperSize="9" scale="8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2" zoomScale="118" zoomScaleNormal="100" zoomScaleSheetLayoutView="118" workbookViewId="0">
      <selection activeCell="I28" sqref="I28"/>
    </sheetView>
  </sheetViews>
  <sheetFormatPr baseColWidth="10" defaultRowHeight="14.25"/>
  <sheetData/>
  <pageMargins left="0.7" right="0.7" top="0.75" bottom="0.75" header="0.3" footer="0.3"/>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11</vt:i4>
      </vt:variant>
    </vt:vector>
  </HeadingPairs>
  <TitlesOfParts>
    <vt:vector size="24" baseType="lpstr">
      <vt:lpstr>Table S1</vt:lpstr>
      <vt:lpstr>Table S2</vt:lpstr>
      <vt:lpstr>Table S3</vt:lpstr>
      <vt:lpstr>Table S4</vt:lpstr>
      <vt:lpstr>Table S5</vt:lpstr>
      <vt:lpstr>Table S6</vt:lpstr>
      <vt:lpstr>Tabe S7</vt:lpstr>
      <vt:lpstr>INTER S1 CV_LOCO</vt:lpstr>
      <vt:lpstr>Table S8</vt:lpstr>
      <vt:lpstr>Table S9</vt:lpstr>
      <vt:lpstr>Table S10</vt:lpstr>
      <vt:lpstr>Fig S1</vt:lpstr>
      <vt:lpstr>Fig S2</vt:lpstr>
      <vt:lpstr>'Fig S1'!Zone_d_impression</vt:lpstr>
      <vt:lpstr>'Fig S2'!Zone_d_impression</vt:lpstr>
      <vt:lpstr>'INTER S1 CV_LOCO'!Zone_d_impression</vt:lpstr>
      <vt:lpstr>'Table S1'!Zone_d_impression</vt:lpstr>
      <vt:lpstr>'Table S2'!Zone_d_impression</vt:lpstr>
      <vt:lpstr>'Table S3'!Zone_d_impression</vt:lpstr>
      <vt:lpstr>'Table S4'!Zone_d_impression</vt:lpstr>
      <vt:lpstr>'Table S5'!Zone_d_impression</vt:lpstr>
      <vt:lpstr>'Table S6'!Zone_d_impression</vt:lpstr>
      <vt:lpstr>'Table S8'!Zone_d_impression</vt:lpstr>
      <vt:lpstr>'Table S9'!Zone_d_impression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jihane erraji</cp:lastModifiedBy>
  <dcterms:created xsi:type="dcterms:W3CDTF">2025-01-07T19:15:29Z</dcterms:created>
  <dcterms:modified xsi:type="dcterms:W3CDTF">2025-12-22T23:30:26Z</dcterms:modified>
</cp:coreProperties>
</file>